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N+Dump 1007 " sheetId="1" r:id="rId4"/>
    <sheet state="visible" name="GRN+Dump 0907" sheetId="2" r:id="rId5"/>
    <sheet state="visible" name="GRN+Dump 0807" sheetId="3" r:id="rId6"/>
    <sheet state="visible" name="GRN+Dump 0707" sheetId="4" r:id="rId7"/>
    <sheet state="visible" name="GRN+Dump 0407" sheetId="5" r:id="rId8"/>
    <sheet state="visible" name="GRN+Dump 0307" sheetId="6" r:id="rId9"/>
    <sheet state="visible" name="GRN+Dump 0207" sheetId="7" r:id="rId10"/>
    <sheet state="visible" name="GRN+Dump 0107" sheetId="8" r:id="rId11"/>
    <sheet state="visible" name="GRN+Dump 3006" sheetId="9" r:id="rId12"/>
    <sheet state="visible" name="GRN+Dump 2706" sheetId="10" r:id="rId13"/>
    <sheet state="visible" name="GRN+Dump 2606" sheetId="11" r:id="rId14"/>
    <sheet state="visible" name="GRN+Dump 2506" sheetId="12" r:id="rId15"/>
    <sheet state="visible" name="GRN+Dump 2306" sheetId="13" r:id="rId16"/>
    <sheet state="visible" name="GRN+Dump 2006" sheetId="14" r:id="rId17"/>
    <sheet state="visible" name="GRN+Dump 1906" sheetId="15" r:id="rId18"/>
    <sheet state="visible" name="GRN+Dump 1806" sheetId="16" r:id="rId19"/>
    <sheet state="visible" name="GRN+Dump 1706" sheetId="17" r:id="rId20"/>
    <sheet state="visible" name="GRN+Dump 1606" sheetId="18" r:id="rId21"/>
    <sheet state="visible" name="GRN+Dump 1306" sheetId="19" r:id="rId22"/>
    <sheet state="visible" name="GRN+Dump 1206" sheetId="20" r:id="rId23"/>
    <sheet state="visible" name="GRN+Dump 1106" sheetId="21" r:id="rId24"/>
    <sheet state="visible" name="GRN+Dump 1006" sheetId="22" r:id="rId25"/>
    <sheet state="visible" name="GRN+Dump 0906" sheetId="23" r:id="rId26"/>
    <sheet state="visible" name="GRN+Dump 0606" sheetId="24" r:id="rId27"/>
    <sheet state="visible" name="GRN 0506" sheetId="25" r:id="rId28"/>
    <sheet state="visible" name="GRN+Dump 0406" sheetId="26" r:id="rId29"/>
    <sheet state="visible" name="GRN+Dump 0306" sheetId="27" r:id="rId30"/>
    <sheet state="visible" name="GRN+Dump 0206" sheetId="28" r:id="rId31"/>
    <sheet state="visible" name="GRN+Dump 3005" sheetId="29" r:id="rId32"/>
    <sheet state="visible" name="GRN+Dump 2905" sheetId="30" r:id="rId33"/>
    <sheet state="visible" name="GRN + Dump 2805" sheetId="31" r:id="rId34"/>
    <sheet state="visible" name="GRN + Dump 2705" sheetId="32" r:id="rId35"/>
    <sheet state="visible" name="GRN + Dump 2605" sheetId="33" r:id="rId36"/>
    <sheet state="visible" name="Cold Room Data" sheetId="34" r:id="rId37"/>
    <sheet state="visible" name="Blinkit Karnataka" sheetId="35" r:id="rId38"/>
    <sheet state="visible" name="All Contacts" sheetId="36" r:id="rId39"/>
    <sheet state="visible" name="All Contacts June " sheetId="37" r:id="rId40"/>
    <sheet state="visible" name="Raw 2605" sheetId="38" r:id="rId41"/>
    <sheet state="visible" name="Raw 2705" sheetId="39" r:id="rId42"/>
    <sheet state="visible" name="Raw 2805" sheetId="40" r:id="rId43"/>
    <sheet state="visible" name="Raw 2905" sheetId="41" r:id="rId44"/>
    <sheet state="visible" name="Raw 3005" sheetId="42" r:id="rId45"/>
    <sheet state="visible" name="Raw 0206" sheetId="43" r:id="rId46"/>
    <sheet state="visible" name="Raw 0306" sheetId="44" r:id="rId47"/>
    <sheet state="visible" name="Raw 0406" sheetId="45" r:id="rId48"/>
    <sheet state="visible" name="Raw 0506" sheetId="46" r:id="rId49"/>
    <sheet state="visible" name="Raw 0606" sheetId="47" r:id="rId50"/>
    <sheet state="visible" name="Raw 0906" sheetId="48" r:id="rId51"/>
    <sheet state="visible" name="Raw 1006" sheetId="49" r:id="rId52"/>
    <sheet state="visible" name="Raw 1106" sheetId="50" r:id="rId53"/>
    <sheet state="visible" name="1706 Raw" sheetId="51" r:id="rId5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Source: https://reports.grofer.io/queries/188447
Updated by: sarth.sogani@grofers.com
Last updated at: 2025-06-09 07:35:23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Source: https://reports.grofer.io/queries/188447
Updated by: sarth.sogani@grofers.com
Last updated at: 2025-06-09 07:35:23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Source: https://reports.grofer.io/queries/188447
Updated by: sarth.sogani@grofers.com
Last updated at: 2025-06-11 08:22:40</t>
      </text>
    </comment>
  </commentList>
</comments>
</file>

<file path=xl/sharedStrings.xml><?xml version="1.0" encoding="utf-8"?>
<sst xmlns="http://schemas.openxmlformats.org/spreadsheetml/2006/main" count="10244" uniqueCount="2161">
  <si>
    <t xml:space="preserve">DUMP </t>
  </si>
  <si>
    <t>ABSOLUTE DUMP</t>
  </si>
  <si>
    <t xml:space="preserve">DUMP % </t>
  </si>
  <si>
    <t>SM CONTACT</t>
  </si>
  <si>
    <t xml:space="preserve">ASM CONTACT </t>
  </si>
  <si>
    <t>REASON</t>
  </si>
  <si>
    <t>Super Store Bengaluru Kamakshipalya ES15 PR</t>
  </si>
  <si>
    <t>SS Bengaluru RT Nagar ES177</t>
  </si>
  <si>
    <t>Super Store Bengaluru Kadugodi ES7</t>
  </si>
  <si>
    <t>Super Store Bengaluru NR Layout ES3</t>
  </si>
  <si>
    <t>SS Bengaluru Jayanagar 4th Block ES71 PR</t>
  </si>
  <si>
    <t>SS Bengaluru BTM Layout ES95</t>
  </si>
  <si>
    <t>SS Bengaluru E-City GM ES153</t>
  </si>
  <si>
    <t>Super Store Bengaluru Manipal County Rd ES20</t>
  </si>
  <si>
    <t>SS Bengaluru Sahakar Nagar ES134</t>
  </si>
  <si>
    <t>SS Bengaluru Kumaraswamy Layout ES215</t>
  </si>
  <si>
    <t>Less dump</t>
  </si>
  <si>
    <t>SS Bengaluru Channasandra ES200</t>
  </si>
  <si>
    <t>SS Bengaluru Hoodi 2 ES109</t>
  </si>
  <si>
    <t>QNG</t>
  </si>
  <si>
    <t>COMPLAINT COUNT</t>
  </si>
  <si>
    <t>COMPLAINT %</t>
  </si>
  <si>
    <t>SS Bengaluru Budigere ES108</t>
  </si>
  <si>
    <t>SS Bengaluru Hosa Road ES37</t>
  </si>
  <si>
    <t>SS Bengaluru Bellandur 2 ES34</t>
  </si>
  <si>
    <t>SS Bengaluru Frazer Town ES43</t>
  </si>
  <si>
    <t>Super Store Bengaluru Indiranagar ES27</t>
  </si>
  <si>
    <t>SS Bengaluru Subramanyapura ES116</t>
  </si>
  <si>
    <t>SS Bengaluru Gunjur ES111</t>
  </si>
  <si>
    <t>SS Bengaluru Mallathalli Lake ES168</t>
  </si>
  <si>
    <t>SS Bengaluru Kadubeesanahalli ES50</t>
  </si>
  <si>
    <t>SS Bengaluru Tubrahalli ES131</t>
  </si>
  <si>
    <t>GRN</t>
  </si>
  <si>
    <t>VEHICLE ARRIVAL</t>
  </si>
  <si>
    <t>UNLOAD START</t>
  </si>
  <si>
    <t>UNLOAD FINISH</t>
  </si>
  <si>
    <t xml:space="preserve">SM CONTACT </t>
  </si>
  <si>
    <t>Super Store Bengaluru Balagere Road ES36</t>
  </si>
  <si>
    <t xml:space="preserve">unloading took time because of man power issue </t>
  </si>
  <si>
    <t>unloading started late because of less man power &amp; this store need 1hr + to complete the grn</t>
  </si>
  <si>
    <t>SS Bengaluru Rashad Nagar ES194</t>
  </si>
  <si>
    <t>SS Bengaluru RR Nagar ES104</t>
  </si>
  <si>
    <t xml:space="preserve">images shared of poor quality </t>
  </si>
  <si>
    <t>SS Bengaluru Chandapur ES208</t>
  </si>
  <si>
    <t xml:space="preserve">dump after repacking, items were rotten and had to be dumped </t>
  </si>
  <si>
    <t>SS Bengaluru Kalyan Nagar ES93</t>
  </si>
  <si>
    <t>second shift improper audits, man power issue</t>
  </si>
  <si>
    <t>SS Bengaluru Indiranagar ES132</t>
  </si>
  <si>
    <t xml:space="preserve">order count reduced from 3k to 2k leafy item indent still high, </t>
  </si>
  <si>
    <t>Super Store Bengaluru Haralur ES25</t>
  </si>
  <si>
    <t>SS Bengaluru Vasanth Nagar ES198</t>
  </si>
  <si>
    <t>past 2 days they didnt remove dump because of 4 people leaving the job - Contacted HR Team and have hired new team</t>
  </si>
  <si>
    <t>SS Bengaluru Devanahalli Orchards ES230</t>
  </si>
  <si>
    <t>% and dump both low</t>
  </si>
  <si>
    <t>SS Bengaluru Hennur Road ES94</t>
  </si>
  <si>
    <t xml:space="preserve">fnv person absent day before yesterday so improper audit </t>
  </si>
  <si>
    <t xml:space="preserve">lady finger, potato bad quality </t>
  </si>
  <si>
    <t>Super Store Bengaluru Anandpura ES12 PR</t>
  </si>
  <si>
    <t>SS Bengaluru Provident Welworth ES157</t>
  </si>
  <si>
    <t xml:space="preserve">COMPLAINTS COUNT </t>
  </si>
  <si>
    <t>ASM CONTACT</t>
  </si>
  <si>
    <t>SS Bengaluru Brookefield AECS Layout ES202</t>
  </si>
  <si>
    <t>repeated complaint multiple times and few images of rotten inside</t>
  </si>
  <si>
    <t xml:space="preserve">banana complaints and poor quality and jamun </t>
  </si>
  <si>
    <t>SS Bengaluru Rajaji Nagar ES63</t>
  </si>
  <si>
    <t>customer expectation complaints, images shared the store provided good quality</t>
  </si>
  <si>
    <t>SS Bengaluru Magadi Road ES114</t>
  </si>
  <si>
    <t>rotten inside, images shared</t>
  </si>
  <si>
    <t>customer expectation about poor quality - while they provide good ones</t>
  </si>
  <si>
    <t>Super Store Bengaluru HAL ES10</t>
  </si>
  <si>
    <t>SS Bengaluru Horamavu ES125</t>
  </si>
  <si>
    <t>complaint on Jamun and banana and one pickers fault</t>
  </si>
  <si>
    <t xml:space="preserve">customer expectation complaints </t>
  </si>
  <si>
    <t>Super Store Bengaluru Arekere ES33</t>
  </si>
  <si>
    <t>customer expectations and fake complaints</t>
  </si>
  <si>
    <t>Super Store Bengaluru Electronic City ES18 PR</t>
  </si>
  <si>
    <t>SS Bengaluru Hoodi ES72</t>
  </si>
  <si>
    <t>SS Bengaluru Hagadur Whitefield ES169</t>
  </si>
  <si>
    <t>fnv executive absent, and improper audits</t>
  </si>
  <si>
    <t>SS Bengaluru Sarjapura ES103</t>
  </si>
  <si>
    <t xml:space="preserve">vehicle at 5:23 and they need approx 40 min for unloading and GRN Marking </t>
  </si>
  <si>
    <t xml:space="preserve">3 man power absent and b4,frozen and  fnv at the same time </t>
  </si>
  <si>
    <t>SS Bengaluru Mudalapalya ES216</t>
  </si>
  <si>
    <t>last 2 days fnv person absent, they didnt do audits properly because of man power issue</t>
  </si>
  <si>
    <t>SS Bengaluru Pai Layout ES57</t>
  </si>
  <si>
    <t xml:space="preserve">leafy items spoiled and under expiry </t>
  </si>
  <si>
    <t>SS Bengaluru New City Yelahanka ES187</t>
  </si>
  <si>
    <t>high indent issues</t>
  </si>
  <si>
    <t>SS Bengaluru New Amruthalli ES99</t>
  </si>
  <si>
    <t>SS Bengaluru Tavarekere ES225</t>
  </si>
  <si>
    <t>brown coconut and mango not in good condition</t>
  </si>
  <si>
    <t>SS Bengaluru Surabhi Layout ES143</t>
  </si>
  <si>
    <t>SS Bengaluru Banashankari ES113</t>
  </si>
  <si>
    <t>second shift dump not marked audit person left</t>
  </si>
  <si>
    <t>images shared</t>
  </si>
  <si>
    <t>leafy one day shelf life so dumped</t>
  </si>
  <si>
    <t>SS Bengaluru RBI Layout ES144</t>
  </si>
  <si>
    <t>SS Bengaluru Rayasandra ES128</t>
  </si>
  <si>
    <t>items NR and damaged images shared</t>
  </si>
  <si>
    <t>% high but value wise in range</t>
  </si>
  <si>
    <t xml:space="preserve">high indent, highlighted on Slack </t>
  </si>
  <si>
    <t>SS Bengaluru Silver Springs Layout ES139</t>
  </si>
  <si>
    <t xml:space="preserve">orange dump (50%) expiry items, and potato </t>
  </si>
  <si>
    <t>SS Bengaluru Yelahanka ES142</t>
  </si>
  <si>
    <t>SS Bengaluru Fisherman's Warf Haralur ES170</t>
  </si>
  <si>
    <t>executive absent no audits done by captain</t>
  </si>
  <si>
    <t xml:space="preserve"> </t>
  </si>
  <si>
    <t>Coriander</t>
  </si>
  <si>
    <t>brinjal, chilli, cauliiflowet, complaints</t>
  </si>
  <si>
    <t>Spinach</t>
  </si>
  <si>
    <t>issue in banana black spots</t>
  </si>
  <si>
    <t>Broccoli</t>
  </si>
  <si>
    <t>Green Peas</t>
  </si>
  <si>
    <t>rotten tomatoes and mangoes from inside</t>
  </si>
  <si>
    <t>Sprouts</t>
  </si>
  <si>
    <t>cold room issue but resolved today</t>
  </si>
  <si>
    <t>SS Bengaluru Basavanagudi ES51</t>
  </si>
  <si>
    <t xml:space="preserve">fnv team absent </t>
  </si>
  <si>
    <t>SS Bengaluru Prestige Bagmane ES164</t>
  </si>
  <si>
    <t xml:space="preserve">customer expectation complaints and warning issued to fnv executive </t>
  </si>
  <si>
    <t>DUMP CORIANDER</t>
  </si>
  <si>
    <t xml:space="preserve">vendor damage </t>
  </si>
  <si>
    <t xml:space="preserve">new fnv person </t>
  </si>
  <si>
    <t xml:space="preserve">foul smell </t>
  </si>
  <si>
    <t>SS Bengaluru Abbigere ES175</t>
  </si>
  <si>
    <t>SS Bengaluru Uttarahali ES85</t>
  </si>
  <si>
    <t>bunches started turning yelloww</t>
  </si>
  <si>
    <t>DUMP SPINACH</t>
  </si>
  <si>
    <t>DUMP BROCCOLI</t>
  </si>
  <si>
    <t>SS Bengaluru Malleshpalaya ES217</t>
  </si>
  <si>
    <t>SS Bengaluru Hosa Road 2 ES52</t>
  </si>
  <si>
    <t>DUMP GREEN PEAS</t>
  </si>
  <si>
    <t>SS Bengaluru ITI Layout ES105</t>
  </si>
  <si>
    <t>DUMP SPROUTS</t>
  </si>
  <si>
    <t>quality issue cpc</t>
  </si>
  <si>
    <t>SS Bengaluru Agara Village ES158</t>
  </si>
  <si>
    <t>SS Bengaluru Mailasandra ES117</t>
  </si>
  <si>
    <t>SS Bengaluru Hulimavu ES106</t>
  </si>
  <si>
    <t>generally takes 1 hr to unload the vehicle was late than usual</t>
  </si>
  <si>
    <t>SS Bengaluru Talghattapura ES155</t>
  </si>
  <si>
    <t>the assigned work force went absent</t>
  </si>
  <si>
    <t xml:space="preserve">1 person absent </t>
  </si>
  <si>
    <t xml:space="preserve">some workers were absent and got delzaed for the first time </t>
  </si>
  <si>
    <t>item low sales, and received high indent of products like corriander /low sales because of new store opening</t>
  </si>
  <si>
    <t>SS Bengaluru Mathikere ES140</t>
  </si>
  <si>
    <t xml:space="preserve">banana not good quality, 2-3 days expiry items,dumped p types with less indent that causes high % dump </t>
  </si>
  <si>
    <t>SS Bengaluru JP Nagar 8th Phase ES56</t>
  </si>
  <si>
    <t xml:space="preserve">not picking </t>
  </si>
  <si>
    <t>leafy items more dump, ladyfinger also high indent, jamun fruit catching fungus</t>
  </si>
  <si>
    <t xml:space="preserve">fnv person absent, due to high order flow improper audits </t>
  </si>
  <si>
    <t>Banana dump of 2500 rs. damanged</t>
  </si>
  <si>
    <t>1 image shared but not having proper answer</t>
  </si>
  <si>
    <t xml:space="preserve">SM on leave, </t>
  </si>
  <si>
    <t>executive not present and some other picker was assigned the duty</t>
  </si>
  <si>
    <t>sm asm not picking calls on multiple days</t>
  </si>
  <si>
    <t>Super Store Bengaluru Mahadevpura ES24</t>
  </si>
  <si>
    <t>store facing power issues and cold room temperature issues causing leafy  dump</t>
  </si>
  <si>
    <t>SS Bengaluru Hope Farm Whitefield ES148</t>
  </si>
  <si>
    <t>% is high but store in range</t>
  </si>
  <si>
    <t>fnv executive changed and didnt dump proper so they have alligned 2 people today</t>
  </si>
  <si>
    <t>Super Store Bengaluru Kormangala ES14</t>
  </si>
  <si>
    <t>fake complaints and only 2-3 genuine complaints</t>
  </si>
  <si>
    <t>multiple fake complaints</t>
  </si>
  <si>
    <t xml:space="preserve">mango rotten inside,customer expectation </t>
  </si>
  <si>
    <t>complaints on sweet potato and corriander, some spots on mango banana and customers complaint</t>
  </si>
  <si>
    <t>SS Bengaluru Vijay Nagar ES92</t>
  </si>
  <si>
    <t>GRN DELAY</t>
  </si>
  <si>
    <t xml:space="preserve">UNLOADING START </t>
  </si>
  <si>
    <t>UNLOADING FINISH</t>
  </si>
  <si>
    <t xml:space="preserve">REASON </t>
  </si>
  <si>
    <t>SS Bengaluru LBS Nagar ES136</t>
  </si>
  <si>
    <t>Need 1 hr or more to finish the GRN</t>
  </si>
  <si>
    <t>SS Bengaluru Doddakannelli ES154</t>
  </si>
  <si>
    <t>Vehicle was late than usual this store need 1hr + to complete the grn</t>
  </si>
  <si>
    <t>SS Bengaluru Northridge Thanisandra ES183</t>
  </si>
  <si>
    <t>vehicle driver didnt inform and slept, unloading is done at the second door he slept at first</t>
  </si>
  <si>
    <t>fnv door issue, items turning bad</t>
  </si>
  <si>
    <t>% high because they reduced the indent</t>
  </si>
  <si>
    <t>SS Bengaluru Koramangala Extn ES160</t>
  </si>
  <si>
    <t>SS Bengaluru E-City Phase1 ES46</t>
  </si>
  <si>
    <t>improper audit in shift 1 , fnv person issued warning</t>
  </si>
  <si>
    <t>SS Bengaluru Chickpet ES182</t>
  </si>
  <si>
    <t>not picking</t>
  </si>
  <si>
    <t>Removed expiry products else the bad quality prouducts were less</t>
  </si>
  <si>
    <t xml:space="preserve">high indent highlighted on slack </t>
  </si>
  <si>
    <t>SS Bengaluru Siddapura ES123</t>
  </si>
  <si>
    <t>SS Bengaluru Brigade Meadows ES226</t>
  </si>
  <si>
    <t xml:space="preserve">dumped fenugreek and lemon grass 1-1 unit but that led to high % </t>
  </si>
  <si>
    <t>did the regular dump only for bad quality items no issue at store</t>
  </si>
  <si>
    <t>low dump value</t>
  </si>
  <si>
    <t>Super Store Bengaluru Hongasandra ES30</t>
  </si>
  <si>
    <t>fake complaints</t>
  </si>
  <si>
    <t>mango quality still bad</t>
  </si>
  <si>
    <t>SS Bengaluru JP Nagar 5th Phase ES209</t>
  </si>
  <si>
    <t>The fnv executive was absent so a new person dumped it</t>
  </si>
  <si>
    <t xml:space="preserve">1 fake complain , picker mistake 3 in place of broccoli sent lemon </t>
  </si>
  <si>
    <t>fake complaint 4-5</t>
  </si>
  <si>
    <t>couldnt follow FIFO because of low man power</t>
  </si>
  <si>
    <t>SS Bengaluru Hosur Road ES126</t>
  </si>
  <si>
    <t>1 picker mistake, and customer expectations complaints</t>
  </si>
  <si>
    <t xml:space="preserve">less team FIFO following issues and rotten mango inside </t>
  </si>
  <si>
    <t>SS Bengaluru Marathahalli ES88</t>
  </si>
  <si>
    <t>vehicle on time but raining</t>
  </si>
  <si>
    <t>Second vehicle was late already informed on slack</t>
  </si>
  <si>
    <t xml:space="preserve">generally the vehicle arrives at 3:30 and they need 2 hrs to unload </t>
  </si>
  <si>
    <t>SS Bengaluru Narayanpura ES151</t>
  </si>
  <si>
    <t>man power issue</t>
  </si>
  <si>
    <t>highlighted the issue on slack about air ventilation</t>
  </si>
  <si>
    <t>SM ASM both on leave</t>
  </si>
  <si>
    <t xml:space="preserve">banana dump of 1200 - rotten ,repacking done after that had to dump, coconut cracked, </t>
  </si>
  <si>
    <t>increased audits after some complaints and then dumped the black spots banana</t>
  </si>
  <si>
    <t>new store opening has reduced the sales</t>
  </si>
  <si>
    <t>cold room ac leakage</t>
  </si>
  <si>
    <t xml:space="preserve">high indent past 3 days </t>
  </si>
  <si>
    <t xml:space="preserve">indent high / have filled a form for 10% reduction </t>
  </si>
  <si>
    <t>FnV executive has been issued warning (absentism), and couldnt follow FIFO because of lower man power and audit issues</t>
  </si>
  <si>
    <t>banana images shared</t>
  </si>
  <si>
    <t>SS Bengaluru Jakkasandra ES65 PR</t>
  </si>
  <si>
    <t>many fake customer expectation complaint s</t>
  </si>
  <si>
    <t>SS Bengaluru Vidyaranyapura ES112</t>
  </si>
  <si>
    <t xml:space="preserve">repacking not followed </t>
  </si>
  <si>
    <t>SS Bengaluru Richmond Town ES96</t>
  </si>
  <si>
    <t>sent a watermelon but it was rotten inside and one pickers fault</t>
  </si>
  <si>
    <t>fnv executive not present, they trained new people but they also left the job</t>
  </si>
  <si>
    <t>SS Bengaluru Yelenahalli Gate ES167</t>
  </si>
  <si>
    <t xml:space="preserve">4 fake complaints </t>
  </si>
  <si>
    <t>SS Bengaluru Classic Royal Hennur ES197</t>
  </si>
  <si>
    <t>Super Store Bengaluru Thanisandra ES13</t>
  </si>
  <si>
    <t>didnt pick will try tomorrow</t>
  </si>
  <si>
    <t>black spots and customer expectations</t>
  </si>
  <si>
    <t>mango rotten inside</t>
  </si>
  <si>
    <t>asm sm week off</t>
  </si>
  <si>
    <t>executive absent and 4 people left the job</t>
  </si>
  <si>
    <t xml:space="preserve">mangoes rotten from inside </t>
  </si>
  <si>
    <t>second vehicle arrived late but were informed very late about 1-2hr delay</t>
  </si>
  <si>
    <t>SS Bengaluru Belathur ES141</t>
  </si>
  <si>
    <t>internet issue still not resolved</t>
  </si>
  <si>
    <t>SS Bengaluru Thippasandra ES173</t>
  </si>
  <si>
    <t xml:space="preserve">ladyfingers, tomato and leafy high indent and poor quality </t>
  </si>
  <si>
    <t>fnv absent and missed putaway in the first shift,</t>
  </si>
  <si>
    <t>SS Bengaluru Basavangudi 14th Cross ES186</t>
  </si>
  <si>
    <t>SS Bengaluru KR Puram ES118</t>
  </si>
  <si>
    <t>higher complaints because of lesser audits because 4-5 people absent</t>
  </si>
  <si>
    <t>weight issue for packed p types</t>
  </si>
  <si>
    <t>SS Bengaluru Bhartiya City ES130</t>
  </si>
  <si>
    <t>second vehicle at 6:40</t>
  </si>
  <si>
    <t>no ad hoc vehicle, had less man power in morning</t>
  </si>
  <si>
    <t>internet issue at store</t>
  </si>
  <si>
    <t xml:space="preserve">unloading took time because of bread crates along </t>
  </si>
  <si>
    <t>fnv person absent today</t>
  </si>
  <si>
    <t xml:space="preserve">ad hoc vehicle </t>
  </si>
  <si>
    <t>% high but value less - mainly in banana</t>
  </si>
  <si>
    <t xml:space="preserve">indent was high </t>
  </si>
  <si>
    <t>banana and leafy items got rotten</t>
  </si>
  <si>
    <t>% is high but yesterday they dumped some peas, drumstik that had (200-300%)</t>
  </si>
  <si>
    <t>mango black spots and customer complaints, brown coconut low sales</t>
  </si>
  <si>
    <t>fnv person absent in second half and audit was not proper</t>
  </si>
  <si>
    <t>fnv person absent, customer fake complaints</t>
  </si>
  <si>
    <t>fnv executive absent, new person in training didnt dump accurately</t>
  </si>
  <si>
    <t xml:space="preserve">90% man power newly joined, didnt audit well , fnv person left and under training </t>
  </si>
  <si>
    <t>one  fnv executive</t>
  </si>
  <si>
    <t>Pickers fault in 3 orders but improved today</t>
  </si>
  <si>
    <t>Last Week Store Report</t>
  </si>
  <si>
    <t>SS Bengaluru New Sanjay Nagar ES98</t>
  </si>
  <si>
    <t>some crates came in the second vehicle</t>
  </si>
  <si>
    <t>vehicle very late</t>
  </si>
  <si>
    <t xml:space="preserve">high indent (240-260 crates) </t>
  </si>
  <si>
    <t xml:space="preserve">man power issue </t>
  </si>
  <si>
    <t>SS Bengaluru Sarjapur Bidaraguppe ES231</t>
  </si>
  <si>
    <t xml:space="preserve">they have kept proper check and dumped at the end of the day - less sales </t>
  </si>
  <si>
    <t xml:space="preserve">poor performance past 1 week </t>
  </si>
  <si>
    <t>dump after repacking, items were rotten and had to be dumped (chilli capsicum, cauliflower, brinjal )</t>
  </si>
  <si>
    <t xml:space="preserve">mango - quality issue </t>
  </si>
  <si>
    <t xml:space="preserve">mango dump and complaint (quality issue CPC) </t>
  </si>
  <si>
    <t xml:space="preserve">fnv leafy item more dump, low salesbecause of new store opening </t>
  </si>
  <si>
    <t>leafies dumped on expiry (on time)</t>
  </si>
  <si>
    <t>MIGRATED TO RAYASANDRA ES128</t>
  </si>
  <si>
    <t>one time dump issue because of fnv person absence - convered up today</t>
  </si>
  <si>
    <t>improved - less dump</t>
  </si>
  <si>
    <t>SS Bengaluru Surya Nagar ES181</t>
  </si>
  <si>
    <t>lower sales than projected</t>
  </si>
  <si>
    <t xml:space="preserve">fnv executive absent </t>
  </si>
  <si>
    <t>didnt dump okay items but got complaints</t>
  </si>
  <si>
    <t>many fake compliants</t>
  </si>
  <si>
    <t xml:space="preserve">fnv person in training </t>
  </si>
  <si>
    <t>Amaranthus Leaves</t>
  </si>
  <si>
    <t>SS Bengaluru Chikkabidrakallu ES165</t>
  </si>
  <si>
    <t xml:space="preserve">Banana </t>
  </si>
  <si>
    <t>Mango</t>
  </si>
  <si>
    <t>customer expectations issue</t>
  </si>
  <si>
    <t xml:space="preserve">Spinach </t>
  </si>
  <si>
    <t>SS Bengaluru Doddanekundi ES138</t>
  </si>
  <si>
    <t>IMPORTANT P TYPES</t>
  </si>
  <si>
    <t xml:space="preserve">Dump Value </t>
  </si>
  <si>
    <t>Dump %</t>
  </si>
  <si>
    <t>SS Bengaluru Longford Town ES171</t>
  </si>
  <si>
    <t xml:space="preserve">black broccoli and 1-2 complaints </t>
  </si>
  <si>
    <t>shared images poor quality at tips</t>
  </si>
  <si>
    <t>quality issue did repacking also but still rotten and black dots</t>
  </si>
  <si>
    <t>less sales and complaints about rotten inside</t>
  </si>
  <si>
    <t>6 units dumped because of complaints</t>
  </si>
  <si>
    <t>morning quality good but still be evening it turns black even with proper care</t>
  </si>
  <si>
    <t xml:space="preserve">black marks on spinach, images shared </t>
  </si>
  <si>
    <t xml:space="preserve">morning shift absentism got late for unloading </t>
  </si>
  <si>
    <t xml:space="preserve">didnt pick the call tried multiple times </t>
  </si>
  <si>
    <t>dump only of leafies rest is all genuine dump of 1-2 units with no store issues</t>
  </si>
  <si>
    <t>SS Bengaluru Chikkabanavara ES178</t>
  </si>
  <si>
    <t>orders are less, college students</t>
  </si>
  <si>
    <t>indent issue</t>
  </si>
  <si>
    <t>coconut, banana with black marks</t>
  </si>
  <si>
    <t>mushroom</t>
  </si>
  <si>
    <t xml:space="preserve">peach dumped 2 units but % wise it waas very high </t>
  </si>
  <si>
    <t>fnv indent high today also 15 crates excess</t>
  </si>
  <si>
    <t>didnt highlight on slack so far</t>
  </si>
  <si>
    <t xml:space="preserve">10 complaints majority on jamun and sweet potato </t>
  </si>
  <si>
    <t>kept jamun in chiller but still they were soft, sweet potato - cuts at some edges and it caught fungus</t>
  </si>
  <si>
    <t xml:space="preserve">quality issue shared photos </t>
  </si>
  <si>
    <t>SS Bengaluru DLF-Akshay Nagar ES73</t>
  </si>
  <si>
    <t xml:space="preserve">fungal issues </t>
  </si>
  <si>
    <t xml:space="preserve">orders were less,  even today they have marked a dump of 1500 so far </t>
  </si>
  <si>
    <t xml:space="preserve">applying to reduce the indent </t>
  </si>
  <si>
    <t>SS Bengaluru Bommanahalli ES129</t>
  </si>
  <si>
    <t>indent high, leaf - tried methods of watering,jute bag , auditing every 1 hr</t>
  </si>
  <si>
    <t>SS Bengaluru E-City Phase-2 ES47</t>
  </si>
  <si>
    <t>ASM Migrated just one day back</t>
  </si>
  <si>
    <t>SS Bengaluru Srinagar ES219</t>
  </si>
  <si>
    <t>% is high but the amount was less</t>
  </si>
  <si>
    <t xml:space="preserve">complaint of raw mango being green, guava internal damage, jamun complaint only when 1 piece being damaged, black spots and internal damage cauliflower </t>
  </si>
  <si>
    <t>SS Bengaluru Lakkasandra ES203</t>
  </si>
  <si>
    <t>SS Bengaluru Bagalur ES100</t>
  </si>
  <si>
    <t xml:space="preserve">asm sm week off </t>
  </si>
  <si>
    <t>SS Bengaluru Ejipura Koramangala ES196</t>
  </si>
  <si>
    <t>already had B3 vehicle - grocery</t>
  </si>
  <si>
    <t xml:space="preserve">% very high and low sales less indent </t>
  </si>
  <si>
    <t>quality issue expiry in 3 days</t>
  </si>
  <si>
    <t>SS Bengaluru Madiwala ES102</t>
  </si>
  <si>
    <t xml:space="preserve">more complaints on t-2 high so took active care yesterday, cold room door not working </t>
  </si>
  <si>
    <t xml:space="preserve">corriander and jamun(20 packets)- sales low, and broccoli </t>
  </si>
  <si>
    <t>corriander ident reduce</t>
  </si>
  <si>
    <t>20/06</t>
  </si>
  <si>
    <t xml:space="preserve">wrong put a way </t>
  </si>
  <si>
    <t xml:space="preserve">Tomato crushed in slot B </t>
  </si>
  <si>
    <t>did multiple audits because of high qng complaints</t>
  </si>
  <si>
    <t>sweet potato, sweet corn poor quality</t>
  </si>
  <si>
    <t>had to reduce some indent, mango and leaf high dummp</t>
  </si>
  <si>
    <t>they have no executive for second shift so audit frequency is less training one more person</t>
  </si>
  <si>
    <t>foul smell in onion and mushroom but have resolved it today</t>
  </si>
  <si>
    <t>tomato quality and bad smell after repacking</t>
  </si>
  <si>
    <t>customer fake complaints, of poor quality</t>
  </si>
  <si>
    <t>1 person raised 5 complain</t>
  </si>
  <si>
    <t xml:space="preserve">having issue with avacado, mango </t>
  </si>
  <si>
    <t>they shared the photo of litchi and banana</t>
  </si>
  <si>
    <t>milk complaints high, rotten apple and mango</t>
  </si>
  <si>
    <t>repacking material not present</t>
  </si>
  <si>
    <t>3 fake complaints and 2 store picker issue</t>
  </si>
  <si>
    <t xml:space="preserve">fnv door not working </t>
  </si>
  <si>
    <t>mango complaints black inside, tomato squeezed complaints but the made sure good service today</t>
  </si>
  <si>
    <t xml:space="preserve">rotten inside mango, customer expectation (fake) </t>
  </si>
  <si>
    <t>SS Bengaluru Marathahalli 14th Cross ES135</t>
  </si>
  <si>
    <t>customers complain about expectation raising complaints after 8-9 hours of delivery</t>
  </si>
  <si>
    <t>SS Bengaluru Thanisandra ES90</t>
  </si>
  <si>
    <t xml:space="preserve">2 fake complaint </t>
  </si>
  <si>
    <t>both MANGO complaints</t>
  </si>
  <si>
    <t>Peach</t>
  </si>
  <si>
    <t>Lettuce</t>
  </si>
  <si>
    <t>Banana</t>
  </si>
  <si>
    <t>Mushroom</t>
  </si>
  <si>
    <t xml:space="preserve">second vehicle arrived at 6 </t>
  </si>
  <si>
    <t xml:space="preserve">man power issue in the morning </t>
  </si>
  <si>
    <t>dump value relatively low have improved today</t>
  </si>
  <si>
    <t>SM ASM leave</t>
  </si>
  <si>
    <t>indent is high and 600-900 orders only</t>
  </si>
  <si>
    <t xml:space="preserve">20/06 </t>
  </si>
  <si>
    <t xml:space="preserve">received bad quality </t>
  </si>
  <si>
    <t>fnv room door is not in good condition</t>
  </si>
  <si>
    <t>more indent past 3 days</t>
  </si>
  <si>
    <t>amounts were less, only green peas were dumped of 2-3 days</t>
  </si>
  <si>
    <t>yesterday had to dump because of more complaints in mango</t>
  </si>
  <si>
    <t>quality  not good photos shared</t>
  </si>
  <si>
    <t>orders were less and poor quality complaints thats why they dumped those particular p types</t>
  </si>
  <si>
    <t>not a high dump</t>
  </si>
  <si>
    <t>potato, jamun</t>
  </si>
  <si>
    <t>NR got converted as dump , and leafy bad quality</t>
  </si>
  <si>
    <t xml:space="preserve">updating in a while </t>
  </si>
  <si>
    <t xml:space="preserve">they have dumped high quantity of dragon fruit rest p types were fine </t>
  </si>
  <si>
    <t>Mam had a call</t>
  </si>
  <si>
    <t>fnv executive absent, FIFO issue</t>
  </si>
  <si>
    <t>SM Incoming off</t>
  </si>
  <si>
    <t xml:space="preserve">ASM not picking </t>
  </si>
  <si>
    <t xml:space="preserve">banana and mango complaints but they have controlled today </t>
  </si>
  <si>
    <t>new fnv audit person- by tomorrow will get things in control</t>
  </si>
  <si>
    <t>fnv person (medical) absent - today present</t>
  </si>
  <si>
    <t xml:space="preserve">not having enough storage to keep the indent </t>
  </si>
  <si>
    <t>didnt dump the okay quality but still got complaints for them</t>
  </si>
  <si>
    <t>no FIFO executive not present</t>
  </si>
  <si>
    <t>fake complaints- complaints for items ordered day before yesterday</t>
  </si>
  <si>
    <t>List of Stores with poor performance in Dump and QNG</t>
  </si>
  <si>
    <t>Store Name</t>
  </si>
  <si>
    <t>QNG %</t>
  </si>
  <si>
    <t>SS Bengaluru Manipal County 2 ES152</t>
  </si>
  <si>
    <t xml:space="preserve">GRN DELAY STORES </t>
  </si>
  <si>
    <t xml:space="preserve">VEHICLE ARRIVAL TIME </t>
  </si>
  <si>
    <t xml:space="preserve">UNLOADING START TIME </t>
  </si>
  <si>
    <t xml:space="preserve">UNLOADING FINISH TIME </t>
  </si>
  <si>
    <t xml:space="preserve">2nd consingment came late </t>
  </si>
  <si>
    <t xml:space="preserve">had a less man power to complete the unloading </t>
  </si>
  <si>
    <t>SM incoming off</t>
  </si>
  <si>
    <t xml:space="preserve">fnv 2 people absent, and 2 fnv vehicle </t>
  </si>
  <si>
    <t xml:space="preserve"> BTM Layout Phase 2 ES233</t>
  </si>
  <si>
    <t>store has 2 unloading points and driver was at the opposite</t>
  </si>
  <si>
    <t xml:space="preserve">HIGH DUMP STORES </t>
  </si>
  <si>
    <t>dump of 3.4k</t>
  </si>
  <si>
    <t>mango dump ( because of expiry now will get back to normal )</t>
  </si>
  <si>
    <t>water leakage issue in cold room, store is in the basement of the apartment</t>
  </si>
  <si>
    <t>banana tomato</t>
  </si>
  <si>
    <t>video shared</t>
  </si>
  <si>
    <t xml:space="preserve">quality issue will share images by evening </t>
  </si>
  <si>
    <t xml:space="preserve">fnv orders were less </t>
  </si>
  <si>
    <t xml:space="preserve">tomato hybrid excess today </t>
  </si>
  <si>
    <t xml:space="preserve">corriander bunch high indent 21 quantity, leafies </t>
  </si>
  <si>
    <t>not received items worth 10k from FC (NR gets counted as Dump)</t>
  </si>
  <si>
    <t xml:space="preserve">dump % high as dump amount - 1400 rs </t>
  </si>
  <si>
    <t>SS Bengaluru Haralur 2 ES193</t>
  </si>
  <si>
    <t>Mango dump because of black dot</t>
  </si>
  <si>
    <t xml:space="preserve">HIGH QNG % </t>
  </si>
  <si>
    <t xml:space="preserve">QNG COMPLAINT COUNT </t>
  </si>
  <si>
    <t>executive not trained, complaints about customer expectations</t>
  </si>
  <si>
    <t xml:space="preserve">customer expectations and fake complaints </t>
  </si>
  <si>
    <t>busy</t>
  </si>
  <si>
    <t>fnv audit didnt happen and fifo was not followed so expiry product sent\</t>
  </si>
  <si>
    <t>received bad stock sharing images</t>
  </si>
  <si>
    <t xml:space="preserve">indent is high,  </t>
  </si>
  <si>
    <t>the sm got transferred</t>
  </si>
  <si>
    <t xml:space="preserve">fake complaints as they sent good quality </t>
  </si>
  <si>
    <t>ROK Stores with HIGH DUMP</t>
  </si>
  <si>
    <t>CITY</t>
  </si>
  <si>
    <t>SS Udupi UB Square ES1</t>
  </si>
  <si>
    <t>SS Tumkur University ES2</t>
  </si>
  <si>
    <t>SS Shimoga Durgigudi ES4</t>
  </si>
  <si>
    <t>7,86</t>
  </si>
  <si>
    <t>SS Mysore Ansaar Hospital ES7</t>
  </si>
  <si>
    <t>SS Mysore Gokulam Extn ES6</t>
  </si>
  <si>
    <t>SS Mysore JP Nagar ES3</t>
  </si>
  <si>
    <t>SS Mysore Kuvempunagar ES5</t>
  </si>
  <si>
    <t>SS Mysore Vijay Nagar ES4</t>
  </si>
  <si>
    <t>SS Manipal Vidyaratna Nagar ES1</t>
  </si>
  <si>
    <t>2.7 %</t>
  </si>
  <si>
    <t>SS Mangaluru Northern Sky Palm ES1</t>
  </si>
  <si>
    <t>1.9 %</t>
  </si>
  <si>
    <t>SS Hubli Vidyanagar ES1</t>
  </si>
  <si>
    <t>1.86  %</t>
  </si>
  <si>
    <t>SS Hubli Keshwapur ES2</t>
  </si>
  <si>
    <t xml:space="preserve">1.60 % </t>
  </si>
  <si>
    <t>SS Hosur Thally Road ES4</t>
  </si>
  <si>
    <t>SS Gulbarga Dargah Road ES3</t>
  </si>
  <si>
    <t>SS Dharwad Saptapur ES1</t>
  </si>
  <si>
    <t>SS Davanagere MCC B Block ES188</t>
  </si>
  <si>
    <t>SS Bijapur Gurukul Road ES9</t>
  </si>
  <si>
    <t>SS Bidar Devi Nagar ES5</t>
  </si>
  <si>
    <t>SS Belgaum Tilakwadi ES1</t>
  </si>
  <si>
    <t>SS Belgaum Azam Nagar ES2</t>
  </si>
  <si>
    <t>SS Ballari Bhagat Singh Nagar ES6</t>
  </si>
  <si>
    <t xml:space="preserve">man power, unexpected leave </t>
  </si>
  <si>
    <t xml:space="preserve">Dump Amount -1445 rs. % are high </t>
  </si>
  <si>
    <t>cpc issues , fungus on fruits</t>
  </si>
  <si>
    <t>shared the photos</t>
  </si>
  <si>
    <t xml:space="preserve">no SM assigned to the store past 4 days and ASM on leave </t>
  </si>
  <si>
    <t>cpc issues shared photos about bad quality</t>
  </si>
  <si>
    <t>SS Bengaluru Sobha Oasis ES120</t>
  </si>
  <si>
    <t xml:space="preserve">SM on leave </t>
  </si>
  <si>
    <t xml:space="preserve">orders were less </t>
  </si>
  <si>
    <t>because of strike they had extra stock and have to dump</t>
  </si>
  <si>
    <t>corriander yellaki banana tomato spinach no sales repacking material unavailability</t>
  </si>
  <si>
    <t xml:space="preserve">temperature issue in cold rooms past 5 days (12/06 reported) </t>
  </si>
  <si>
    <t>not getting heavy fnv orders asked to reduce indent</t>
  </si>
  <si>
    <t>college students area volatile packing</t>
  </si>
  <si>
    <t xml:space="preserve">WEEK OFF SM </t>
  </si>
  <si>
    <t>ASM Not picking tried 5 times</t>
  </si>
  <si>
    <t>WEEK OFF ASM SM</t>
  </si>
  <si>
    <t>fnv executive entirely new team , no audit on time , team in training</t>
  </si>
  <si>
    <t>HIGH DUMP LITCHI</t>
  </si>
  <si>
    <t>DUMP %</t>
  </si>
  <si>
    <t>black litchi inside the cover</t>
  </si>
  <si>
    <t>received multiple complains</t>
  </si>
  <si>
    <t xml:space="preserve">fnv executive entirely new team </t>
  </si>
  <si>
    <t>4-5 litchi complaints a day, repacking also followed, milk -60 quantity daily</t>
  </si>
  <si>
    <t>customer complaint, leak/ cracks on litchi covers</t>
  </si>
  <si>
    <t>HIGH DUMP BANANA</t>
  </si>
  <si>
    <t xml:space="preserve">pungent smell </t>
  </si>
  <si>
    <t xml:space="preserve">constantly not receiving good banana </t>
  </si>
  <si>
    <t xml:space="preserve">poor cpc quality sharing the photos, but got heavy complaints and then dumped after repacking </t>
  </si>
  <si>
    <t xml:space="preserve">SM not picking ASM quit the job </t>
  </si>
  <si>
    <t xml:space="preserve">raw banana received </t>
  </si>
  <si>
    <t>HIGH DUMP MANGO</t>
  </si>
  <si>
    <t>expired mangoes last use date reached</t>
  </si>
  <si>
    <t>cpc issues shared photos</t>
  </si>
  <si>
    <t>rotten mangoes customer complained about the black spots and marks</t>
  </si>
  <si>
    <t>HIGH DUMP BROCCOLI</t>
  </si>
  <si>
    <t>broccoli color faded</t>
  </si>
  <si>
    <t>yellowish</t>
  </si>
  <si>
    <t xml:space="preserve">cpc issue yellow broccoli </t>
  </si>
  <si>
    <t>crattes from haralur other store</t>
  </si>
  <si>
    <t>HIGH DUMP COCONUT</t>
  </si>
  <si>
    <t>cracked black top</t>
  </si>
  <si>
    <t>sharing photos on whatsapp</t>
  </si>
  <si>
    <t xml:space="preserve">10 quantity dried, </t>
  </si>
  <si>
    <t xml:space="preserve">city </t>
  </si>
  <si>
    <t>2 consignments received today, 70 crates from haralur 1</t>
  </si>
  <si>
    <t>day before yesterday delivery partners were on strike and it continued till 7 pm</t>
  </si>
  <si>
    <t xml:space="preserve">Dump Amount -800 rs. % are high </t>
  </si>
  <si>
    <t>shared the images of dump quantities</t>
  </si>
  <si>
    <t xml:space="preserve">redial </t>
  </si>
  <si>
    <t>having bad qualities, broccoli, banana mushroom indent can be reduced as having low sales</t>
  </si>
  <si>
    <t xml:space="preserve">litchi - rotten </t>
  </si>
  <si>
    <t>requested 2nd shift vehicle to  e sent early as the indent is  not sold</t>
  </si>
  <si>
    <t xml:space="preserve">cpc issues </t>
  </si>
  <si>
    <t>less sales , also new fnv executive training ( previous person)</t>
  </si>
  <si>
    <t>SS Bengaluru Hasarghatta ES86</t>
  </si>
  <si>
    <t>marked dump because of poor quality</t>
  </si>
  <si>
    <t>2 people on emergency leave , store closing 2 am</t>
  </si>
  <si>
    <t>man power shortage</t>
  </si>
  <si>
    <t>new driver reached to some other store location</t>
  </si>
  <si>
    <t>requested to update the location</t>
  </si>
  <si>
    <t>network issue, man power less</t>
  </si>
  <si>
    <t>no issue , dump amount 1595Rs</t>
  </si>
  <si>
    <t xml:space="preserve"> cluster supervisor dumped </t>
  </si>
  <si>
    <t>to manage complaints dumped aggressively</t>
  </si>
  <si>
    <t>10 onion-potato dumped, mushroom had black dots and fungus complaint</t>
  </si>
  <si>
    <t>morning shift rider had a strike because of salary, most of the experienced staff resigned  new staff totally</t>
  </si>
  <si>
    <t>ASM no. need update</t>
  </si>
  <si>
    <t xml:space="preserve">Avacado bad quality had to dump in high volume </t>
  </si>
  <si>
    <t>fnv person (medicle) absent - today present</t>
  </si>
  <si>
    <t>didnt dump the manageable fnv types but got complaints</t>
  </si>
  <si>
    <t xml:space="preserve">customer expectation issue </t>
  </si>
  <si>
    <t xml:space="preserve">hired new executive under training will get better by saturday </t>
  </si>
  <si>
    <t xml:space="preserve">only one person came at 5:30  vehicle arrival irregular </t>
  </si>
  <si>
    <t>less man power at 5 am</t>
  </si>
  <si>
    <t xml:space="preserve">no team for unloading was present </t>
  </si>
  <si>
    <t xml:space="preserve">riders on strike so didnt have many orders and they had to dump it all </t>
  </si>
  <si>
    <t xml:space="preserve">Dump Value 1000Rs. and not having high dump just the %ges are high </t>
  </si>
  <si>
    <t>will confirm with the ASM</t>
  </si>
  <si>
    <t xml:space="preserve">gunny bags needed for leafies </t>
  </si>
  <si>
    <t>complaints were high so they did thorough audit and dumped leafies</t>
  </si>
  <si>
    <t>cpc quality bad</t>
  </si>
  <si>
    <t>dumped mango a lot because of black spots</t>
  </si>
  <si>
    <t xml:space="preserve">drainage water leakage in cold and frozen room - LANDLORD WORKING ON IT </t>
  </si>
  <si>
    <t xml:space="preserve">no fnv person and the ASM also on leave </t>
  </si>
  <si>
    <t>fnv person left - FIFO  NOT DONE</t>
  </si>
  <si>
    <t>couldnt follow FIFO becuase of high order count in morning, New workers</t>
  </si>
  <si>
    <t xml:space="preserve">lesser man power audit issues </t>
  </si>
  <si>
    <t>high complaints in leafies because of the gunny bags issue - dry leavaes</t>
  </si>
  <si>
    <t>man power absent couldnt start pickup on time</t>
  </si>
  <si>
    <t xml:space="preserve">the night shift members left and had one more consignment later </t>
  </si>
  <si>
    <t>network issues</t>
  </si>
  <si>
    <t xml:space="preserve">SM incoming not available </t>
  </si>
  <si>
    <t xml:space="preserve">	
SS Bengaluru Tavarekere ES225</t>
  </si>
  <si>
    <t>got delayed in unlaoding start working on hiring new members</t>
  </si>
  <si>
    <t>Super Store Bangalore HAL ES10</t>
  </si>
  <si>
    <t>too many crates had less members on store</t>
  </si>
  <si>
    <t xml:space="preserve">% is high but the dump value is 959 rs, low indent </t>
  </si>
  <si>
    <t>marked dump for onion and potato, cold room temperature still unstable</t>
  </si>
  <si>
    <t xml:space="preserve">potato and tomato repacking was done </t>
  </si>
  <si>
    <t>new fnv executive in training didnt follow fifo</t>
  </si>
  <si>
    <t xml:space="preserve">quality from cpc </t>
  </si>
  <si>
    <t>no dump vehicle came so had to dump for 2 days at once</t>
  </si>
  <si>
    <t>cpc quality very bad, to reduce complaints they dump aggressively</t>
  </si>
  <si>
    <t xml:space="preserve">% high but quantity dumped 1-1` </t>
  </si>
  <si>
    <t>requested to look for Litchi quality</t>
  </si>
  <si>
    <t>quality issue from cpc raw banana, mango</t>
  </si>
  <si>
    <t xml:space="preserve">fake complaints expectation mismatch </t>
  </si>
  <si>
    <t>sudden absentism and 4 people left the job, FIFO not followed, done new hiring</t>
  </si>
  <si>
    <t xml:space="preserve">less audit because man power issue </t>
  </si>
  <si>
    <t>SM contact left the job</t>
  </si>
  <si>
    <t>complaints mostly about customer expectation in mango banana</t>
  </si>
  <si>
    <t>FIFO problem and auditing issue working on it and have resolved the audit part</t>
  </si>
  <si>
    <t xml:space="preserve">fnv person absent, and 3 more people absent,  </t>
  </si>
  <si>
    <t>HIGH ABSOLUTE DUMP</t>
  </si>
  <si>
    <t xml:space="preserve">power issue - cold rooms were not in good condition for 2 days </t>
  </si>
  <si>
    <t>still facing this issue</t>
  </si>
  <si>
    <t>space availability issue - receiving 240 crates per day can accomodate upto 200 crates</t>
  </si>
  <si>
    <t xml:space="preserve">slot B vehicle everyday late by 3 hours and having bad quality </t>
  </si>
  <si>
    <t>lack of audits past few weeks as the fnv person was absent and store had some man power issue</t>
  </si>
  <si>
    <t>majority they dump leafies and sales were less</t>
  </si>
  <si>
    <t>Broccoli Dump</t>
  </si>
  <si>
    <t>SM Contact</t>
  </si>
  <si>
    <t>ASM Contact</t>
  </si>
  <si>
    <t>still facing issue</t>
  </si>
  <si>
    <t xml:space="preserve">pale yellow color and brownish color SO THEY DUMPED BUT AS PER TODAYS INSTRUCTION WILL WORK OVER IT </t>
  </si>
  <si>
    <t xml:space="preserve">Spinach Dump </t>
  </si>
  <si>
    <t xml:space="preserve">Dump Value  </t>
  </si>
  <si>
    <t xml:space="preserve">sales was less as per indent </t>
  </si>
  <si>
    <t>man power issue took time in unloading</t>
  </si>
  <si>
    <t>Frozen vehicle at the same time</t>
  </si>
  <si>
    <t>unloading got 15 min delayed as 2-3 person came late</t>
  </si>
  <si>
    <t xml:space="preserve">People were absent and one UPC vehicle didnt arrive on time </t>
  </si>
  <si>
    <t>no leaf items were sold</t>
  </si>
  <si>
    <t>cpc quality was also bad</t>
  </si>
  <si>
    <t>cpc quality issue litchi and blueberry, corriander -</t>
  </si>
  <si>
    <t xml:space="preserve">majorly leafies dump - will share some report on hyperpure group with you </t>
  </si>
  <si>
    <t>day before yesterday didnt dump because of fnv person absent</t>
  </si>
  <si>
    <t>merchant store</t>
  </si>
  <si>
    <t xml:space="preserve">Dumped quantites were less but because of low indent the % are high </t>
  </si>
  <si>
    <t>SS Bengaluru Whitefield Nallurhalli ES122</t>
  </si>
  <si>
    <t>litchi issue</t>
  </si>
  <si>
    <t>jackfruit -amaranthus missed the dump marking on expiry but marked on next day</t>
  </si>
  <si>
    <t>had more indent on the leafy items</t>
  </si>
  <si>
    <t>SS Bengaluru Kannamangala ES58</t>
  </si>
  <si>
    <t xml:space="preserve">cpc quality issue </t>
  </si>
  <si>
    <t xml:space="preserve">poor quality milk,    </t>
  </si>
  <si>
    <t>customers raising complaints even for small dots on mango banana so they dumped all such items with marks, broccoli issue</t>
  </si>
  <si>
    <t xml:space="preserve">not holding proper audits because of less man power </t>
  </si>
  <si>
    <t>not picking both</t>
  </si>
  <si>
    <t>less auditing because of man power issue</t>
  </si>
  <si>
    <t xml:space="preserve">INCORRECT MILK DUMP </t>
  </si>
  <si>
    <t xml:space="preserve">DUMP COUNT </t>
  </si>
  <si>
    <t xml:space="preserve">14 Stores for QNG &gt; 1.2% </t>
  </si>
  <si>
    <t>SM</t>
  </si>
  <si>
    <t>ASM</t>
  </si>
  <si>
    <t>Reason</t>
  </si>
  <si>
    <t>7975520842 / 7795752141</t>
  </si>
  <si>
    <t>audit issue because of man power issue</t>
  </si>
  <si>
    <t>still hiring</t>
  </si>
  <si>
    <t>fake complaints and warehouse issue of expiry item</t>
  </si>
  <si>
    <t>fake complaint and because of less order % high and mango major complaints</t>
  </si>
  <si>
    <t>fnv audit was not happening because of executive on leave</t>
  </si>
  <si>
    <t>NA</t>
  </si>
  <si>
    <t>left the job asm</t>
  </si>
  <si>
    <t>p types showing bad when cut but good from outisde</t>
  </si>
  <si>
    <t xml:space="preserve">fake complaints on expectation, working on audits </t>
  </si>
  <si>
    <t>fnv exec left the job - new person under training</t>
  </si>
  <si>
    <t xml:space="preserve">expectation mismatch issue, on cutting fruits on inside </t>
  </si>
  <si>
    <t xml:space="preserve">Vehicle Arrival Time </t>
  </si>
  <si>
    <t xml:space="preserve">Unloading Start Time </t>
  </si>
  <si>
    <t>Unloading Finish Time</t>
  </si>
  <si>
    <t xml:space="preserve">SM Contact </t>
  </si>
  <si>
    <t xml:space="preserve">Sheet not updated  </t>
  </si>
  <si>
    <t>High Dump</t>
  </si>
  <si>
    <t>Facing quality issues with Banana and Litchi lettuce - sharing photos</t>
  </si>
  <si>
    <t>Quality issue - sharing photos</t>
  </si>
  <si>
    <t>day before yesterday couldnt do tthe audit as the executive was absent so had a high dump yesterday</t>
  </si>
  <si>
    <t>onion potato - 10-10 kg , lack of repacking material</t>
  </si>
  <si>
    <t>not having proper audits because of man power issue, will close the hiring in 2-3 days and get the issue resolved</t>
  </si>
  <si>
    <t>less count but the % are high</t>
  </si>
  <si>
    <t>temperature issue in the cold rooms</t>
  </si>
  <si>
    <t>SM Left the job</t>
  </si>
  <si>
    <t>This SM Contact needs to be updated he left the job</t>
  </si>
  <si>
    <t>QNG Complaints</t>
  </si>
  <si>
    <t xml:space="preserve">QNG Count </t>
  </si>
  <si>
    <t xml:space="preserve">SM </t>
  </si>
  <si>
    <t xml:space="preserve">ASM  </t>
  </si>
  <si>
    <t>new fnv person under training will improve in 1-2 days</t>
  </si>
  <si>
    <t>most of the products are not good inside and do not meet customer exepectations</t>
  </si>
  <si>
    <t>SM Contact update</t>
  </si>
  <si>
    <t>man power issue  and executive absent , doing hiring process</t>
  </si>
  <si>
    <t>redial in 1 hr</t>
  </si>
  <si>
    <t>received 4-5 fake complaints</t>
  </si>
  <si>
    <t>issue of customer expectation</t>
  </si>
  <si>
    <t>cpc quality bad some spots on banana didnt dump but customer market qng</t>
  </si>
  <si>
    <t xml:space="preserve">AD-HOC VEHICLE </t>
  </si>
  <si>
    <t xml:space="preserve">First vehicle </t>
  </si>
  <si>
    <t>Ad-hoc Vehicle</t>
  </si>
  <si>
    <t>DN Marked</t>
  </si>
  <si>
    <t>Super Store - Bengaluru Hongasandra ES30</t>
  </si>
  <si>
    <t>NO</t>
  </si>
  <si>
    <t xml:space="preserve">HAVING VERY HIGH INDENT </t>
  </si>
  <si>
    <t xml:space="preserve">        SM INCOMING NOT AVAILABLE</t>
  </si>
  <si>
    <t>Super Store - Bengaluru Anandpura ES12</t>
  </si>
  <si>
    <t>almost 170 crates - they take more time to unload, 18 hrs store so they face more order flow</t>
  </si>
  <si>
    <t>delay due to network issue, not able to complete one click GRN</t>
  </si>
  <si>
    <t>not having high dump values just the percentages were high</t>
  </si>
  <si>
    <t xml:space="preserve">faced less orders, in general they have a less order count on Monday-Friday </t>
  </si>
  <si>
    <t xml:space="preserve">not picking  </t>
  </si>
  <si>
    <t xml:space="preserve">CPC Quality issue </t>
  </si>
  <si>
    <t xml:space="preserve">I have asked them to click photos from next time </t>
  </si>
  <si>
    <t xml:space="preserve">Cold room temperature was not regulated properly - fan issue was highlighted to admin </t>
  </si>
  <si>
    <t xml:space="preserve">Store is marking NR but it gets marked as Dump- this is some technical issue </t>
  </si>
  <si>
    <t xml:space="preserve">SM on leave ASM Resigned - the riders are operating the store </t>
  </si>
  <si>
    <t>hired new people and they need training</t>
  </si>
  <si>
    <t>the second slot vehicle was late so the items were not in good quality</t>
  </si>
  <si>
    <t>Incorrect Milk Dump</t>
  </si>
  <si>
    <t xml:space="preserve">Quantity Incorrect </t>
  </si>
  <si>
    <t>not aware with the prcoess - the SM iss but not the pickers</t>
  </si>
  <si>
    <t>didnt dump yesterday because of absence of fnv executive</t>
  </si>
  <si>
    <t>confirming with the fnv team</t>
  </si>
  <si>
    <t>not reachable</t>
  </si>
  <si>
    <t>Mangoes, musk melon, pineapple - spoiled, they look good from outside but customers share images after cutting them</t>
  </si>
  <si>
    <t>not doing proper audits because of no ASM</t>
  </si>
  <si>
    <t>receiving fake complaints and past 2 days no fnv executive</t>
  </si>
  <si>
    <t xml:space="preserve">getting high indent, and no space to store this much - Had a talk with Samkit </t>
  </si>
  <si>
    <t xml:space="preserve">litchi tender coconut complaints - supplier issue </t>
  </si>
  <si>
    <t xml:space="preserve">SM Contact is wrong </t>
  </si>
  <si>
    <t xml:space="preserve">fnv executive absent in second half had no audits done </t>
  </si>
  <si>
    <t>Received Milk curdling complaints 20 - if we can look for it</t>
  </si>
  <si>
    <t xml:space="preserve">not holding proper audits </t>
  </si>
  <si>
    <t xml:space="preserve">auditing issue because of less man power </t>
  </si>
  <si>
    <t>broccoli complaints</t>
  </si>
  <si>
    <t>complaints about customer expectation</t>
  </si>
  <si>
    <t>Low man power - unexpected leave by 2 people</t>
  </si>
  <si>
    <t>Currently hiring because they have a man power issue</t>
  </si>
  <si>
    <t xml:space="preserve">delay because of heavy rain </t>
  </si>
  <si>
    <t xml:space="preserve">didnt start on time because of less people from the night shift </t>
  </si>
  <si>
    <t>there were 2 vehicles and everyday the second vehicle is late</t>
  </si>
  <si>
    <t xml:space="preserve">did the one click grn by 5:54 then completed the unloading to avoid delays  </t>
  </si>
  <si>
    <t>SS Bengaluru Koramangala 1st Block ES223</t>
  </si>
  <si>
    <t>96320 79680</t>
  </si>
  <si>
    <t>server unreachable</t>
  </si>
  <si>
    <t>2 people on leave</t>
  </si>
  <si>
    <t>Leafy Corriander turned bad after evening time, and bad quality from cpc</t>
  </si>
  <si>
    <t xml:space="preserve">sales was less as expected </t>
  </si>
  <si>
    <t>Yellaki banana of bad quality , Tomato crushed in the CPC input, corriander and Brinjal turned black because of humidity</t>
  </si>
  <si>
    <t xml:space="preserve">fnv dump only done at evening, to  start morning audits as well </t>
  </si>
  <si>
    <t xml:space="preserve">leafies dumped more but leafies from cpc in bad quality, morning time leafies turn bad </t>
  </si>
  <si>
    <t xml:space="preserve">busy </t>
  </si>
  <si>
    <t xml:space="preserve">Corriander 8 quantity, poor quality in leaf items </t>
  </si>
  <si>
    <t>Dont have any fnv person for shift 1 as there is man power shortage but have assigned someone now</t>
  </si>
  <si>
    <t>Having a very low indent so the % are high - Absolute Dump 700 Rs.</t>
  </si>
  <si>
    <t xml:space="preserve">Quantitty Incorrect </t>
  </si>
  <si>
    <t xml:space="preserve">didnt know the exact pattern of dump </t>
  </si>
  <si>
    <t xml:space="preserve">Less people in night shift unplanned leaves </t>
  </si>
  <si>
    <t>man power shortage of 11 -2 were on leave , they get 2 vehicle for FnV</t>
  </si>
  <si>
    <t>frozen vehicle arrived at the same time so they had to do its unloading first</t>
  </si>
  <si>
    <t>completed just on time and the unloading took time because of two man short</t>
  </si>
  <si>
    <t xml:space="preserve">had high indent quantity at the same time grocery vehicle arrived </t>
  </si>
  <si>
    <t>less man power thats why they had to delay the unloading and also there were 2 consignments</t>
  </si>
  <si>
    <t xml:space="preserve">no good quality from cpc, banana </t>
  </si>
  <si>
    <t>broccoli - customer complaining about the color of broccoli</t>
  </si>
  <si>
    <t>broccoli in images shown green but actual m light green so receiving quality expectation complaints</t>
  </si>
  <si>
    <t>fnv executive changed and will give a rca to you , but actually there dump visibly</t>
  </si>
  <si>
    <t>Super Store Bengaluru Bellandur ES38</t>
  </si>
  <si>
    <t>not picking the calls</t>
  </si>
  <si>
    <t>leafies are the only thing they have dumped because of less orders and orders dropped because of riders unavailability</t>
  </si>
  <si>
    <t xml:space="preserve">high dump in shift 2 </t>
  </si>
  <si>
    <t xml:space="preserve">Stores with a delayed GRN </t>
  </si>
  <si>
    <t>FNV vehicle arrived on time but not having meat and some other items so delayed grn</t>
  </si>
  <si>
    <t xml:space="preserve">3 People were absent </t>
  </si>
  <si>
    <t xml:space="preserve">2 captains were absent today </t>
  </si>
  <si>
    <t xml:space="preserve">One of the picker had ann accident and that caused delayed Unloading </t>
  </si>
  <si>
    <t>Received 2 vehicle and the second vehicle came around 6::20</t>
  </si>
  <si>
    <t>done repacking with potato and thats why potato were dumped more , broccoli got over riped in 6-7 hours</t>
  </si>
  <si>
    <t xml:space="preserve">had to dump brocolli only - SM assigned new captain for FNV and he didnt remove for 2 days and then they dumped all at onceInformed to do on regular basis </t>
  </si>
  <si>
    <t>poor quality from the cpc</t>
  </si>
  <si>
    <t>found high amount of expiry items as for 2 days fnv executive was on leave, man power issue so couldnt assign the work  to anyone else</t>
  </si>
  <si>
    <t>bad quality from cpc</t>
  </si>
  <si>
    <t xml:space="preserve">day before yesterday no fnv audit because of man power issue and people left the jobs </t>
  </si>
  <si>
    <t>Stores with late GRN</t>
  </si>
  <si>
    <t>Unloading Complete</t>
  </si>
  <si>
    <t>started late because of less man power</t>
  </si>
  <si>
    <t>Less man power</t>
  </si>
  <si>
    <t xml:space="preserve">received multiple consingments </t>
  </si>
  <si>
    <t>couldnt do the grn the person was not present</t>
  </si>
  <si>
    <t>delayed because of frozen vehicle</t>
  </si>
  <si>
    <t>will take care from next time</t>
  </si>
  <si>
    <t>Stores with high dump</t>
  </si>
  <si>
    <t>new store and contact not visible</t>
  </si>
  <si>
    <t>did multiple rounds of auditing and working on the leafies quality</t>
  </si>
  <si>
    <t>contact not available</t>
  </si>
  <si>
    <t>fnv sales is low</t>
  </si>
  <si>
    <t>yesterday sales was low</t>
  </si>
  <si>
    <t xml:space="preserve">banan received were bad </t>
  </si>
  <si>
    <t>quality from cpc issue</t>
  </si>
  <si>
    <t>can work on the indent quantity</t>
  </si>
  <si>
    <t>fnv person was absent for long and the pickers did wrong fifo</t>
  </si>
  <si>
    <t>new store but significantly reduced in past weeks</t>
  </si>
  <si>
    <t>Reason of Delay</t>
  </si>
  <si>
    <t>they were on time but unloading took more time then expected 5-10min delay</t>
  </si>
  <si>
    <t>one person less for the unloading but almost on time</t>
  </si>
  <si>
    <t>Stores with High Dump</t>
  </si>
  <si>
    <t>New Store</t>
  </si>
  <si>
    <t>contact not in CLM/SM Sheet</t>
  </si>
  <si>
    <t xml:space="preserve">Have reduced the dump with time and not having a cold room they are even following the Repacking </t>
  </si>
  <si>
    <t>Incorrect Milk Dump 04-06</t>
  </si>
  <si>
    <t>SS Bengaluru Chikkajala ES237</t>
  </si>
  <si>
    <t>Incorrect Milk Dump 03-06</t>
  </si>
  <si>
    <t>SS Bengaluru HSR Sector 2 ES179</t>
  </si>
  <si>
    <t xml:space="preserve">less man power on the decided time of unloading </t>
  </si>
  <si>
    <t xml:space="preserve">fnv person was leave and captain were handling, and less man power, and the frozen vehicle arrived on the same time </t>
  </si>
  <si>
    <t xml:space="preserve">FIFO followed but quality issues </t>
  </si>
  <si>
    <t>SS Bengaluru Kengeri ES115</t>
  </si>
  <si>
    <t>Quality issues, Banana gets black, mangoes having a high dump</t>
  </si>
  <si>
    <t xml:space="preserve">Don't have a cold room, </t>
  </si>
  <si>
    <t>will share the details tomorrow</t>
  </si>
  <si>
    <t>receiving higher indent and less orders so had to dump</t>
  </si>
  <si>
    <t>there dump quantity is less but the %ges are high due to low indent / daily fnv orders are less</t>
  </si>
  <si>
    <t xml:space="preserve">had a  high indent in the second slot as compared to the no. of orders received </t>
  </si>
  <si>
    <t xml:space="preserve">polygon reduced but receiving the same amount of indent, dont have a cold room as well </t>
  </si>
  <si>
    <t>Incorrect Milk Dump 02-06</t>
  </si>
  <si>
    <t>Incorrect Milk Dump 01-06</t>
  </si>
  <si>
    <t>SS Bengaluru Sarjapur Kodathi ES234</t>
  </si>
  <si>
    <t xml:space="preserve">new store ?? </t>
  </si>
  <si>
    <t>8618194164/79961980987/8310386279</t>
  </si>
  <si>
    <t>they marked once only but due to network issue the quantity got foubled</t>
  </si>
  <si>
    <t>reduced significantly</t>
  </si>
  <si>
    <t>Incorrect Milk Dump 29-95</t>
  </si>
  <si>
    <t>Facing some manpower issue. The person for GRN was absent</t>
  </si>
  <si>
    <t>Recently higher indent received</t>
  </si>
  <si>
    <t>they completed the fnv but took time for perishablea nd the grn was done all at once</t>
  </si>
  <si>
    <t>did the unloading on time, this was for the first time because 65 people of 10 were absent</t>
  </si>
  <si>
    <t xml:space="preserve">Banana Quality very bad </t>
  </si>
  <si>
    <t>Day before yesterday the fnv executive was not present so they dumped together on sunday</t>
  </si>
  <si>
    <t>SM on leave</t>
  </si>
  <si>
    <t>cauliflower got fungus from the supplier, and leafies of bad quality as they receive leafies in open crates and they get dried</t>
  </si>
  <si>
    <t xml:space="preserve">Don't have a cold room </t>
  </si>
  <si>
    <t>Low no. of orders in the second half</t>
  </si>
  <si>
    <t xml:space="preserve">In second slot they received half of the tomatoes bad and even after repacking they had to be dumped, pooja flowers( yellow chamanti ) marked dump because of bad quality complaints, yellaki banana were in raw condition </t>
  </si>
  <si>
    <t xml:space="preserve">They have improved and working on it - new pickers not following FIFO need a quality check on leafies. </t>
  </si>
  <si>
    <t>Incorrect Milk Dump 30-05</t>
  </si>
  <si>
    <t xml:space="preserve">fnv person removed the old stock and the new pickers removed from the new stock </t>
  </si>
  <si>
    <t xml:space="preserve">not knowing the reason </t>
  </si>
  <si>
    <t xml:space="preserve">fnv executive onleave and pickers present didnt follow FIFO </t>
  </si>
  <si>
    <t xml:space="preserve">expiry date 30-05 and they marked after 9 itself </t>
  </si>
  <si>
    <t>Incorrect Dump Weekly Defaulters</t>
  </si>
  <si>
    <t xml:space="preserve">Repeated Defaulters  </t>
  </si>
  <si>
    <t xml:space="preserve">Back to back fnv and frozen vehicle </t>
  </si>
  <si>
    <t>Vehicle dealyed from general timea nd there man power was shifted that caused delayed unloading and one picker absent</t>
  </si>
  <si>
    <t xml:space="preserve">CPC vehicle at wrong location and driver not picking </t>
  </si>
  <si>
    <t xml:space="preserve">Vehicle arrived late than usual time they should arrive by 3:30 then it gets done by 6 </t>
  </si>
  <si>
    <t>Captain absent because of health issue</t>
  </si>
  <si>
    <t xml:space="preserve">Just missed the Cutoff timing 6:10 will do faster from next time </t>
  </si>
  <si>
    <t>New store, they are facing low sales, cherry sold less</t>
  </si>
  <si>
    <t xml:space="preserve">only having 350 orders a day </t>
  </si>
  <si>
    <t>CPC Issue - Raw mangoes and banana</t>
  </si>
  <si>
    <t>Cherry they are receiving good quality but not having a high sales</t>
  </si>
  <si>
    <t>Overlapping Polygon</t>
  </si>
  <si>
    <t>Stock hold</t>
  </si>
  <si>
    <t xml:space="preserve">more indent </t>
  </si>
  <si>
    <t>receiving raw banana mango full black dots</t>
  </si>
  <si>
    <t>Missed Repacking because of absence of FnV executive</t>
  </si>
  <si>
    <t>Repacking issue - not having packing material</t>
  </si>
  <si>
    <t xml:space="preserve">Cherry indent in crate instead of ice box </t>
  </si>
  <si>
    <t xml:space="preserve">Morning shift fnv executive not present also facing man power issue but this will get resolved in 2-3 days </t>
  </si>
  <si>
    <t xml:space="preserve">Just missed the Cutoff timing 6:10 </t>
  </si>
  <si>
    <t xml:space="preserve">Lack of Man Power the assigned person on leave so lack of communication </t>
  </si>
  <si>
    <t>Delay because of high quantity 220 crates and less members</t>
  </si>
  <si>
    <t xml:space="preserve">Most of the Mangoes were rotten </t>
  </si>
  <si>
    <t>mailed you the warning letter of the FnV executive - working ineffectively</t>
  </si>
  <si>
    <t xml:space="preserve">not having cold room </t>
  </si>
  <si>
    <t>Coconut</t>
  </si>
  <si>
    <t>not having cold room</t>
  </si>
  <si>
    <t>No orders for Spinach</t>
  </si>
  <si>
    <t>GRN delayed because of Device Wifi issue</t>
  </si>
  <si>
    <t>Received 2 vehicles at the same time, frozen vehicle also arrived</t>
  </si>
  <si>
    <t>Both the vehicle for yesterday night and today morning came together</t>
  </si>
  <si>
    <t>Vehicle with perishable items came after 1.5 hrs around 5:30 and before grn the frozen vehicle arrived</t>
  </si>
  <si>
    <t>lack of man power</t>
  </si>
  <si>
    <t>No contact available</t>
  </si>
  <si>
    <t xml:space="preserve">having a high indent </t>
  </si>
  <si>
    <t>have to improve on repacking the fnv person was absent</t>
  </si>
  <si>
    <t>receiving bad quality from cpc</t>
  </si>
  <si>
    <t>Black marks on Mango maximum mango Dump, and leafy vegetables having more dump because of some stored water in packets</t>
  </si>
  <si>
    <t>received 2 consignments the second one was delayed</t>
  </si>
  <si>
    <t>2 consignments received second truck at 5:45</t>
  </si>
  <si>
    <t>fnv worker team had a small accident so other captains were called that caused a delay</t>
  </si>
  <si>
    <t xml:space="preserve">lack of man power but everyday GRN on time </t>
  </si>
  <si>
    <t>Facing less orders, because of the overlapping polygon</t>
  </si>
  <si>
    <t>Having high dump today as well</t>
  </si>
  <si>
    <t xml:space="preserve">yesterday there was a strike by riders, </t>
  </si>
  <si>
    <t>raining in that area and comlemented with less sales so they had to dump leaf items and SM transferred to Mysore need to update the contact</t>
  </si>
  <si>
    <t>bad quality received from CPC</t>
  </si>
  <si>
    <t xml:space="preserve">less orders </t>
  </si>
  <si>
    <t xml:space="preserve">focusing on quality </t>
  </si>
  <si>
    <t>Not answering the calls</t>
  </si>
  <si>
    <t>Lack of Manpower and the assigned people were on leave</t>
  </si>
  <si>
    <t>2nd vehicle for the same consignment arrived at 6:12 am</t>
  </si>
  <si>
    <t>7026064031/ 7899768999</t>
  </si>
  <si>
    <t>There were total 3 consignments received at 3 different timings</t>
  </si>
  <si>
    <t xml:space="preserve">Lack of Manpower </t>
  </si>
  <si>
    <t>ASM on 2 days leave and no SM Contact</t>
  </si>
  <si>
    <t xml:space="preserve">2nd consignment came with Milk vehicle (6:45) so got delayed </t>
  </si>
  <si>
    <t>It took 1 hr to complete the GRN</t>
  </si>
  <si>
    <t>Not having a cold room</t>
  </si>
  <si>
    <t>Mangoes even after repacking they received high complaints and was monitored carefully still bad quality received</t>
  </si>
  <si>
    <t xml:space="preserve">They are receiving excess items request to reduce indent </t>
  </si>
  <si>
    <t>Contact not available</t>
  </si>
  <si>
    <t>ASM on leave, Receiving more Bananas in raw condition, FnV trained executive left the job last week , and repacking was not followed, receiving poor quality fromCPC</t>
  </si>
  <si>
    <t xml:space="preserve">ASM on leave for 2 days, SM not picking </t>
  </si>
  <si>
    <t>Black marks on Mango - 32% Dump, and leafy vegetables having more dump because of water content high</t>
  </si>
  <si>
    <t>SM on 7 day leave</t>
  </si>
  <si>
    <t>Stores without Cold Rooms</t>
  </si>
  <si>
    <t>Bengaluru</t>
  </si>
  <si>
    <t>Dump - 2.39</t>
  </si>
  <si>
    <t>Landlord has not given approval for cold room</t>
  </si>
  <si>
    <t>They need a refrigerator because they are maintaining with stacking to crates, 8 refrigerators present only 5 are working</t>
  </si>
  <si>
    <t>Dump - 6.73</t>
  </si>
  <si>
    <t>Not having cold room that is causing excessive Dump</t>
  </si>
  <si>
    <t>Dump - 3.22</t>
  </si>
  <si>
    <t>ASM contact to be updated as he left the Job</t>
  </si>
  <si>
    <t>Dump - 3.08</t>
  </si>
  <si>
    <t>Dont have Cold room</t>
  </si>
  <si>
    <t>They have asked for double door verticle freezer because it is difficult to store</t>
  </si>
  <si>
    <t>Dump - 4.90</t>
  </si>
  <si>
    <t xml:space="preserve">Need 2 refrigerators currently only 5 deep freezers with 3 damamged, 6 chillers 2 not working </t>
  </si>
  <si>
    <t>Leafy vegetables got dumped because of lack of resources</t>
  </si>
  <si>
    <t>Dump - 3.58</t>
  </si>
  <si>
    <t>Dump - 0.92</t>
  </si>
  <si>
    <t>SM left the job</t>
  </si>
  <si>
    <t xml:space="preserve">One deep freezer not working past 15 days Raised a ticket but no response from there side </t>
  </si>
  <si>
    <t>They need one deep freezer no refrigerator</t>
  </si>
  <si>
    <t>Dump - 4.64</t>
  </si>
  <si>
    <t>Store</t>
  </si>
  <si>
    <t xml:space="preserve">Unloading Start </t>
  </si>
  <si>
    <t>Name</t>
  </si>
  <si>
    <t xml:space="preserve">Designation </t>
  </si>
  <si>
    <t xml:space="preserve">Store Name </t>
  </si>
  <si>
    <t xml:space="preserve">Contact details </t>
  </si>
  <si>
    <t>City</t>
  </si>
  <si>
    <t>Krishna Acharya</t>
  </si>
  <si>
    <t>Store Manager</t>
  </si>
  <si>
    <t>Udupi</t>
  </si>
  <si>
    <t>Varun c</t>
  </si>
  <si>
    <t>Assistant Store Manager</t>
  </si>
  <si>
    <t>Basavaraj Bilakar</t>
  </si>
  <si>
    <t>TL</t>
  </si>
  <si>
    <t>Mohammed Faizuddin</t>
  </si>
  <si>
    <t>Tumkur</t>
  </si>
  <si>
    <t>Nagaraja M N</t>
  </si>
  <si>
    <t>Madhushankara S</t>
  </si>
  <si>
    <t>Shimoga</t>
  </si>
  <si>
    <t>Vinay M S</t>
  </si>
  <si>
    <t>Avinash H G</t>
  </si>
  <si>
    <t>Mysore</t>
  </si>
  <si>
    <t>Nuthankumar Y K</t>
  </si>
  <si>
    <t>Ameer Jan M S</t>
  </si>
  <si>
    <t>Santhosha D U</t>
  </si>
  <si>
    <t>Dayananda B</t>
  </si>
  <si>
    <t>Shiva Murthy B P</t>
  </si>
  <si>
    <t>Siddaraju</t>
  </si>
  <si>
    <t xml:space="preserve">Mallesh M </t>
  </si>
  <si>
    <t>Gurudath S</t>
  </si>
  <si>
    <t>Chandu A K</t>
  </si>
  <si>
    <t>shambhulingappa cm</t>
  </si>
  <si>
    <t>mysore</t>
  </si>
  <si>
    <t>Mohan</t>
  </si>
  <si>
    <t>Pavan Kumar B</t>
  </si>
  <si>
    <t xml:space="preserve">Sagar M K </t>
  </si>
  <si>
    <t>MYSORE</t>
  </si>
  <si>
    <t>Kiran H N</t>
  </si>
  <si>
    <t>Manipal</t>
  </si>
  <si>
    <t>Mahanthesh</t>
  </si>
  <si>
    <t>Sachin Shetty</t>
  </si>
  <si>
    <t>Siddharth</t>
  </si>
  <si>
    <t>Mangalore</t>
  </si>
  <si>
    <t>Keerthan H Shriyan</t>
  </si>
  <si>
    <t>Mangaluru</t>
  </si>
  <si>
    <t>Muhammad Ashraf</t>
  </si>
  <si>
    <t>Varun Shetty S</t>
  </si>
  <si>
    <t>Mohammed Ayman Alnoor</t>
  </si>
  <si>
    <t>Team Leader</t>
  </si>
  <si>
    <t>Karyappa H Naik</t>
  </si>
  <si>
    <t>Hubli</t>
  </si>
  <si>
    <t>Ramesh Basappa Tadahal</t>
  </si>
  <si>
    <t>SADDAMHUSEN SULTANAVAR</t>
  </si>
  <si>
    <t>Nagaraj R Shet</t>
  </si>
  <si>
    <t xml:space="preserve">Assistant store manager </t>
  </si>
  <si>
    <t>Muzamil Basheer</t>
  </si>
  <si>
    <t>Hosur</t>
  </si>
  <si>
    <t>Selvam</t>
  </si>
  <si>
    <t>Balaji thanigaivel</t>
  </si>
  <si>
    <t>Hanamantarao</t>
  </si>
  <si>
    <t>Gulbarga</t>
  </si>
  <si>
    <t>Mallikarjun</t>
  </si>
  <si>
    <t>Praveenkumar Shirur</t>
  </si>
  <si>
    <t>Dharwad</t>
  </si>
  <si>
    <t>Navaz Kanavalli</t>
  </si>
  <si>
    <t>Davangere</t>
  </si>
  <si>
    <t>Shashikant H</t>
  </si>
  <si>
    <t xml:space="preserve">Ramesh </t>
  </si>
  <si>
    <t>Vijayapura</t>
  </si>
  <si>
    <t>manjunath</t>
  </si>
  <si>
    <t>Sumit</t>
  </si>
  <si>
    <t>SS BidarDevinagar ES5</t>
  </si>
  <si>
    <t>Bidar</t>
  </si>
  <si>
    <t>Raviraj</t>
  </si>
  <si>
    <t>Vishalkumar Patil</t>
  </si>
  <si>
    <t>Alam Amirali Makandar</t>
  </si>
  <si>
    <t>Belgaum</t>
  </si>
  <si>
    <t>Somesh Hazari</t>
  </si>
  <si>
    <t>Sachin Vijapure</t>
  </si>
  <si>
    <t>Siddalingayya N Mentigeri</t>
  </si>
  <si>
    <t>Hariprasad</t>
  </si>
  <si>
    <t>Bellary</t>
  </si>
  <si>
    <t>Vijaya raj G</t>
  </si>
  <si>
    <t>Outlet ID</t>
  </si>
  <si>
    <t>ES Name</t>
  </si>
  <si>
    <t>Store Type</t>
  </si>
  <si>
    <t>CLM Name</t>
  </si>
  <si>
    <t>City Ops</t>
  </si>
  <si>
    <t>Mob No</t>
  </si>
  <si>
    <t>Email</t>
  </si>
  <si>
    <t>TL's</t>
  </si>
  <si>
    <t>SSM</t>
  </si>
  <si>
    <t>Any If</t>
  </si>
  <si>
    <t>Abdul Gaffar</t>
  </si>
  <si>
    <t>Joy Poomani</t>
  </si>
  <si>
    <t>BHARATH.N</t>
  </si>
  <si>
    <t>91645 58725</t>
  </si>
  <si>
    <r>
      <rPr>
        <rFont val="Calibri"/>
        <color rgb="FF1155CC"/>
        <sz val="11.0"/>
        <u/>
      </rPr>
      <t>bharath.n@grofers.com</t>
    </r>
  </si>
  <si>
    <t>VENKATAPATHI</t>
  </si>
  <si>
    <t>76809 43707</t>
  </si>
  <si>
    <t>venkatapathi.kullayappa@grofers.com</t>
  </si>
  <si>
    <t>Sagar R</t>
  </si>
  <si>
    <t>81977 00217</t>
  </si>
  <si>
    <t>90351 36629</t>
  </si>
  <si>
    <t>gaffar.abdul@grofers.com</t>
  </si>
  <si>
    <t>Anthony A</t>
  </si>
  <si>
    <t>anthony.a@grofers.com</t>
  </si>
  <si>
    <t>Manjunath Kumbar</t>
  </si>
  <si>
    <t>manjunath.kumbar@grofers.com</t>
  </si>
  <si>
    <t>Vignesh K</t>
  </si>
  <si>
    <t>George Pothen</t>
  </si>
  <si>
    <t>97405 26704</t>
  </si>
  <si>
    <t>george.pothen@grofers.com</t>
  </si>
  <si>
    <t>shridhara g</t>
  </si>
  <si>
    <t>shridhara.g@grofers.com</t>
  </si>
  <si>
    <t>manjunatha.r</t>
  </si>
  <si>
    <t>r.manjunatha@grofers.com</t>
  </si>
  <si>
    <t>Jyotheeshwar C</t>
  </si>
  <si>
    <t>81236 76855</t>
  </si>
  <si>
    <t>jyotheeshwar.c@grofers.com</t>
  </si>
  <si>
    <t>Avinash K</t>
  </si>
  <si>
    <t>avinash.k@grofers.com</t>
  </si>
  <si>
    <t>rajasekhar</t>
  </si>
  <si>
    <t>70190 61402</t>
  </si>
  <si>
    <t>bandi.rajasekhar@grofers.com</t>
  </si>
  <si>
    <t>sekhar</t>
  </si>
  <si>
    <t>72041 44381</t>
  </si>
  <si>
    <t>s.sekhar@ext.grofers.com</t>
  </si>
  <si>
    <t>Raghavendra M N</t>
  </si>
  <si>
    <t>96323 26464</t>
  </si>
  <si>
    <t>raghavendra.n@grofers.com</t>
  </si>
  <si>
    <t>Sunil H S</t>
  </si>
  <si>
    <t>suni.s@grofers.com</t>
  </si>
  <si>
    <t>Gurushekar P</t>
  </si>
  <si>
    <t>gurushekar.p@grofers.com</t>
  </si>
  <si>
    <t>G Chandu</t>
  </si>
  <si>
    <t>Shivu</t>
  </si>
  <si>
    <t>96114 20719</t>
  </si>
  <si>
    <t>shivakumar.s@grofers.com</t>
  </si>
  <si>
    <t>D. Munneer Ahammad</t>
  </si>
  <si>
    <t>dudekula.ahammad@grofers.com</t>
  </si>
  <si>
    <t>yasinmiya</t>
  </si>
  <si>
    <t>yasinmiya.y@grofers.com</t>
  </si>
  <si>
    <t>SUNIL B</t>
  </si>
  <si>
    <t>99867 65957</t>
  </si>
  <si>
    <t>sunil.b@grofers.com</t>
  </si>
  <si>
    <t>B Ganesh naik</t>
  </si>
  <si>
    <t>b.naik@grofers.com</t>
  </si>
  <si>
    <t>Shreedhar</t>
  </si>
  <si>
    <t>shreedhar.emmi@grofers.com</t>
  </si>
  <si>
    <t>Vasudeva B</t>
  </si>
  <si>
    <t>b.vasudeva@grofers.com</t>
  </si>
  <si>
    <t>Abhishek dt</t>
  </si>
  <si>
    <t>t.abhishek@grofers.com</t>
  </si>
  <si>
    <t>Harsha D S</t>
  </si>
  <si>
    <t>harsha.s@grofers.com</t>
  </si>
  <si>
    <t>Lokesh</t>
  </si>
  <si>
    <t>l.lokesh@ext.grofers.com</t>
  </si>
  <si>
    <t>Hemanth B</t>
  </si>
  <si>
    <t>63606 08262. &amp; ‪+91 99451 71311‬</t>
  </si>
  <si>
    <t>Hemanth.b@grofers.com</t>
  </si>
  <si>
    <t>Rajesh</t>
  </si>
  <si>
    <t>t.rajesh@grofers.com</t>
  </si>
  <si>
    <t>Sathishkumar Sivakumar</t>
  </si>
  <si>
    <t>sathishkumar.sivakumar@grofers.com</t>
  </si>
  <si>
    <t>Samson R</t>
  </si>
  <si>
    <t>70222 76535</t>
  </si>
  <si>
    <t>samson.r@grofers.com</t>
  </si>
  <si>
    <t>Gaddam Venkata sai shanmuk</t>
  </si>
  <si>
    <t>gaddam.shanmuk@grofers.com</t>
  </si>
  <si>
    <t>R Balaji</t>
  </si>
  <si>
    <t>ES</t>
  </si>
  <si>
    <r>
      <rPr>
        <rFont val="Calibri"/>
        <color rgb="FF1155CC"/>
        <sz val="11.0"/>
        <u/>
      </rPr>
      <t>balaji.r@grofers.com</t>
    </r>
  </si>
  <si>
    <t>Nithin</t>
  </si>
  <si>
    <t>Santhosh M</t>
  </si>
  <si>
    <t>M.santhosh@grofers.com</t>
  </si>
  <si>
    <t>Manoj M</t>
  </si>
  <si>
    <t>Veerareddy</t>
  </si>
  <si>
    <t>veerareddy.v@grofers.com</t>
  </si>
  <si>
    <t>chandramouli</t>
  </si>
  <si>
    <t>cholemarri.mouli@ext.grofers.com</t>
  </si>
  <si>
    <t>Durga Prasad P</t>
  </si>
  <si>
    <t>durgaprasad.pamidimukkala@grofers.com</t>
  </si>
  <si>
    <t>PRAMODKUMAR K.V</t>
  </si>
  <si>
    <t>pramod.v@grofers.com</t>
  </si>
  <si>
    <t>n.manohar</t>
  </si>
  <si>
    <t>n.manohar@grofers.com</t>
  </si>
  <si>
    <t>Sudheera</t>
  </si>
  <si>
    <t>sudheera.s@grofers.com</t>
  </si>
  <si>
    <t>Dileep M</t>
  </si>
  <si>
    <t>dileep.m@grofers.com</t>
  </si>
  <si>
    <t>Mallkarjun</t>
  </si>
  <si>
    <t>7483 406 863</t>
  </si>
  <si>
    <t>joy.poomani@grofers.com</t>
  </si>
  <si>
    <t xml:space="preserve">Ningaraj </t>
  </si>
  <si>
    <t>ningraj.n@grofers.com</t>
  </si>
  <si>
    <t>Ashok R</t>
  </si>
  <si>
    <t>r.ashok@grofers.com</t>
  </si>
  <si>
    <t>manoj.m@grofers.com</t>
  </si>
  <si>
    <t>Super Store Bengaluru Marathalli ES19 PR</t>
  </si>
  <si>
    <t>Ahmed Miya</t>
  </si>
  <si>
    <t>ahmed.miya@grofers.com</t>
  </si>
  <si>
    <t>Harsha KS</t>
  </si>
  <si>
    <t>78999 69500</t>
  </si>
  <si>
    <t>harsha.ks@grofers.com</t>
  </si>
  <si>
    <t>Madhu G</t>
  </si>
  <si>
    <t>Madhu.g@grofers.com</t>
  </si>
  <si>
    <t>Mani Sravanth Grandhe</t>
  </si>
  <si>
    <t>grandhe.sravanth@grofers.com</t>
  </si>
  <si>
    <t>Gokul Krishnan</t>
  </si>
  <si>
    <t>96775 35066</t>
  </si>
  <si>
    <t>gokul.krishnan@grofers.com</t>
  </si>
  <si>
    <t>VARADANJANEYA.S</t>
  </si>
  <si>
    <t>varadanjaneya.s@grofers.com</t>
  </si>
  <si>
    <t>sadhakat.l</t>
  </si>
  <si>
    <t>sadakhat.l@grofers.com</t>
  </si>
  <si>
    <t>Abhishek.k</t>
  </si>
  <si>
    <t>abhishek.k@grofers.com</t>
  </si>
  <si>
    <t>Murari.P (ASM)</t>
  </si>
  <si>
    <t>murari.p@grofers.com</t>
  </si>
  <si>
    <t>Prantar Goswami</t>
  </si>
  <si>
    <t>prantar.goswami@grofers.com</t>
  </si>
  <si>
    <t>SS Bengaluru Adarsh Palm ES145</t>
  </si>
  <si>
    <t>Raju S</t>
  </si>
  <si>
    <t>s.raju@grofers.com</t>
  </si>
  <si>
    <t>Manikanta S</t>
  </si>
  <si>
    <t>manikanta.s@grofers.com</t>
  </si>
  <si>
    <t>Minal Raj</t>
  </si>
  <si>
    <t>minal.raj@ext.grofers.com</t>
  </si>
  <si>
    <t>Lokesh P M</t>
  </si>
  <si>
    <t>98801 22913</t>
  </si>
  <si>
    <t>lokesh.m@grofers.com</t>
  </si>
  <si>
    <t>CHANDU</t>
  </si>
  <si>
    <t>noothanakaluva.reddy@grofers.com</t>
  </si>
  <si>
    <t>Manju L</t>
  </si>
  <si>
    <t>manju.l@grofers.com</t>
  </si>
  <si>
    <t>NaveenKumr D</t>
  </si>
  <si>
    <t>kumar.d@ext.grofers.com&gt;</t>
  </si>
  <si>
    <t>Sridhar M</t>
  </si>
  <si>
    <t>sridhar.m@grofers.com</t>
  </si>
  <si>
    <t>Ramu N B</t>
  </si>
  <si>
    <t>ramu.b@grofers.com</t>
  </si>
  <si>
    <t>vinay kumar S</t>
  </si>
  <si>
    <r>
      <rPr>
        <rFont val="Calibri"/>
        <color rgb="FF1155CC"/>
        <sz val="11.0"/>
        <u/>
      </rPr>
      <t>vinay.grofers.com</t>
    </r>
  </si>
  <si>
    <t>Nagaraj bunkapura</t>
  </si>
  <si>
    <t>nagaraj.bankapur@ext.grofers.com</t>
  </si>
  <si>
    <t>Manjunatha B</t>
  </si>
  <si>
    <t>95354 81684</t>
  </si>
  <si>
    <t>manjunatha.b@grofers.com</t>
  </si>
  <si>
    <t>Madan R</t>
  </si>
  <si>
    <t>r.madan@grofers.com</t>
  </si>
  <si>
    <t>Abishek</t>
  </si>
  <si>
    <t>95915 64690</t>
  </si>
  <si>
    <t>abhishek.wandakar@grofers.com</t>
  </si>
  <si>
    <t>HarshaKumar C O</t>
  </si>
  <si>
    <t>harshakumar.o@grofers.com</t>
  </si>
  <si>
    <t>Balakrishna</t>
  </si>
  <si>
    <t>e.balakrishna@grofers.com</t>
  </si>
  <si>
    <t>Anup Navarakki</t>
  </si>
  <si>
    <t>anup.navarakki@grofers.com</t>
  </si>
  <si>
    <t>Tinagar V</t>
  </si>
  <si>
    <t>tinagar.vivekananthan@grofers.com</t>
  </si>
  <si>
    <t>Srinivas V</t>
  </si>
  <si>
    <t>srinivas.v@ext.grofers.com</t>
  </si>
  <si>
    <t>Thyagaraju T</t>
  </si>
  <si>
    <t>thyagaraju.t@grofers.com</t>
  </si>
  <si>
    <t>Ganesh N</t>
  </si>
  <si>
    <t>ganesh.n@grofers.com</t>
  </si>
  <si>
    <t>pettlu lokesh</t>
  </si>
  <si>
    <t>pettlu.lokesh@grofers.com</t>
  </si>
  <si>
    <t>michal</t>
  </si>
  <si>
    <t>michal.raj@ext.grofers.com</t>
  </si>
  <si>
    <t>C P Ashik Jain</t>
  </si>
  <si>
    <t>cp.jain@grofers.com</t>
  </si>
  <si>
    <t>Abubakkar Siddiq basha</t>
  </si>
  <si>
    <t>abubakkar.basha@grofers.com</t>
  </si>
  <si>
    <t>Prashanth</t>
  </si>
  <si>
    <t>s.prashantha@grofers.com</t>
  </si>
  <si>
    <t>Thyagaraju.t@grofers.com</t>
  </si>
  <si>
    <t>Gokul krishnan</t>
  </si>
  <si>
    <t>Naveen kumar G</t>
  </si>
  <si>
    <t>naveen.g@grofers.com</t>
  </si>
  <si>
    <t>Sanjeev havanur</t>
  </si>
  <si>
    <t>97318 55430</t>
  </si>
  <si>
    <t>sanjeev.havanur@grofers.com</t>
  </si>
  <si>
    <t>Mohammed Ansarali</t>
  </si>
  <si>
    <t>Own</t>
  </si>
  <si>
    <t>Chethan.S</t>
  </si>
  <si>
    <t>chethan.s@grofers.com</t>
  </si>
  <si>
    <t>chirag s gowda</t>
  </si>
  <si>
    <t>chirag.gowda@grofers.com</t>
  </si>
  <si>
    <t>Darshan R</t>
  </si>
  <si>
    <t>darshan.r@grofers.com</t>
  </si>
  <si>
    <t>Abhilash R</t>
  </si>
  <si>
    <t>abhilash.r@grofers.com</t>
  </si>
  <si>
    <t>Dilip Kumar C</t>
  </si>
  <si>
    <t>dilip.c@ext.grofers.com</t>
  </si>
  <si>
    <t>Balraj</t>
  </si>
  <si>
    <t>bal.raj@grofers.com</t>
  </si>
  <si>
    <t>chethan K</t>
  </si>
  <si>
    <t>chethan.k@grofers.com</t>
  </si>
  <si>
    <t>Sonu Gowda</t>
  </si>
  <si>
    <t>son.sonu@grofers.com</t>
  </si>
  <si>
    <t>ajith k</t>
  </si>
  <si>
    <t>ajith.a@grofers.com</t>
  </si>
  <si>
    <t>deepak</t>
  </si>
  <si>
    <t>mdeepu044@gmail.com</t>
  </si>
  <si>
    <t>naveen</t>
  </si>
  <si>
    <t>SHUBHAKARA</t>
  </si>
  <si>
    <t>k.shubhakara@grofers.com</t>
  </si>
  <si>
    <t>CHIRAG S GOWDA</t>
  </si>
  <si>
    <t>Balakrishna Reddy c</t>
  </si>
  <si>
    <t>Reddy.c@grofers.com</t>
  </si>
  <si>
    <t>Muhammad Mudassir</t>
  </si>
  <si>
    <t>mohammed.mudassir@grofers.com</t>
  </si>
  <si>
    <t>Veeresh J V</t>
  </si>
  <si>
    <t>veeresh.v@ext.grofers.com</t>
  </si>
  <si>
    <t>BANDI SRIKANTH</t>
  </si>
  <si>
    <t>BANDI.SRIKANTH@GROFERS.COM</t>
  </si>
  <si>
    <t>Junaid khan</t>
  </si>
  <si>
    <t>khan.junaid@grofers.com</t>
  </si>
  <si>
    <t>mohammed kaif</t>
  </si>
  <si>
    <t>Gnanendra A</t>
  </si>
  <si>
    <t>gnanendra.a@grofers.com</t>
  </si>
  <si>
    <t>Shabaaz khan</t>
  </si>
  <si>
    <t>mohammedkhan@grofers.com</t>
  </si>
  <si>
    <t>damodhara.ks</t>
  </si>
  <si>
    <t>damodhara.ks@grofers.com</t>
  </si>
  <si>
    <t>DhivyaBalan</t>
  </si>
  <si>
    <t>dhivyabalan.j@grofers.com</t>
  </si>
  <si>
    <t>Yashraj.H</t>
  </si>
  <si>
    <t>Yashraj.h@grofers.com</t>
  </si>
  <si>
    <t>Syed Suhail</t>
  </si>
  <si>
    <t>HARSHA KS</t>
  </si>
  <si>
    <t>Byadanorugari Anwar Basha</t>
  </si>
  <si>
    <t>byadanorugari.basha@grofers.com</t>
  </si>
  <si>
    <t>Sagar.c</t>
  </si>
  <si>
    <t>sagar.c@grofers.com</t>
  </si>
  <si>
    <t>Gururaj Y</t>
  </si>
  <si>
    <t>gururaj.y@grofers.com</t>
  </si>
  <si>
    <t>Naba Jyoti Dutta</t>
  </si>
  <si>
    <t>naba.dutta@grofers.co</t>
  </si>
  <si>
    <t>Yeshwanth S</t>
  </si>
  <si>
    <t>yeshwanth.s@grofers.com</t>
  </si>
  <si>
    <t xml:space="preserve">Dileep Kumar N
</t>
  </si>
  <si>
    <t>dileep.n@grofers.com</t>
  </si>
  <si>
    <t>Chandrakumar P</t>
  </si>
  <si>
    <t>p.chandrakumar@grofers.com</t>
  </si>
  <si>
    <t>Rudra</t>
  </si>
  <si>
    <t>rudra.chetty@grofers.com</t>
  </si>
  <si>
    <t>Anilkumar</t>
  </si>
  <si>
    <t>anilk@grofers.com</t>
  </si>
  <si>
    <t>Akhilesh Rao V</t>
  </si>
  <si>
    <t>akhilesh.v@grofers.com</t>
  </si>
  <si>
    <t>Sanjay kumara k</t>
  </si>
  <si>
    <t>k.sanjay@grofers.com</t>
  </si>
  <si>
    <t>Sachin Das B R</t>
  </si>
  <si>
    <t>sachin.r@grofers.co</t>
  </si>
  <si>
    <t>Satyam Kumar</t>
  </si>
  <si>
    <t>satyam.kumar@ext.grofers.com</t>
  </si>
  <si>
    <t>Yeshwanth s</t>
  </si>
  <si>
    <t>M Karthik</t>
  </si>
  <si>
    <t>m.karthik@grofers.com</t>
  </si>
  <si>
    <t>Aashish kumar</t>
  </si>
  <si>
    <t>kumar.aashish@grofers.com</t>
  </si>
  <si>
    <t>Suresh Kumar</t>
  </si>
  <si>
    <t>kumar.suresh@grofers.com</t>
  </si>
  <si>
    <t>Santosh T</t>
  </si>
  <si>
    <t>thoti.santhosh@grofers.com</t>
  </si>
  <si>
    <t>Kranti Kumar DR</t>
  </si>
  <si>
    <t>kranti.dr@grofers.com</t>
  </si>
  <si>
    <t>Mahesh.h</t>
  </si>
  <si>
    <t>Mahesh.h@grofers.com</t>
  </si>
  <si>
    <t>Yeshwanth k.r</t>
  </si>
  <si>
    <r>
      <rPr>
        <rFont val="Calibri"/>
        <color rgb="FF1155CC"/>
        <sz val="11.0"/>
        <u/>
      </rPr>
      <t>Yeshwanth.kr@grofers.com</t>
    </r>
  </si>
  <si>
    <t>sanjay kumara k</t>
  </si>
  <si>
    <t>Santhosh.M</t>
  </si>
  <si>
    <t>santhosh.m@grofers.com</t>
  </si>
  <si>
    <t>Hemnath.v</t>
  </si>
  <si>
    <t>hemanth.v@grofers.com</t>
  </si>
  <si>
    <t>Karan</t>
  </si>
  <si>
    <t>k.karan@ext.grofers.com</t>
  </si>
  <si>
    <t>Ravi kiran</t>
  </si>
  <si>
    <t>ravi.m@grofers.com</t>
  </si>
  <si>
    <t>Nasir Pasha</t>
  </si>
  <si>
    <t>nasir.pasha@grofers.com</t>
  </si>
  <si>
    <t>Karunakar</t>
  </si>
  <si>
    <t>Merchant TL</t>
  </si>
  <si>
    <t>Nikhil g y</t>
  </si>
  <si>
    <t>nikilgy@grosfer.com</t>
  </si>
  <si>
    <t>niraj kumar yadav</t>
  </si>
  <si>
    <t>niraj yadav@grofers.com</t>
  </si>
  <si>
    <t>praveen g c</t>
  </si>
  <si>
    <t>Praveengc9972@gamil.com</t>
  </si>
  <si>
    <t>Venkatesh naik</t>
  </si>
  <si>
    <t>Venkatesh.naik@grofers.com</t>
  </si>
  <si>
    <t>Vijay M</t>
  </si>
  <si>
    <t>vijaym@grofers.com</t>
  </si>
  <si>
    <t>V Santhosh</t>
  </si>
  <si>
    <t>v.santhosh@grofers.com</t>
  </si>
  <si>
    <t>Mahesh B</t>
  </si>
  <si>
    <t>mahesh.b@grofers.com</t>
  </si>
  <si>
    <t>Ananda S</t>
  </si>
  <si>
    <t>Ananda.sampangiyappa@grofers.com</t>
  </si>
  <si>
    <t>Krishna M</t>
  </si>
  <si>
    <t>krishna.m@grofers.com</t>
  </si>
  <si>
    <t>Hemanth Reddy</t>
  </si>
  <si>
    <t>paleti.reddy@grofers.com</t>
  </si>
  <si>
    <t>Sravan kumar</t>
  </si>
  <si>
    <t>sravan.p@grofers.com</t>
  </si>
  <si>
    <t>vinod</t>
  </si>
  <si>
    <t>k.vinod@grofers.com</t>
  </si>
  <si>
    <t>Darshan K V / karan kumar</t>
  </si>
  <si>
    <t>8105161121/7250198174</t>
  </si>
  <si>
    <t>darshan.v@grofers.com/
karankumar@grofers.com</t>
  </si>
  <si>
    <t>Ravi Kiran M</t>
  </si>
  <si>
    <t>Murugesh H P</t>
  </si>
  <si>
    <t>murugesh.p@grofers.com</t>
  </si>
  <si>
    <t>Tharun N</t>
  </si>
  <si>
    <t>tharun.n@ext.grofers.com</t>
  </si>
  <si>
    <t>Sudarshan S</t>
  </si>
  <si>
    <t>sudarshan.s@grofers.com</t>
  </si>
  <si>
    <t>Deepak V</t>
  </si>
  <si>
    <t>deepak.v@grofers.com</t>
  </si>
  <si>
    <t>Na</t>
  </si>
  <si>
    <t>Sharanagouda S</t>
  </si>
  <si>
    <t>sharanagouda.s@grofers.com</t>
  </si>
  <si>
    <t>Pradeep Suresh</t>
  </si>
  <si>
    <t>pradeep.suresh@grofers.com</t>
  </si>
  <si>
    <t>Srikanth K</t>
  </si>
  <si>
    <t>Srikanth.k@grofers.com</t>
  </si>
  <si>
    <t>Obula Reddy</t>
  </si>
  <si>
    <t>breddy@grofers.com</t>
  </si>
  <si>
    <t>Mahesh</t>
  </si>
  <si>
    <t>SUNIL KUMAR V</t>
  </si>
  <si>
    <t>v.sunil@grofers.com</t>
  </si>
  <si>
    <t>prathap.G (ASM)</t>
  </si>
  <si>
    <t>gosala.prathap@grofers.com</t>
  </si>
  <si>
    <t>Anish V</t>
  </si>
  <si>
    <t>Anish.v@grofers.com</t>
  </si>
  <si>
    <t>Mani R</t>
  </si>
  <si>
    <t>Mani.r@ext.grofers.com</t>
  </si>
  <si>
    <t>SS Bengaluru JP Nagar ES161</t>
  </si>
  <si>
    <t>KARTHIK A</t>
  </si>
  <si>
    <t>a.karthik@grofers.com</t>
  </si>
  <si>
    <t>C Akshay</t>
  </si>
  <si>
    <t>c.akshay@grofers.com</t>
  </si>
  <si>
    <t>Govindaraju</t>
  </si>
  <si>
    <t>govindaraju.r@grofers.com</t>
  </si>
  <si>
    <t>G muthukumaran</t>
  </si>
  <si>
    <t>g.muthukumaran@grofers.com</t>
  </si>
  <si>
    <t>N/A</t>
  </si>
  <si>
    <t>Prajwal U</t>
  </si>
  <si>
    <t>prajwal.u@grofers.com</t>
  </si>
  <si>
    <t>Sathyaraj M/Changappa BN</t>
  </si>
  <si>
    <t>9449638371/9632036541</t>
  </si>
  <si>
    <t>sathyaraj.m@grofers.com/changappa.bn@grofers.com</t>
  </si>
  <si>
    <t>-</t>
  </si>
  <si>
    <t>Syed Hannan Ulla</t>
  </si>
  <si>
    <t>syed.ulla@grofers.com</t>
  </si>
  <si>
    <t>Armugam C</t>
  </si>
  <si>
    <t>armugam.c@grofers.com</t>
  </si>
  <si>
    <t>Adithya MR</t>
  </si>
  <si>
    <t>adithya.mr@grofers.com</t>
  </si>
  <si>
    <t>Super Store Bengaluru Kanakpura ES4</t>
  </si>
  <si>
    <t>Chethan B</t>
  </si>
  <si>
    <t>Chethan.b@grofers.com</t>
  </si>
  <si>
    <t>Darshan R 
Gopalakrishna T 
Naveen Kumar S</t>
  </si>
  <si>
    <t>9900805499 
9591051689 
6363475274</t>
  </si>
  <si>
    <t>r.darshan@grofers.com 
gopalakrishna.t@grofers.com 
naveen.s@grofers.com</t>
  </si>
  <si>
    <t>ES Bengaluru Hulimavu ES199</t>
  </si>
  <si>
    <t>Pavan Kunar D</t>
  </si>
  <si>
    <t>d.kumar@grofers.com</t>
  </si>
  <si>
    <t>Suraj Singh</t>
  </si>
  <si>
    <t>SS Bengaluru SS Bengaluru JAYAYANAGAR ES205</t>
  </si>
  <si>
    <t>KALAN T</t>
  </si>
  <si>
    <t>KALAN.T@GROFERS.COM</t>
  </si>
  <si>
    <t>C Akshay/ Ravikumar UN</t>
  </si>
  <si>
    <t>c.akshay@grofers.com / ravikumar.un@grofers.com</t>
  </si>
  <si>
    <t>Harshavardan HP</t>
  </si>
  <si>
    <t>harshavardan.p@grofers.com</t>
  </si>
  <si>
    <t>Anand V</t>
  </si>
  <si>
    <t>anand.v@grofers.com</t>
  </si>
  <si>
    <t>Karthik S</t>
  </si>
  <si>
    <t>karthik.ka@grofers.com</t>
  </si>
  <si>
    <t>Chethan .c</t>
  </si>
  <si>
    <t>c.chethan@grofers.com</t>
  </si>
  <si>
    <t>Chandan sk</t>
  </si>
  <si>
    <t>chandan.sk@grofers.com</t>
  </si>
  <si>
    <t>Lokesh V</t>
  </si>
  <si>
    <t>lokesh.v@grofers.com</t>
  </si>
  <si>
    <t>Siddesh N</t>
  </si>
  <si>
    <t>M Vishwas</t>
  </si>
  <si>
    <t>M.vishwas@grofers.com</t>
  </si>
  <si>
    <t>Sunil S</t>
  </si>
  <si>
    <t>sunil.sun@grofers.com</t>
  </si>
  <si>
    <t>SS Bengaluru Yeshwanthpur ES121</t>
  </si>
  <si>
    <t>Harshith Kumar B S</t>
  </si>
  <si>
    <t>harshith.s@grofers.com</t>
  </si>
  <si>
    <t>Punith</t>
  </si>
  <si>
    <t>puneeth.b@grofers.com</t>
  </si>
  <si>
    <t>SS Bengaluru Yelahanka ES49 PR</t>
  </si>
  <si>
    <t>Rakesh S</t>
  </si>
  <si>
    <t>rakesh.s@grofers.com</t>
  </si>
  <si>
    <t>Harisha M</t>
  </si>
  <si>
    <t>harisha.m@grofers.com</t>
  </si>
  <si>
    <t>Shivakumar P</t>
  </si>
  <si>
    <t>shivakumar.p1@grofers.com</t>
  </si>
  <si>
    <t>Abhijith</t>
  </si>
  <si>
    <t>abhijith.d@ext.grofers.com</t>
  </si>
  <si>
    <t>MUBARAK</t>
  </si>
  <si>
    <t>mubarak.m@grofers.com</t>
  </si>
  <si>
    <t>Maheshkumar M/Guruprasad MR/Noel Kevin Raj</t>
  </si>
  <si>
    <t>maheshkumar.m@grofers.com/guruprasad.mr@grofers.com/noel.raj@grofers.com</t>
  </si>
  <si>
    <t>Yashwanth Kumar M S</t>
  </si>
  <si>
    <t>Yashwanth.s@grofers.com</t>
  </si>
  <si>
    <t>Chethan KM</t>
  </si>
  <si>
    <t>chethan.m@grofers.com</t>
  </si>
  <si>
    <t>Arjun D C</t>
  </si>
  <si>
    <t>arjun.c@grofers.com</t>
  </si>
  <si>
    <t>H Abhishek</t>
  </si>
  <si>
    <t>h.abhishek@grofers.com</t>
  </si>
  <si>
    <t>A.Anudeep</t>
  </si>
  <si>
    <t>a.anudeep@grofers.com</t>
  </si>
  <si>
    <t>Arun Kumar NS</t>
  </si>
  <si>
    <t>arun.s@grofers.com</t>
  </si>
  <si>
    <t>lakshmi narayana</t>
  </si>
  <si>
    <t>chakala.narayana@grofers.com</t>
  </si>
  <si>
    <t>raghu vamshi</t>
  </si>
  <si>
    <t>raghuvamshi.r@grofers.com</t>
  </si>
  <si>
    <t>Ravi Kumar M</t>
  </si>
  <si>
    <t>ravi.kumar2@blinkit.com</t>
  </si>
  <si>
    <t>Sharath K</t>
  </si>
  <si>
    <t>sharath.k@grofers.com</t>
  </si>
  <si>
    <t>Vinodha H P</t>
  </si>
  <si>
    <t>vinodha.p@grofers.com</t>
  </si>
  <si>
    <t>Anil G N</t>
  </si>
  <si>
    <t>anil.n@grofers.com</t>
  </si>
  <si>
    <t>Manjunath K S</t>
  </si>
  <si>
    <t>manjunath.ks@grofers.com</t>
  </si>
  <si>
    <t>Mohammed Farhan</t>
  </si>
  <si>
    <t>mohammed.ma@grofers.com</t>
  </si>
  <si>
    <t>chethana J</t>
  </si>
  <si>
    <t>chethana.j@grofers.com</t>
  </si>
  <si>
    <t>Sunil R</t>
  </si>
  <si>
    <t>sunil.r@grofers.com</t>
  </si>
  <si>
    <t>G Basavanagowda</t>
  </si>
  <si>
    <t>g.basavanagowda@grofers.com</t>
  </si>
  <si>
    <t>Akash P</t>
  </si>
  <si>
    <t>akash.p@grofers.com</t>
  </si>
  <si>
    <t>Anilkumar T</t>
  </si>
  <si>
    <t>anil.t@grofers.com</t>
  </si>
  <si>
    <t>Hanumantha A C</t>
  </si>
  <si>
    <t>hanumantha.c@grofers.com</t>
  </si>
  <si>
    <t>SS Bengaluru New Town Yelahanka ES211</t>
  </si>
  <si>
    <t>Vikas H</t>
  </si>
  <si>
    <t>vikas.h@grofers.com</t>
  </si>
  <si>
    <t>Maddamsetti Trinad Satish</t>
  </si>
  <si>
    <t>maddamsetti.satish@grofers.com</t>
  </si>
  <si>
    <t xml:space="preserve">	prashanth.h</t>
  </si>
  <si>
    <t>prashanth.h@ext.grofers.com</t>
  </si>
  <si>
    <t>SS Bengaluru Brigade Panorama ES204</t>
  </si>
  <si>
    <t>Mahesh Yadhav S</t>
  </si>
  <si>
    <t>mahesh.s@grofers.com</t>
  </si>
  <si>
    <t>SS Bengaluru Sobha Nagasandra ES210</t>
  </si>
  <si>
    <t>Dileep G C</t>
  </si>
  <si>
    <t>dileep.gc@grofers.com</t>
  </si>
  <si>
    <t>Manoj A G</t>
  </si>
  <si>
    <r>
      <rPr>
        <rFont val="Calibri"/>
        <color rgb="FF1155CC"/>
        <u/>
      </rPr>
      <t>manoj.ag@grofers.com</t>
    </r>
  </si>
  <si>
    <t>Chandan SK</t>
  </si>
  <si>
    <t>SS Bengaluru Malleshwaram ES227</t>
  </si>
  <si>
    <t>Anil</t>
  </si>
  <si>
    <t>a.anil@grofers.com</t>
  </si>
  <si>
    <t>Hemantha B</t>
  </si>
  <si>
    <t>Deepak R</t>
  </si>
  <si>
    <t>deepak.r@grofers.com</t>
  </si>
  <si>
    <t>Mahesh l</t>
  </si>
  <si>
    <t>mahesh.l@grofers.com</t>
  </si>
  <si>
    <t>Priyanshu dubey</t>
  </si>
  <si>
    <t>bharath rb</t>
  </si>
  <si>
    <t>Bharat.r@grofers.com</t>
  </si>
  <si>
    <t>Aman singh</t>
  </si>
  <si>
    <t>aman.s@grofers.com</t>
  </si>
  <si>
    <t>na</t>
  </si>
  <si>
    <t>samson</t>
  </si>
  <si>
    <t>Harisha C</t>
  </si>
  <si>
    <t>harisha.c@grofers.com</t>
  </si>
  <si>
    <t>Aleemulla Khan</t>
  </si>
  <si>
    <t>aleemulla.khan@grofers.com</t>
  </si>
  <si>
    <t>Abhishek K</t>
  </si>
  <si>
    <t>K Sravani</t>
  </si>
  <si>
    <t>k.sravani@grofers.com</t>
  </si>
  <si>
    <t>Naveen P</t>
  </si>
  <si>
    <t>naveen.p@grofers.com</t>
  </si>
  <si>
    <t>Vinod .g</t>
  </si>
  <si>
    <t>g.vinod@grofers.com</t>
  </si>
  <si>
    <t>Jagadish R Kotian</t>
  </si>
  <si>
    <t>9731507492/6206739338</t>
  </si>
  <si>
    <t>jagadisha.kotian@ext.grofers.com / Ravi.kumar@ext.grofers.com</t>
  </si>
  <si>
    <t>Aravind K / Kishor</t>
  </si>
  <si>
    <t>9632079680/8553255520</t>
  </si>
  <si>
    <t>Aravind.k@grofers.com/ kishor.v@grofers.com</t>
  </si>
  <si>
    <t>Gandla Paramesh</t>
  </si>
  <si>
    <t>gandla.paramesh@grofers.com</t>
  </si>
  <si>
    <t>Mahesh M</t>
  </si>
  <si>
    <t>mahesh.ma@grofers.com</t>
  </si>
  <si>
    <t>Vinay Kumar A M</t>
  </si>
  <si>
    <r>
      <rPr>
        <rFont val="Calibri"/>
        <color rgb="FF1155CC"/>
        <sz val="11.0"/>
        <u/>
      </rPr>
      <t>vinay.am@extgrofers.com</t>
    </r>
  </si>
  <si>
    <t>Alphones</t>
  </si>
  <si>
    <t>alphones.a@grofers.com</t>
  </si>
  <si>
    <t>R Manikandan</t>
  </si>
  <si>
    <t>r.manikandan@grofers.com</t>
  </si>
  <si>
    <t>Alex Raj</t>
  </si>
  <si>
    <t xml:space="preserve"> \</t>
  </si>
  <si>
    <t>Thyagaraju L</t>
  </si>
  <si>
    <t>thyagaraj.l@grofers.com</t>
  </si>
  <si>
    <t>Beduduri Kapil Kumar</t>
  </si>
  <si>
    <t>beduduri.kumar@grofers.com</t>
  </si>
  <si>
    <t>SURESH KUMAR</t>
  </si>
  <si>
    <t>Sureshkumar@grofers.com</t>
  </si>
  <si>
    <t>Ranganatha</t>
  </si>
  <si>
    <t>ranganatha.c@grofers.com</t>
  </si>
  <si>
    <t>Akshay R</t>
  </si>
  <si>
    <t>akshay.r@grofers.com</t>
  </si>
  <si>
    <t>Abhilash N V</t>
  </si>
  <si>
    <t>abhilash.v@grofers.com</t>
  </si>
  <si>
    <t>Eswar reddy</t>
  </si>
  <si>
    <t>b.reddy@grofers.com</t>
  </si>
  <si>
    <t>Bandi balu</t>
  </si>
  <si>
    <t>bandi.balu@ext.grofers.com</t>
  </si>
  <si>
    <t>NARENDRA CM</t>
  </si>
  <si>
    <t>c,narendra@grofers.com</t>
  </si>
  <si>
    <t>kalavakuri kiran kumar</t>
  </si>
  <si>
    <t>kalavakuri.kumar@grofers.com</t>
  </si>
  <si>
    <t>syed abdul rouf</t>
  </si>
  <si>
    <t>syed.rouf@ext.grofers.com</t>
  </si>
  <si>
    <t>Tejas HS</t>
  </si>
  <si>
    <t>tejas.hs@grofers.com</t>
  </si>
  <si>
    <t>Kiran KM</t>
  </si>
  <si>
    <t>m.kiran@grofers.com</t>
  </si>
  <si>
    <t>Samson</t>
  </si>
  <si>
    <t>Samson.r@grofers.com</t>
  </si>
  <si>
    <t>K Linganagowda</t>
  </si>
  <si>
    <t>k.linganagowda@grofers.com</t>
  </si>
  <si>
    <t>Karthik P</t>
  </si>
  <si>
    <t>Karthik.p@grofers.com</t>
  </si>
  <si>
    <t>raju.s@ext.grofers.com</t>
  </si>
  <si>
    <t>Aravind A</t>
  </si>
  <si>
    <t>aravind.a@grofers.com</t>
  </si>
  <si>
    <t>Ameeth L</t>
  </si>
  <si>
    <t>Bharath D</t>
  </si>
  <si>
    <t>bharath.d@grofers.com</t>
  </si>
  <si>
    <t>ES Bengaluru SD Bed Koramangala ES185</t>
  </si>
  <si>
    <t>KIRANA M</t>
  </si>
  <si>
    <t>kirana.m@grofers.com</t>
  </si>
  <si>
    <t>naveendhara nath s</t>
  </si>
  <si>
    <t>naveendhara.s@ext.grofers.com</t>
  </si>
  <si>
    <t>S Chitti Babu</t>
  </si>
  <si>
    <t>s.chittibabu@grofers.com</t>
  </si>
  <si>
    <t>Saladi Venkateshu / Rabindar Sial</t>
  </si>
  <si>
    <t>saladi.venkateshu@grofers.com / rabindra.sial@grofers.com</t>
  </si>
  <si>
    <t>K Raghu</t>
  </si>
  <si>
    <t>K.Raghu@grofers.com</t>
  </si>
  <si>
    <t>Sahil alam</t>
  </si>
  <si>
    <t>Sahil.alam@grofers.com</t>
  </si>
  <si>
    <t>Shashidhar G</t>
  </si>
  <si>
    <t>shashidhara.g@grofers.com</t>
  </si>
  <si>
    <t>Sab Reddy</t>
  </si>
  <si>
    <t>sab.reddy@grofers.com</t>
  </si>
  <si>
    <t>Raghavendra</t>
  </si>
  <si>
    <t>ragahavendra.n@grofers.com</t>
  </si>
  <si>
    <t>Ganesh</t>
  </si>
  <si>
    <t>ganesh.s@grofers.com</t>
  </si>
  <si>
    <t>Arvind</t>
  </si>
  <si>
    <t>arvind.g@grofers.com</t>
  </si>
  <si>
    <t>CHETHAN</t>
  </si>
  <si>
    <t>chethan.c@grofers.com</t>
  </si>
  <si>
    <t>Kubendra B</t>
  </si>
  <si>
    <t>kubendra.b@grofers.com</t>
  </si>
  <si>
    <t>Mallesh M</t>
  </si>
  <si>
    <t>mallesh.m@ext.grofers.com</t>
  </si>
  <si>
    <t>Prashanth S</t>
  </si>
  <si>
    <t>s.prashanth@grofers.com</t>
  </si>
  <si>
    <t>Purimitla Sudheer</t>
  </si>
  <si>
    <t>purimitla.sudheer@ext.grofers.com</t>
  </si>
  <si>
    <t>Shivamurthy J A</t>
  </si>
  <si>
    <t>Shivu445566@grofers,com</t>
  </si>
  <si>
    <t>Charan Raj B M</t>
  </si>
  <si>
    <t>charan.bm@grofers.com</t>
  </si>
  <si>
    <t>AVINASH GOWDA R</t>
  </si>
  <si>
    <t>r.avinash@grofers.com</t>
  </si>
  <si>
    <t>Avinash S Goudar</t>
  </si>
  <si>
    <t>avinash.goudar@grofers.com</t>
  </si>
  <si>
    <t>Srinivasa N</t>
  </si>
  <si>
    <t>Chandrakanth J Naik</t>
  </si>
  <si>
    <t>chandrakant.naik@grofers.com</t>
  </si>
  <si>
    <t>Hussain Sharief</t>
  </si>
  <si>
    <t>hussain.sharief@grofers.com</t>
  </si>
  <si>
    <t>Rakesh R</t>
  </si>
  <si>
    <t>rakesh.r@ext.grofers.com</t>
  </si>
  <si>
    <t>Bhaskar r</t>
  </si>
  <si>
    <t>bhaskar.r@grofers.com</t>
  </si>
  <si>
    <t>HARSHITH</t>
  </si>
  <si>
    <t>Shashi S</t>
  </si>
  <si>
    <t xml:space="preserve">Shashi.s@ext.grofers.com </t>
  </si>
  <si>
    <t xml:space="preserve">Suchin ks </t>
  </si>
  <si>
    <t>Suchin.ks@grofers.com</t>
  </si>
  <si>
    <t>M.vijay</t>
  </si>
  <si>
    <t>m.vijay@grofers.com</t>
  </si>
  <si>
    <t>Teja M</t>
  </si>
  <si>
    <t>tejas.m@grofers.com</t>
  </si>
  <si>
    <t>SS Bengaluru Madiwala 8th Cross ES156</t>
  </si>
  <si>
    <t>Sandeep Sagar S</t>
  </si>
  <si>
    <t>sandeep.san@grofers.com</t>
  </si>
  <si>
    <t>Bhargav</t>
  </si>
  <si>
    <t>bhargav.s@grofers.com</t>
  </si>
  <si>
    <t>Suman K</t>
  </si>
  <si>
    <t>suman.k@grofers.com</t>
  </si>
  <si>
    <t>Suhas M</t>
  </si>
  <si>
    <t>suhas.m@grofers.com</t>
  </si>
  <si>
    <t>Madhu Kumar R</t>
  </si>
  <si>
    <t>madhu.r@ext.grofers.com</t>
  </si>
  <si>
    <t>Ganesha N</t>
  </si>
  <si>
    <t>ganesha.n@grofers.com</t>
  </si>
  <si>
    <t>prashanth.s@grofers.com</t>
  </si>
  <si>
    <t xml:space="preserve">Ajitkumar Medli </t>
  </si>
  <si>
    <t>ajitkumar.medli@ext.grofers.com</t>
  </si>
  <si>
    <t>Veeresh</t>
  </si>
  <si>
    <t>veeresh.v@grofers.com</t>
  </si>
  <si>
    <t>karthik NM</t>
  </si>
  <si>
    <t>karthik.nm@grofers.com</t>
  </si>
  <si>
    <t>Pavan Kumar S D</t>
  </si>
  <si>
    <t>pavan.d@grofers.com</t>
  </si>
  <si>
    <t>Ashok Raj</t>
  </si>
  <si>
    <t>ashok.raj@grofers.com</t>
  </si>
  <si>
    <t>Jagadeesh S</t>
  </si>
  <si>
    <t>jagadeesh.s@grofers.com</t>
  </si>
  <si>
    <t>Puneeth Kumar M R</t>
  </si>
  <si>
    <t>puneeth.r@grofers.com</t>
  </si>
  <si>
    <t>N\A</t>
  </si>
  <si>
    <t>Sagar M K</t>
  </si>
  <si>
    <t>sagar.k@grofers.com</t>
  </si>
  <si>
    <t>Venkatesulu.M</t>
  </si>
  <si>
    <t>venkatesulu.m@grofers.com</t>
  </si>
  <si>
    <t>Lakshmi prasad</t>
  </si>
  <si>
    <t>lakshmiprasad.n@grofers.com</t>
  </si>
  <si>
    <t>Ali khan</t>
  </si>
  <si>
    <t>ali.khan@grofers.com</t>
  </si>
  <si>
    <t>suman R</t>
  </si>
  <si>
    <t>95385 31553</t>
  </si>
  <si>
    <t>suman.r@grofers.com</t>
  </si>
  <si>
    <t>Vinod Kumar J</t>
  </si>
  <si>
    <t>vinod.kumar5@grofers.com</t>
  </si>
  <si>
    <t>Kiran R K</t>
  </si>
  <si>
    <t>kiran.k@grofers.com</t>
  </si>
  <si>
    <t>Praveen Nayak K</t>
  </si>
  <si>
    <t>praveen.k@ext.grofers.com</t>
  </si>
  <si>
    <t>ES Bengaluru BTM 2nd Stage ES189</t>
  </si>
  <si>
    <t>Shrikanth N</t>
  </si>
  <si>
    <t>shrikanth.n@grofers.com</t>
  </si>
  <si>
    <t>Pramod N</t>
  </si>
  <si>
    <t>pramod.n@grofers.com</t>
  </si>
  <si>
    <t>Varun P</t>
  </si>
  <si>
    <t>varun.p@grofers.com</t>
  </si>
  <si>
    <t>Missing to FILL ??</t>
  </si>
  <si>
    <t>harshith.n@grofers.com</t>
  </si>
  <si>
    <t>Hemantha Kumar L</t>
  </si>
  <si>
    <t>hemantha.l@grofers.com</t>
  </si>
  <si>
    <t>Sunil B</t>
  </si>
  <si>
    <t>Manoj R</t>
  </si>
  <si>
    <t>manoj.r@grofers.com</t>
  </si>
  <si>
    <t>Manjunath</t>
  </si>
  <si>
    <t>manjunathaprabhu.sk@grofers.com</t>
  </si>
  <si>
    <t>Purushotthama</t>
  </si>
  <si>
    <t>purushotthama.janadri@grofers.com</t>
  </si>
  <si>
    <t>Yashwanth CS</t>
  </si>
  <si>
    <t>Yashwanth CS &lt;yashwanth.cs@grofers.com&gt;</t>
  </si>
  <si>
    <t>MANOHAR S</t>
  </si>
  <si>
    <t>manohar.s@grofers.com</t>
  </si>
  <si>
    <t>Mohandas Jayakum,
K Srinivasan</t>
  </si>
  <si>
    <t>mohandas.jayakumar@grofers.com , k.srinivasan@grofers.com</t>
  </si>
  <si>
    <t>Pavan K</t>
  </si>
  <si>
    <t>pavan.k@grofers.com</t>
  </si>
  <si>
    <t>Gowtham S</t>
  </si>
  <si>
    <t>S.Gowtham@grofers.com</t>
  </si>
  <si>
    <t>Vinesh R &amp; Syed Ahmed</t>
  </si>
  <si>
    <t>8892789588 &amp; 9844876141</t>
  </si>
  <si>
    <t>Vinesh.r@grofers.com &amp; syedahmed@grofers.com</t>
  </si>
  <si>
    <t>sagar s</t>
  </si>
  <si>
    <t>s.sagar@grofers.com</t>
  </si>
  <si>
    <t>Sane Harish</t>
  </si>
  <si>
    <t>K H GOPINATH</t>
  </si>
  <si>
    <t>K.GOPINATH@GROFERS.COM</t>
  </si>
  <si>
    <t>Sohome Ghosh</t>
  </si>
  <si>
    <t>sohome.ghosh@ext.grofers.com</t>
  </si>
  <si>
    <t>Pavan Kumar K</t>
  </si>
  <si>
    <t>SS Bengaluru Domlur ES190</t>
  </si>
  <si>
    <t>ES Bengaluru Lal Bagh Road ES228</t>
  </si>
  <si>
    <t>SS Bengaluru BTM Layout 2nd Stage ES233</t>
  </si>
  <si>
    <t>Madhu.K</t>
  </si>
  <si>
    <t>k.madhu@grofers.com</t>
  </si>
  <si>
    <t>OWN</t>
  </si>
  <si>
    <t>Veeresh.V</t>
  </si>
  <si>
    <t>Manjunatha MH</t>
  </si>
  <si>
    <t>manjunatha.h@grofers.com</t>
  </si>
  <si>
    <t>Damodhara K S</t>
  </si>
  <si>
    <t>Bandi Srikanth</t>
  </si>
  <si>
    <t>bandi.srikanth@grofers.com</t>
  </si>
  <si>
    <t>Mohammed Shabaaz Khan</t>
  </si>
  <si>
    <t>Mohammed Kaif</t>
  </si>
  <si>
    <t>Mohammed.khaif@ext.grofers.com</t>
  </si>
  <si>
    <t>reddy.c@grofers.com</t>
  </si>
  <si>
    <t>Nabeel</t>
  </si>
  <si>
    <t>Merchant</t>
  </si>
  <si>
    <t>Dhivyabalan J</t>
  </si>
  <si>
    <t>Yashraj H</t>
  </si>
  <si>
    <t>yashraj.h@grofers.com</t>
  </si>
  <si>
    <t>Junaid Khan / Surya Prakash</t>
  </si>
  <si>
    <t>9742964373 / 9901288211</t>
  </si>
  <si>
    <t>khan.Junaid@grofers.com  / suryaprakash.s@grofers.com</t>
  </si>
  <si>
    <t>Super Store Bangalore NR Layout</t>
  </si>
  <si>
    <t>Shivanand Masali</t>
  </si>
  <si>
    <t>Gedela Sai Kishore</t>
  </si>
  <si>
    <t>8074207040‬</t>
  </si>
  <si>
    <t>gedela.kishore@ext.grofers.com</t>
  </si>
  <si>
    <t>Bharath S S</t>
  </si>
  <si>
    <t>ss.bharath@grofers.com</t>
  </si>
  <si>
    <t>K Rakesh</t>
  </si>
  <si>
    <t>r.rakesh@ext.grofers.com</t>
  </si>
  <si>
    <t>ASM-Mohammed Muddasir</t>
  </si>
  <si>
    <t>mohammed.muddasir@grofers.com</t>
  </si>
  <si>
    <t>Mohammed ansarali</t>
  </si>
  <si>
    <t>mohammed.ansarali@ext.grofers.com</t>
  </si>
  <si>
    <t>Naveen m</t>
  </si>
  <si>
    <t>naveen.m@grofers.com</t>
  </si>
  <si>
    <t>Sonu P S</t>
  </si>
  <si>
    <t>x</t>
  </si>
  <si>
    <t>Dilip Lobo E</t>
  </si>
  <si>
    <t>dilip.e@grofers.com</t>
  </si>
  <si>
    <t>Deepak</t>
  </si>
  <si>
    <t>Naveen G</t>
  </si>
  <si>
    <t>Zibran</t>
  </si>
  <si>
    <t>mohammedk@grofers.com</t>
  </si>
  <si>
    <t>balraj</t>
  </si>
  <si>
    <t>Tilak R</t>
  </si>
  <si>
    <t>95358 23190</t>
  </si>
  <si>
    <t>tilak.r@grofers.com</t>
  </si>
  <si>
    <t>Vishal Kumar</t>
  </si>
  <si>
    <t>98452 53412</t>
  </si>
  <si>
    <t>Darshan.R</t>
  </si>
  <si>
    <t>Abhilash.R</t>
  </si>
  <si>
    <t>Dilip Kumar .C</t>
  </si>
  <si>
    <t>Shivukumar s</t>
  </si>
  <si>
    <t>Kubendra</t>
  </si>
  <si>
    <t xml:space="preserve">kubendra.b@grofers.com </t>
  </si>
  <si>
    <t xml:space="preserve">s.prashanth@grofers.com </t>
  </si>
  <si>
    <t>Vijay K S</t>
  </si>
  <si>
    <t>vijay.ks@ext.grofers.com</t>
  </si>
  <si>
    <t>shivanand.masali@grofers.com</t>
  </si>
  <si>
    <t>C Nandi Vardan Reddy</t>
  </si>
  <si>
    <t>reddyc@grofers.com</t>
  </si>
  <si>
    <t>Manjunath A</t>
  </si>
  <si>
    <t>manjunath.a@grofers.com</t>
  </si>
  <si>
    <t>Abhijith Saha</t>
  </si>
  <si>
    <t>abhijit.saha@ext.grofers.com</t>
  </si>
  <si>
    <t>Hemantha.b@grofers.com</t>
  </si>
  <si>
    <t>Virupaksha</t>
  </si>
  <si>
    <t>A.VIRUPAKSHA@GROFERS.COM</t>
  </si>
  <si>
    <t>santosh k</t>
  </si>
  <si>
    <t>k.santosh@grofers.com</t>
  </si>
  <si>
    <t>Sudheer CLM Blinkit</t>
  </si>
  <si>
    <t>77609 82736</t>
  </si>
  <si>
    <t>sudheer.gp@grofers.com</t>
  </si>
  <si>
    <t>Avinash Gowda R</t>
  </si>
  <si>
    <t>Srinivas</t>
  </si>
  <si>
    <t>srinivasa.n@ext.grofers.com</t>
  </si>
  <si>
    <t>Vigneshwar</t>
  </si>
  <si>
    <t>80505 60165</t>
  </si>
  <si>
    <t>vigneshwaran.p@grofers.com</t>
  </si>
  <si>
    <t>Avinash</t>
  </si>
  <si>
    <t>g.madhu@grofers.com</t>
  </si>
  <si>
    <t>Naveen</t>
  </si>
  <si>
    <t>naveen.r@ext.grofers.com</t>
  </si>
  <si>
    <t>Chethan</t>
  </si>
  <si>
    <t>Stores Count</t>
  </si>
  <si>
    <t>Charan</t>
  </si>
  <si>
    <t xml:space="preserve">charan.bm@grofers.com </t>
  </si>
  <si>
    <t>Yashwanthkumar C S</t>
  </si>
  <si>
    <t>yashwanth.cs@grofers.com</t>
  </si>
  <si>
    <t>Purushotthama Janadri</t>
  </si>
  <si>
    <t>Manohar s</t>
  </si>
  <si>
    <t>Mohandas jayakumar ; K Srinivasan</t>
  </si>
  <si>
    <t>9080278770 ; 8618829175</t>
  </si>
  <si>
    <t>Arfath khan</t>
  </si>
  <si>
    <t>VIgneshwar</t>
  </si>
  <si>
    <t>Sagar.s</t>
  </si>
  <si>
    <t>sane.harish@grofers.com</t>
  </si>
  <si>
    <t>T Ashok</t>
  </si>
  <si>
    <t>t.ashok@ext.grofers.com</t>
  </si>
  <si>
    <t>Swaroop Kumar</t>
  </si>
  <si>
    <t>k.kumar@grofers.com</t>
  </si>
  <si>
    <t>Manjunathaprabhu</t>
  </si>
  <si>
    <t>Saikat Mukherjee</t>
  </si>
  <si>
    <t>saikat.mukherjee@ext.grofers.com</t>
  </si>
  <si>
    <t>S Gowtham</t>
  </si>
  <si>
    <t>s.gowtham@grofers.com</t>
  </si>
  <si>
    <t>Vinesh R / Syed ahmed</t>
  </si>
  <si>
    <t>8892789588 / 9844876141</t>
  </si>
  <si>
    <t>Vinesh.r@grofers.com /syedahmed@grofers.com</t>
  </si>
  <si>
    <t>R Vigneshwarn</t>
  </si>
  <si>
    <t>r.vigneshwarn@ext.grofers.com</t>
  </si>
  <si>
    <t>Harshakumar C O</t>
  </si>
  <si>
    <t>E balakrishna</t>
  </si>
  <si>
    <t>Naveen Kumar D Naveen R</t>
  </si>
  <si>
    <t>kumar.d@ext.grofers.com</t>
  </si>
  <si>
    <t>Thyagaraju</t>
  </si>
  <si>
    <t>Ashik.jain</t>
  </si>
  <si>
    <t>95351 92939</t>
  </si>
  <si>
    <t>Abubakkar</t>
  </si>
  <si>
    <t>prashanth</t>
  </si>
  <si>
    <t>81972 70233</t>
  </si>
  <si>
    <t>s.prashantha@ext.grofers.com</t>
  </si>
  <si>
    <t>79 7592 1117</t>
  </si>
  <si>
    <t>A Xavier</t>
  </si>
  <si>
    <t>97422 79872</t>
  </si>
  <si>
    <t>a.xavier@ext.grofers.com</t>
  </si>
  <si>
    <t>rahul</t>
  </si>
  <si>
    <t>Chandrakumar</t>
  </si>
  <si>
    <t>Karthik</t>
  </si>
  <si>
    <t>karthik.n@ext.grofers.com</t>
  </si>
  <si>
    <t>Pettlu Lokesh</t>
  </si>
  <si>
    <t>Kumar</t>
  </si>
  <si>
    <t>kumar.k@ext.grofers.com</t>
  </si>
  <si>
    <t>anish.v@grofers.com</t>
  </si>
  <si>
    <t>mani.r@ext.grofers.com</t>
  </si>
  <si>
    <t>Thygaraju T</t>
  </si>
  <si>
    <t>thygaraju.t@grofers.com</t>
  </si>
  <si>
    <t>George pothen</t>
  </si>
  <si>
    <t>Anup navarakki</t>
  </si>
  <si>
    <t>Tinagar v</t>
  </si>
  <si>
    <t>Srinivas v</t>
  </si>
  <si>
    <t>Srinivas.v@ext.grofers.com</t>
  </si>
  <si>
    <t>SS Bengaluru Sarjapur Dommasandra ES214</t>
  </si>
  <si>
    <t>Chandru</t>
  </si>
  <si>
    <t>kavan raj</t>
  </si>
  <si>
    <t>kavan.raj@grofers.com</t>
  </si>
  <si>
    <t>NAGARAJ</t>
  </si>
  <si>
    <t>SS Bengaluru Pai Layout ES195</t>
  </si>
  <si>
    <t>Manjula N</t>
  </si>
  <si>
    <t>SS Bengaluru E-City Ajmera ES243</t>
  </si>
  <si>
    <t>harsha KS</t>
  </si>
  <si>
    <t>karthik B</t>
  </si>
  <si>
    <t>karthikb@grofers.com</t>
  </si>
  <si>
    <t>T Santhosh</t>
  </si>
  <si>
    <t>Kranti Kumar D R</t>
  </si>
  <si>
    <t>97312 32190</t>
  </si>
  <si>
    <t>Bengaluru Manipal County Rd ES20</t>
  </si>
  <si>
    <t>nikhil.y@grofers.com</t>
  </si>
  <si>
    <t>praveen.gc@ext.grofers.com</t>
  </si>
  <si>
    <t>Venkatesh Naik</t>
  </si>
  <si>
    <t>venkatesh.naik@grofers.com</t>
  </si>
  <si>
    <t>Sharanagouda</t>
  </si>
  <si>
    <t>Sharanagouda.s@grofers.com</t>
  </si>
  <si>
    <t>Ashik</t>
  </si>
  <si>
    <t>Niraj.yadav</t>
  </si>
  <si>
    <t>Niraj.yadav@grofers.com</t>
  </si>
  <si>
    <t>karunakar.b</t>
  </si>
  <si>
    <t>Marchant TL does not have an email ID.</t>
  </si>
  <si>
    <t>naba.dutta@grofers.com</t>
  </si>
  <si>
    <t>Dileep Kumar N</t>
  </si>
  <si>
    <t>Mahesh H</t>
  </si>
  <si>
    <t>mahesh.h@grofers.com</t>
  </si>
  <si>
    <t>Yeshwanth</t>
  </si>
  <si>
    <t>yeshwanth.kr@grofers.com</t>
  </si>
  <si>
    <t>Akhilesh rao v</t>
  </si>
  <si>
    <t>Ananda</t>
  </si>
  <si>
    <t>ananda.sampangiyappa@grofers.com</t>
  </si>
  <si>
    <t>vinod K</t>
  </si>
  <si>
    <t>Darshan</t>
  </si>
  <si>
    <t>darshan.v@grofers.com</t>
  </si>
  <si>
    <t>karan kumar</t>
  </si>
  <si>
    <t>karankumar@grofers.com</t>
  </si>
  <si>
    <t>Hemanth Reddy P</t>
  </si>
  <si>
    <t>Sravan.P</t>
  </si>
  <si>
    <t>N-A</t>
  </si>
  <si>
    <t>Venkatesh</t>
  </si>
  <si>
    <t>M Karthik , Aashish kumar</t>
  </si>
  <si>
    <t>8660165712 , 8971565454</t>
  </si>
  <si>
    <t>m.karthik@grofers.com , kumar.aashish@grofers.com</t>
  </si>
  <si>
    <t>Selambharasan</t>
  </si>
  <si>
    <t>Rudra Narayan Chetty</t>
  </si>
  <si>
    <t>Mohammed fayaz</t>
  </si>
  <si>
    <t>mohammed.fayaz@grofers.com</t>
  </si>
  <si>
    <t>g.chandu@ext.grofers.com</t>
  </si>
  <si>
    <t>bharath.n@grofers.com</t>
  </si>
  <si>
    <t>VENKATAPATHI.K</t>
  </si>
  <si>
    <t>Venkatapathi.kullayappa@grofers.com</t>
  </si>
  <si>
    <t>Raja AT</t>
  </si>
  <si>
    <t>raja.t@grofers.com</t>
  </si>
  <si>
    <t>Bandi Rajashekar</t>
  </si>
  <si>
    <t>Chanda shekar</t>
  </si>
  <si>
    <t>Balaji R</t>
  </si>
  <si>
    <t>balaji.r@grofers.com</t>
  </si>
  <si>
    <t>Nithin .M</t>
  </si>
  <si>
    <t>nithin.m@ext.grofers.com</t>
  </si>
  <si>
    <t>@</t>
  </si>
  <si>
    <t>RAJESH</t>
  </si>
  <si>
    <t>GURU SHEKAR</t>
  </si>
  <si>
    <t>guru raj</t>
  </si>
  <si>
    <t>Chethan C</t>
  </si>
  <si>
    <r>
      <rPr>
        <rFont val="Calibri"/>
        <b/>
        <color rgb="FF1155CC"/>
        <u/>
      </rPr>
      <t>chandan.sk@grofers.com</t>
    </r>
  </si>
  <si>
    <t>Lakshmi Narayana C</t>
  </si>
  <si>
    <t>Raghu Vamsi</t>
  </si>
  <si>
    <t>72595 05962</t>
  </si>
  <si>
    <r>
      <rPr>
        <rFont val="Calibri"/>
        <b/>
        <color rgb="FF1155CC"/>
        <u/>
      </rPr>
      <t>chandan.sk@grofers.com</t>
    </r>
  </si>
  <si>
    <t>Arjun DC</t>
  </si>
  <si>
    <r>
      <rPr>
        <rFont val="Calibri"/>
        <b/>
        <color rgb="FF1155CC"/>
        <u/>
      </rPr>
      <t>chandan.sk@grofers.com</t>
    </r>
  </si>
  <si>
    <t>Harshavardhan HP</t>
  </si>
  <si>
    <t>Anand</t>
  </si>
  <si>
    <t>7483 427 736</t>
  </si>
  <si>
    <t>Lucky kumar</t>
  </si>
  <si>
    <t>70197 12601</t>
  </si>
  <si>
    <t>lucky.c@ext.grofers.com</t>
  </si>
  <si>
    <r>
      <rPr>
        <rFont val="Calibri"/>
        <b/>
        <color rgb="FF1155CC"/>
        <u/>
      </rPr>
      <t>chandan.sk@grofers.com</t>
    </r>
  </si>
  <si>
    <t>Mubarak</t>
  </si>
  <si>
    <t>Maheshkumar</t>
  </si>
  <si>
    <t>maheshkumar.m@grofers.com</t>
  </si>
  <si>
    <t>Shashikumar</t>
  </si>
  <si>
    <t>Guruprasad</t>
  </si>
  <si>
    <t>Anil Kumar T</t>
  </si>
  <si>
    <t>Hanumnatha C</t>
  </si>
  <si>
    <t>Ravikumar</t>
  </si>
  <si>
    <t>ravi.kumar2@grofers.com</t>
  </si>
  <si>
    <t>MaheshKumar</t>
  </si>
  <si>
    <t>SS Bengaluru Bhoopasandra ES236</t>
  </si>
  <si>
    <t>Sudheer G P</t>
  </si>
  <si>
    <t>KARTHIK N</t>
  </si>
  <si>
    <t>n.karthik@grofers.com</t>
  </si>
  <si>
    <t>KIRAN S R</t>
  </si>
  <si>
    <t>skiran@grofers.com</t>
  </si>
  <si>
    <t>Husainasab S N</t>
  </si>
  <si>
    <t>SS Bengaluru Herohalli Byadarahalli ES240</t>
  </si>
  <si>
    <t>Vinodha.p@grofers.com</t>
  </si>
  <si>
    <t>Anil G</t>
  </si>
  <si>
    <t>Raghavendra N</t>
  </si>
  <si>
    <t>Jeeva</t>
  </si>
  <si>
    <t>Jeeva.j@grofers.com</t>
  </si>
  <si>
    <t>Sanjeeth</t>
  </si>
  <si>
    <t>sanjeeth.m@ext.grofers.com</t>
  </si>
  <si>
    <t>Sab reddy</t>
  </si>
  <si>
    <t>n.naveen@ext.grofers.com</t>
  </si>
  <si>
    <t>Shashidhara G</t>
  </si>
  <si>
    <t>Abhijith TL / Arpan Maji</t>
  </si>
  <si>
    <t>7483 224 452 / 83482 44587</t>
  </si>
  <si>
    <t>abhijith.d@ext.grofers.com / arpan.maji@ext.grofers.com</t>
  </si>
  <si>
    <t>Arun.S</t>
  </si>
  <si>
    <t>Sumanth Chowdary Oruganti</t>
  </si>
  <si>
    <t>sumanth.oruganti@grofers.com</t>
  </si>
  <si>
    <t>MANJUNATHAPPA GARI RAJU</t>
  </si>
  <si>
    <t>manjunathappa.raju@ext.grofers.com</t>
  </si>
  <si>
    <t>sunil R</t>
  </si>
  <si>
    <t>G C Basavanagowda</t>
  </si>
  <si>
    <t>Sanjay G</t>
  </si>
  <si>
    <t>g.sanjay@ext.grofers.com</t>
  </si>
  <si>
    <t>Puneeth B</t>
  </si>
  <si>
    <t>Sithari Chinna raidu</t>
  </si>
  <si>
    <t>sithari.raidu@ext.grofers.com</t>
  </si>
  <si>
    <t>SS Bengaluru Peenya ES248</t>
  </si>
  <si>
    <t>Dantin R</t>
  </si>
  <si>
    <t>dantin.r@grofers.com</t>
  </si>
  <si>
    <t>Sunil.S</t>
  </si>
  <si>
    <t>Harish M</t>
  </si>
  <si>
    <t>Mallesha A</t>
  </si>
  <si>
    <t>mallesha.a@ext.grofers.com</t>
  </si>
  <si>
    <t>Mahesh Yadav S</t>
  </si>
  <si>
    <t>Mohammed Farhan M A</t>
  </si>
  <si>
    <t>Ravikumar R</t>
  </si>
  <si>
    <t>m.vishwas@grofers.com</t>
  </si>
  <si>
    <t>Adyan</t>
  </si>
  <si>
    <t>adyan.kr@grofers.com</t>
  </si>
  <si>
    <t>SS Bengaluru Malleshpalya ES217</t>
  </si>
  <si>
    <t>Hemanath kumar B</t>
  </si>
  <si>
    <t>srikanth.k@grofers.com</t>
  </si>
  <si>
    <t>Gireesh kalashetti</t>
  </si>
  <si>
    <t>gireesh.kalashetti@grofers.com</t>
  </si>
  <si>
    <t>Sadakat Ali</t>
  </si>
  <si>
    <t>--</t>
  </si>
  <si>
    <t>Murari Yadav</t>
  </si>
  <si>
    <t>Pramod kumar K.V</t>
  </si>
  <si>
    <t>N.Manohar</t>
  </si>
  <si>
    <t>861 880 5986</t>
  </si>
  <si>
    <t>C M Narendra</t>
  </si>
  <si>
    <t>c.narendra@grofers.com</t>
  </si>
  <si>
    <t>Kalavakuri kiran kumar</t>
  </si>
  <si>
    <t>Syed Abdul Rouf</t>
  </si>
  <si>
    <t>Poola Vinaykumar Reddy</t>
  </si>
  <si>
    <t>B Eswara Reddy</t>
  </si>
  <si>
    <t>Bandi Balu</t>
  </si>
  <si>
    <t>Linganagowda K</t>
  </si>
  <si>
    <t>Karthik Kumar K P</t>
  </si>
  <si>
    <t>Raju.s@extgrofers.com</t>
  </si>
  <si>
    <t>Aleemulla Khan / Sravani K</t>
  </si>
  <si>
    <t>9845523823 / 8660477191</t>
  </si>
  <si>
    <t>aleemulla.khan@grofers.com / k.sravani@grofers.com</t>
  </si>
  <si>
    <t>Mahesh L</t>
  </si>
  <si>
    <t>Priyanshu Dubey</t>
  </si>
  <si>
    <t>Vinay Kumar AM</t>
  </si>
  <si>
    <t>vinay.am@ext.grofers.com</t>
  </si>
  <si>
    <t>S Chittibabu</t>
  </si>
  <si>
    <t>Rabindra sial</t>
  </si>
  <si>
    <t>rabindra.sial@grofers.com</t>
  </si>
  <si>
    <t>Thyagaraj KL</t>
  </si>
  <si>
    <t>Thyagaraj.l@grofers.com</t>
  </si>
  <si>
    <t>Omkar HS</t>
  </si>
  <si>
    <t>omkar.hs@grofers.com</t>
  </si>
  <si>
    <t>SS Bengaluru Hoodi Shantiniketan ES238</t>
  </si>
  <si>
    <t xml:space="preserve">K Raghu </t>
  </si>
  <si>
    <t>k.raghu@grofers.com</t>
  </si>
  <si>
    <t>alex.r@ext.grofers.com</t>
  </si>
  <si>
    <t>Ranganatha K C</t>
  </si>
  <si>
    <t>K.Raghu</t>
  </si>
  <si>
    <t>K.raghu@grofers.com</t>
  </si>
  <si>
    <t>ameeth.a@ext.grofers.com</t>
  </si>
  <si>
    <t>Bharath D ( ASM )</t>
  </si>
  <si>
    <t>SAMSON R</t>
  </si>
  <si>
    <t>Kishore</t>
  </si>
  <si>
    <t>Sathish kumar</t>
  </si>
  <si>
    <t>sathish.kumar@grofers.com</t>
  </si>
  <si>
    <t>BHARATH</t>
  </si>
  <si>
    <t>bharath.rb@grofers.com</t>
  </si>
  <si>
    <t>Kiran kumar KM</t>
  </si>
  <si>
    <t>Sunil</t>
  </si>
  <si>
    <t>Aravind K</t>
  </si>
  <si>
    <t>Aravind.k@grofers.com</t>
  </si>
  <si>
    <t>Manas kumar</t>
  </si>
  <si>
    <t>Vinod G</t>
  </si>
  <si>
    <t>Ravi kumar</t>
  </si>
  <si>
    <t>ravi.kumar@ext.grofers.com</t>
  </si>
  <si>
    <t>Kummari Vamshi</t>
  </si>
  <si>
    <t>Chandra Mouli</t>
  </si>
  <si>
    <t>Durgaprasad Pamidimukkala</t>
  </si>
  <si>
    <t>Minal</t>
  </si>
  <si>
    <t>Ningraj</t>
  </si>
  <si>
    <t>Ashok r</t>
  </si>
  <si>
    <t>V Janardhan</t>
  </si>
  <si>
    <t>v.janardhana@ext.grofers.com</t>
  </si>
  <si>
    <t>Madhu</t>
  </si>
  <si>
    <t>Support Sm B.Murali</t>
  </si>
  <si>
    <t>besta.murali@grofers.com</t>
  </si>
  <si>
    <t>Manish Reddy</t>
  </si>
  <si>
    <t>Ramana</t>
  </si>
  <si>
    <t>pujari.ramana@grofers.com</t>
  </si>
  <si>
    <t>Kaku Sai Kumar</t>
  </si>
  <si>
    <t>kaku.kumar@ext.grofers.com</t>
  </si>
  <si>
    <t>Sudheera S</t>
  </si>
  <si>
    <t>sudhheera.s@grofers.com</t>
  </si>
  <si>
    <t>Basavaraj PG</t>
  </si>
  <si>
    <r>
      <rPr>
        <rFont val="Calibri"/>
        <b/>
        <color rgb="FF1155CC"/>
        <u/>
      </rPr>
      <t>basavaraj.pg@grofers.com</t>
    </r>
  </si>
  <si>
    <t>Mallikarjuna</t>
  </si>
  <si>
    <t>mallikarjun.m@ext.grofers.com</t>
  </si>
  <si>
    <t>Pujari Ramana</t>
  </si>
  <si>
    <t>karthik A</t>
  </si>
  <si>
    <t>Ravikumar U N / Akshay C</t>
  </si>
  <si>
    <t>7899768999/ 9535225302</t>
  </si>
  <si>
    <t>ravikumar.un@grofers.com / c.akshay@grofers.com</t>
  </si>
  <si>
    <t>chethan.b@grofers.com</t>
  </si>
  <si>
    <t>D P PavanKumar</t>
  </si>
  <si>
    <t>D Suraj Singh</t>
  </si>
  <si>
    <t>d.singh@ext.grofers.com</t>
  </si>
  <si>
    <t>Govindaraju HR</t>
  </si>
  <si>
    <t>Mutthukumaran</t>
  </si>
  <si>
    <t>K Hemanth Kumar</t>
  </si>
  <si>
    <t>k.kumar@ext.grofers.com</t>
  </si>
  <si>
    <t>ES Bengaluru Jayanagar ES205</t>
  </si>
  <si>
    <t>Kalan T</t>
  </si>
  <si>
    <t>kalan.t@grofers.com</t>
  </si>
  <si>
    <t>Sathyaraj M</t>
  </si>
  <si>
    <t>sathyaraj.m@grofers.com</t>
  </si>
  <si>
    <t>Changappa bn</t>
  </si>
  <si>
    <r>
      <rPr>
        <rFont val="Calibri"/>
        <b/>
        <color rgb="FF1155CC"/>
        <u/>
      </rPr>
      <t>changappa.bn@grofers.com</t>
    </r>
  </si>
  <si>
    <t>prashanth s</t>
  </si>
  <si>
    <t>s.prashanth@ext.grofers.com</t>
  </si>
  <si>
    <t>Syed Hannan</t>
  </si>
  <si>
    <t>Vishwavinayaka H</t>
  </si>
  <si>
    <t>vishwavinayaka.h@ext.grofers.com</t>
  </si>
  <si>
    <t>Harshith N</t>
  </si>
  <si>
    <t>Suchin ks</t>
  </si>
  <si>
    <t>suchin.ks@grofers.com</t>
  </si>
  <si>
    <t>M.vijay@grofers.com</t>
  </si>
  <si>
    <t>Chandrakant Naik J</t>
  </si>
  <si>
    <t>Chandrakant.naik@grofers.com</t>
  </si>
  <si>
    <t>Bhaskar R</t>
  </si>
  <si>
    <t>Bhaskar.r@grofers.com</t>
  </si>
  <si>
    <t>Manjunath KS</t>
  </si>
  <si>
    <t>Manjunath.ks@grofers.com</t>
  </si>
  <si>
    <t>Yashas P Makayya</t>
  </si>
  <si>
    <t>yashas.makayya@grofers.com</t>
  </si>
  <si>
    <t>Vivek M</t>
  </si>
  <si>
    <t>vivek.m@grofers.com</t>
  </si>
  <si>
    <t>Sagar MP</t>
  </si>
  <si>
    <t>sagar.p@grofers.com</t>
  </si>
  <si>
    <t>Ashok RaJ</t>
  </si>
  <si>
    <t>Shivakumar Oudakkanavar</t>
  </si>
  <si>
    <t>shivakumar.oudakkanavar@grofer.com</t>
  </si>
  <si>
    <t>Chandra M</t>
  </si>
  <si>
    <t>m.chandra@grofers.com</t>
  </si>
  <si>
    <t>96862 00916</t>
  </si>
  <si>
    <t>Kiran RK</t>
  </si>
  <si>
    <t>Tejas C M</t>
  </si>
  <si>
    <t>Naveen R / Uday.J</t>
  </si>
  <si>
    <t>7411984200 / 9901680992</t>
  </si>
  <si>
    <t>naveen.rn@grofers.com / uday.j@grofers.com</t>
  </si>
  <si>
    <t>Ajitkumar Medli</t>
  </si>
  <si>
    <t>Ramesh Kumar.k</t>
  </si>
  <si>
    <t>ramesh.k@grofers.com</t>
  </si>
  <si>
    <t>Karthik NM</t>
  </si>
  <si>
    <t>70190 06228</t>
  </si>
  <si>
    <t xml:space="preserve">Naveen Kumar </t>
  </si>
  <si>
    <t>s.naveen@grofers.com</t>
  </si>
  <si>
    <t>Bhargav R S</t>
  </si>
  <si>
    <t>Harsha vardhan N</t>
  </si>
  <si>
    <t>harsha.n@grofers.com</t>
  </si>
  <si>
    <t xml:space="preserve">Madhu.K </t>
  </si>
  <si>
    <t>Chandur</t>
  </si>
  <si>
    <t>Suchin K S</t>
  </si>
  <si>
    <t>Shryas M U</t>
  </si>
  <si>
    <t>shreyas.mu@grofers.com</t>
  </si>
  <si>
    <t>Anand MS</t>
  </si>
  <si>
    <t>anand.ms@grofers.com</t>
  </si>
  <si>
    <t>Venkatesulu.m@grofers.com</t>
  </si>
  <si>
    <t>CPC - Bengaluru7 (HP)</t>
  </si>
  <si>
    <t>Slot A</t>
  </si>
  <si>
    <t>FnV</t>
  </si>
  <si>
    <t>bengaluru</t>
  </si>
  <si>
    <t>Date</t>
  </si>
  <si>
    <t xml:space="preserve">Slot   </t>
  </si>
  <si>
    <t>Type</t>
  </si>
  <si>
    <t>Vehicle Arrival Time</t>
  </si>
  <si>
    <t>Unloading Start Time</t>
  </si>
  <si>
    <t>Unloading Complete Time</t>
  </si>
  <si>
    <t xml:space="preserve">Item </t>
  </si>
  <si>
    <t>Unloading Complete TIme</t>
  </si>
  <si>
    <t xml:space="preserve">Vehicle Arrival </t>
  </si>
  <si>
    <t xml:space="preserve">Unload Start </t>
  </si>
  <si>
    <t>Unload Complete</t>
  </si>
  <si>
    <t>No Delay</t>
  </si>
  <si>
    <t>&lt;2000</t>
  </si>
  <si>
    <t>&lt;1000</t>
  </si>
  <si>
    <t>Truck Delay</t>
  </si>
  <si>
    <t>Rest</t>
  </si>
  <si>
    <t>&lt;3000</t>
  </si>
  <si>
    <t>Delay</t>
  </si>
  <si>
    <t>MERCHANT</t>
  </si>
  <si>
    <t>&gt;3000</t>
  </si>
  <si>
    <t>No Update</t>
  </si>
  <si>
    <t xml:space="preserve">Date </t>
  </si>
  <si>
    <t xml:space="preserve">City </t>
  </si>
  <si>
    <t xml:space="preserve">Truck Arrival </t>
  </si>
  <si>
    <t>date</t>
  </si>
  <si>
    <t>outlet_name</t>
  </si>
  <si>
    <t>truck_arrival_ts</t>
  </si>
  <si>
    <t>unloading_start_time</t>
  </si>
  <si>
    <t>unloading_complete_time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</si>
</sst>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-mm-dd h:mm:ss"/>
    <numFmt numFmtId="165" formatCode="yyyy-mm-dd"/>
    <numFmt numFmtId="166" formatCode="&quot;$&quot;#,##0.00"/>
    <numFmt numFmtId="167" formatCode="m/d/yyyy"/>
    <numFmt numFmtId="168" formatCode="M/d/yyyy"/>
  </numFmts>
  <fonts count="82">
    <font>
      <sz val="10.0"/>
      <color rgb="FF000000"/>
      <name val="Arial"/>
      <scheme val="minor"/>
    </font>
    <font>
      <b/>
      <color rgb="FF210A79"/>
      <name val="Arial"/>
      <scheme val="minor"/>
    </font>
    <font>
      <color theme="1"/>
      <name val="Arial"/>
      <scheme val="minor"/>
    </font>
    <font>
      <b/>
      <sz val="9.0"/>
      <color rgb="FF210A79"/>
      <name val="Inter"/>
    </font>
    <font>
      <sz val="9.0"/>
      <color rgb="FF000000"/>
      <name val="Inter"/>
    </font>
    <font>
      <b/>
      <sz val="9.0"/>
      <color rgb="FF000000"/>
      <name val="Inter"/>
    </font>
    <font>
      <b/>
      <color rgb="FF210A79"/>
      <name val="Inter"/>
    </font>
    <font>
      <color rgb="FF210A79"/>
      <name val="Arial"/>
      <scheme val="minor"/>
    </font>
    <font>
      <b/>
      <color theme="1"/>
      <name val="Arial"/>
      <scheme val="minor"/>
    </font>
    <font>
      <b/>
      <sz val="10.0"/>
      <color rgb="FF210A79"/>
      <name val="Inter"/>
    </font>
    <font>
      <b/>
      <sz val="10.0"/>
      <color rgb="FF210A79"/>
      <name val="Arial"/>
    </font>
    <font>
      <color theme="1"/>
      <name val="Arial"/>
    </font>
    <font>
      <color rgb="FF000000"/>
      <name val="Arial"/>
      <scheme val="minor"/>
    </font>
    <font>
      <b/>
      <color rgb="FF000000"/>
      <name val="Calibri"/>
    </font>
    <font>
      <b/>
      <color rgb="FF210A79"/>
      <name val="Arial"/>
    </font>
    <font>
      <sz val="11.0"/>
      <color theme="1"/>
      <name val="Google Sans Text"/>
    </font>
    <font>
      <sz val="11.0"/>
      <color rgb="FF000000"/>
      <name val="&quot;Google Sans Text&quot;"/>
    </font>
    <font>
      <b/>
      <color theme="1"/>
      <name val="Arial"/>
    </font>
    <font>
      <b/>
      <sz val="10.0"/>
      <color rgb="FF210A79"/>
      <name val="Slack-Lato"/>
    </font>
    <font>
      <b/>
      <sz val="12.0"/>
      <color rgb="FF210A79"/>
      <name val="Arial"/>
      <scheme val="minor"/>
    </font>
    <font>
      <color theme="1"/>
      <name val="Calibri"/>
    </font>
    <font>
      <b/>
      <sz val="11.0"/>
      <color rgb="FF210A79"/>
      <name val="Slack-Lato"/>
    </font>
    <font>
      <sz val="11.0"/>
      <color theme="1"/>
      <name val="Calibri"/>
    </font>
    <font>
      <sz val="9.0"/>
      <color theme="1"/>
      <name val="Arial"/>
    </font>
    <font>
      <sz val="10.0"/>
      <color rgb="FF000000"/>
      <name val="Inter"/>
    </font>
    <font>
      <b/>
      <sz val="11.0"/>
      <color rgb="FF210A79"/>
      <name val="Inter"/>
    </font>
    <font>
      <sz val="11.0"/>
      <color rgb="FFD1D2D3"/>
      <name val="Slack-Lato"/>
    </font>
    <font>
      <b/>
      <sz val="11.0"/>
      <color rgb="FFD1D2D3"/>
      <name val="Slack-Lato"/>
    </font>
    <font>
      <b/>
      <color rgb="FF000000"/>
      <name val="Arial"/>
      <scheme val="minor"/>
    </font>
    <font>
      <sz val="10.0"/>
      <color rgb="FF000000"/>
      <name val="Slack-Lato"/>
    </font>
    <font>
      <b/>
      <sz val="11.0"/>
      <color rgb="FF000000"/>
      <name val="Arial"/>
    </font>
    <font>
      <b/>
      <sz val="11.0"/>
      <color rgb="FF000000"/>
      <name val="Slack-Lato"/>
    </font>
    <font>
      <sz val="10.0"/>
      <color theme="1"/>
      <name val="Arial"/>
      <scheme val="minor"/>
    </font>
    <font>
      <sz val="11.0"/>
      <color rgb="FF202124"/>
      <name val="Roboto"/>
    </font>
    <font>
      <b/>
      <sz val="11.0"/>
      <color theme="1"/>
      <name val="Calibri"/>
    </font>
    <font>
      <u/>
      <sz val="11.0"/>
      <color rgb="FF1155CC"/>
      <name val="Calibri"/>
    </font>
    <font>
      <sz val="11.0"/>
      <color rgb="FF1F1F1F"/>
      <name val="Google Sans"/>
    </font>
    <font>
      <sz val="11.0"/>
      <color rgb="FF1D1C1D"/>
      <name val="Calibri"/>
    </font>
    <font>
      <u/>
      <sz val="11.0"/>
      <color rgb="FF1155CC"/>
      <name val="Calibri"/>
    </font>
    <font>
      <sz val="11.0"/>
      <color theme="1"/>
      <name val="Okra"/>
    </font>
    <font>
      <b/>
      <sz val="11.0"/>
      <color rgb="FF5E5E5E"/>
      <name val="Google Sans"/>
    </font>
    <font>
      <sz val="11.0"/>
      <color rgb="FF222222"/>
      <name val="Google Sans"/>
    </font>
    <font>
      <color rgb="FF5E5E5E"/>
      <name val="Google Sans"/>
    </font>
    <font>
      <sz val="11.0"/>
      <color theme="1"/>
      <name val="Google Sans"/>
    </font>
    <font>
      <color theme="1"/>
      <name val="Okra"/>
    </font>
    <font>
      <u/>
      <color rgb="FF1155CC"/>
      <name val="Calibri"/>
    </font>
    <font>
      <sz val="12.0"/>
      <color rgb="FF1F1F1F"/>
      <name val="Google Sans"/>
    </font>
    <font>
      <sz val="12.0"/>
      <color rgb="FF808080"/>
      <name val="Okra"/>
    </font>
    <font>
      <color rgb="FF808080"/>
      <name val="Okra"/>
    </font>
    <font>
      <sz val="9.0"/>
      <color theme="1"/>
      <name val="Okra"/>
    </font>
    <font>
      <sz val="9.0"/>
      <color theme="1"/>
      <name val="Calibri"/>
    </font>
    <font>
      <u/>
      <color rgb="FF1155CC"/>
      <name val="Google Sans"/>
    </font>
    <font>
      <sz val="8.0"/>
      <color rgb="FF222222"/>
      <name val="Google Sans"/>
    </font>
    <font>
      <color rgb="FFBDC1C6"/>
      <name val="Calibri"/>
    </font>
    <font>
      <sz val="9.0"/>
      <color rgb="FFBDC1C6"/>
      <name val="Roboto"/>
    </font>
    <font>
      <sz val="11.0"/>
      <color theme="1"/>
      <name val="Arial"/>
    </font>
    <font>
      <u/>
      <color rgb="FF1155CC"/>
      <name val="Calibri"/>
    </font>
    <font>
      <sz val="12.0"/>
      <color theme="1"/>
      <name val="Okra"/>
    </font>
    <font>
      <b/>
      <sz val="11.0"/>
      <color rgb="FF222222"/>
      <name val="Google Sans"/>
    </font>
    <font>
      <color rgb="FF1155CC"/>
      <name val="Google Sans"/>
    </font>
    <font>
      <sz val="11.0"/>
      <color rgb="FF5E5E5E"/>
      <name val="Google Sans"/>
    </font>
    <font>
      <b/>
      <color theme="1"/>
      <name val="Calibri"/>
    </font>
    <font>
      <b/>
      <color rgb="FF5E5E5E"/>
      <name val="Calibri"/>
    </font>
    <font>
      <b/>
      <color rgb="FF1F1F1F"/>
      <name val="Calibri"/>
    </font>
    <font>
      <b/>
      <color rgb="FF808080"/>
      <name val="Calibri"/>
    </font>
    <font>
      <b/>
      <color rgb="FF222222"/>
      <name val="Calibri"/>
    </font>
    <font>
      <b/>
      <color rgb="FF363636"/>
      <name val="Calibri"/>
    </font>
    <font>
      <b/>
      <sz val="11.0"/>
      <color theme="1"/>
      <name val="Google Sans"/>
    </font>
    <font>
      <b/>
      <color rgb="FF4F4F4F"/>
      <name val="Calibri"/>
    </font>
    <font>
      <b/>
      <color rgb="FF444746"/>
      <name val="Calibri"/>
    </font>
    <font>
      <b/>
      <color rgb="FF1155CC"/>
      <name val="Calibri"/>
    </font>
    <font>
      <b/>
      <u/>
      <color rgb="FF1155CC"/>
      <name val="Calibri"/>
    </font>
    <font>
      <b/>
      <color rgb="FF1F1F1F"/>
      <name val="Okra"/>
    </font>
    <font>
      <b/>
      <color theme="1"/>
      <name val="Okra"/>
    </font>
    <font>
      <b/>
      <color rgb="FF3C4043"/>
      <name val="Calibri"/>
    </font>
    <font>
      <b/>
      <u/>
      <color rgb="FF1155CC"/>
      <name val="Calibri"/>
    </font>
    <font>
      <b/>
      <color rgb="FF202124"/>
      <name val="Calibri"/>
    </font>
    <font>
      <b/>
      <sz val="11.0"/>
      <color rgb="FF1F1F1F"/>
      <name val="Google Sans"/>
    </font>
    <font>
      <b/>
      <sz val="9.0"/>
      <color theme="1"/>
      <name val="Calibri"/>
    </font>
    <font>
      <u/>
      <color rgb="FF1155CC"/>
      <name val="Arial"/>
    </font>
    <font>
      <sz val="9.0"/>
      <color theme="1"/>
      <name val="Google Sans Mono"/>
    </font>
    <font>
      <b/>
      <sz val="12.0"/>
      <color theme="1"/>
      <name val="Arial"/>
    </font>
  </fonts>
  <fills count="2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F7F7F7"/>
        <bgColor rgb="FFF7F7F7"/>
      </patternFill>
    </fill>
    <fill>
      <patternFill patternType="solid">
        <fgColor rgb="FFB6D7A8"/>
        <bgColor rgb="FFB6D7A8"/>
      </patternFill>
    </fill>
    <fill>
      <patternFill patternType="solid">
        <fgColor rgb="FF6AA84F"/>
        <bgColor rgb="FF6AA84F"/>
      </patternFill>
    </fill>
    <fill>
      <patternFill patternType="solid">
        <fgColor rgb="FFE8F8F5"/>
        <bgColor rgb="FFE8F8F5"/>
      </patternFill>
    </fill>
    <fill>
      <patternFill patternType="solid">
        <fgColor rgb="FFFFF2CC"/>
        <bgColor rgb="FFFFF2CC"/>
      </patternFill>
    </fill>
    <fill>
      <patternFill patternType="solid">
        <fgColor rgb="FFDD7E6B"/>
        <bgColor rgb="FFDD7E6B"/>
      </patternFill>
    </fill>
    <fill>
      <patternFill patternType="solid">
        <fgColor rgb="FFF9CB9C"/>
        <bgColor rgb="FFF9CB9C"/>
      </patternFill>
    </fill>
    <fill>
      <patternFill patternType="solid">
        <fgColor rgb="FFFCE5CD"/>
        <bgColor rgb="FFFCE5CD"/>
      </patternFill>
    </fill>
    <fill>
      <patternFill patternType="solid">
        <fgColor rgb="FF222529"/>
        <bgColor rgb="FF222529"/>
      </patternFill>
    </fill>
    <fill>
      <patternFill patternType="solid">
        <fgColor rgb="FFFF0000"/>
        <bgColor rgb="FFFF0000"/>
      </patternFill>
    </fill>
    <fill>
      <patternFill patternType="solid">
        <fgColor rgb="FFF8FAFD"/>
        <bgColor rgb="FFF8FAFD"/>
      </patternFill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  <fill>
      <patternFill patternType="solid">
        <fgColor rgb="FFA2C4C9"/>
        <bgColor rgb="FFA2C4C9"/>
      </patternFill>
    </fill>
    <fill>
      <patternFill patternType="solid">
        <fgColor rgb="FFE9EEF6"/>
        <bgColor rgb="FFE9EEF6"/>
      </patternFill>
    </fill>
    <fill>
      <patternFill patternType="solid">
        <fgColor rgb="FFFAFAFA"/>
        <bgColor rgb="FFFAFAFA"/>
      </patternFill>
    </fill>
    <fill>
      <patternFill patternType="solid">
        <fgColor rgb="FFA4C2F4"/>
        <bgColor rgb="FFA4C2F4"/>
      </patternFill>
    </fill>
    <fill>
      <patternFill patternType="solid">
        <fgColor rgb="FFECF3FE"/>
        <bgColor rgb="FFECF3FE"/>
      </patternFill>
    </fill>
    <fill>
      <patternFill patternType="solid">
        <fgColor rgb="FFF9F9F9"/>
        <bgColor rgb="FFF9F9F9"/>
      </patternFill>
    </fill>
    <fill>
      <patternFill patternType="solid">
        <fgColor rgb="FFF0F4F9"/>
        <bgColor rgb="FFF0F4F9"/>
      </patternFill>
    </fill>
  </fills>
  <borders count="8">
    <border/>
    <border>
      <top style="thin">
        <color rgb="FFE0E0E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E0E0E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BDBDBD"/>
      </top>
      <bottom style="thin">
        <color rgb="FFBDBDBD"/>
      </bottom>
    </border>
    <border>
      <right style="medium">
        <color rgb="FF000000"/>
      </right>
    </border>
    <border>
      <left style="medium">
        <color rgb="FF000000"/>
      </left>
    </border>
  </borders>
  <cellStyleXfs count="1">
    <xf borderId="0" fillId="0" fontId="0" numFmtId="0" applyAlignment="1" applyFont="1"/>
  </cellStyleXfs>
  <cellXfs count="47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0" xfId="0" applyAlignment="1" applyFont="1">
      <alignment horizontal="left" readingOrder="0"/>
    </xf>
    <xf borderId="0" fillId="2" fontId="1" numFmtId="164" xfId="0" applyAlignment="1" applyFont="1" applyNumberFormat="1">
      <alignment horizontal="center" readingOrder="0"/>
    </xf>
    <xf borderId="0" fillId="2" fontId="1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2" numFmtId="0" xfId="0" applyFont="1"/>
    <xf borderId="0" fillId="3" fontId="1" numFmtId="0" xfId="0" applyAlignment="1" applyFill="1" applyFont="1">
      <alignment horizontal="left"/>
    </xf>
    <xf borderId="0" fillId="3" fontId="2" numFmtId="0" xfId="0" applyAlignment="1" applyFont="1">
      <alignment horizontal="center" readingOrder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left" readingOrder="0"/>
    </xf>
    <xf borderId="0" fillId="3" fontId="2" numFmtId="0" xfId="0" applyFont="1"/>
    <xf borderId="0" fillId="3" fontId="2" numFmtId="164" xfId="0" applyAlignment="1" applyFont="1" applyNumberFormat="1">
      <alignment readingOrder="0"/>
    </xf>
    <xf borderId="0" fillId="0" fontId="2" numFmtId="164" xfId="0" applyAlignment="1" applyFont="1" applyNumberFormat="1">
      <alignment horizontal="center" readingOrder="0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readingOrder="0"/>
    </xf>
    <xf borderId="0" fillId="4" fontId="1" numFmtId="0" xfId="0" applyAlignment="1" applyFill="1" applyFont="1">
      <alignment horizontal="left" readingOrder="0"/>
    </xf>
    <xf borderId="0" fillId="4" fontId="2" numFmtId="164" xfId="0" applyAlignment="1" applyFont="1" applyNumberFormat="1">
      <alignment horizontal="center" readingOrder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readingOrder="0"/>
    </xf>
    <xf borderId="0" fillId="4" fontId="2" numFmtId="164" xfId="0" applyAlignment="1" applyFont="1" applyNumberFormat="1">
      <alignment readingOrder="0"/>
    </xf>
    <xf borderId="0" fillId="4" fontId="2" numFmtId="0" xfId="0" applyFont="1"/>
    <xf borderId="0" fillId="3" fontId="1" numFmtId="0" xfId="0" applyFont="1"/>
    <xf borderId="0" fillId="3" fontId="2" numFmtId="0" xfId="0" applyAlignment="1" applyFont="1">
      <alignment horizontal="left"/>
    </xf>
    <xf borderId="0" fillId="2" fontId="1" numFmtId="0" xfId="0" applyAlignment="1" applyFont="1">
      <alignment readingOrder="0"/>
    </xf>
    <xf borderId="0" fillId="3" fontId="2" numFmtId="3" xfId="0" applyAlignment="1" applyFont="1" applyNumberFormat="1">
      <alignment horizontal="center" readingOrder="0"/>
    </xf>
    <xf borderId="0" fillId="3" fontId="2" numFmtId="0" xfId="0" applyAlignment="1" applyFont="1">
      <alignment readingOrder="0"/>
    </xf>
    <xf borderId="0" fillId="0" fontId="2" numFmtId="3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4" fontId="1" numFmtId="0" xfId="0" applyAlignment="1" applyFont="1">
      <alignment readingOrder="0"/>
    </xf>
    <xf borderId="0" fillId="4" fontId="2" numFmtId="3" xfId="0" applyAlignment="1" applyFont="1" applyNumberFormat="1">
      <alignment horizontal="center" readingOrder="0"/>
    </xf>
    <xf borderId="0" fillId="4" fontId="2" numFmtId="0" xfId="0" applyAlignment="1" applyFont="1">
      <alignment horizontal="center" readingOrder="0"/>
    </xf>
    <xf borderId="0" fillId="2" fontId="3" numFmtId="0" xfId="0" applyAlignment="1" applyFont="1">
      <alignment horizontal="left" readingOrder="0" vertical="top"/>
    </xf>
    <xf borderId="0" fillId="5" fontId="4" numFmtId="3" xfId="0" applyAlignment="1" applyFill="1" applyFont="1" applyNumberFormat="1">
      <alignment horizontal="center" readingOrder="0" vertical="top"/>
    </xf>
    <xf borderId="0" fillId="5" fontId="4" numFmtId="0" xfId="0" applyAlignment="1" applyFont="1">
      <alignment horizontal="center" readingOrder="0" vertical="top"/>
    </xf>
    <xf borderId="1" fillId="2" fontId="3" numFmtId="0" xfId="0" applyAlignment="1" applyBorder="1" applyFont="1">
      <alignment horizontal="left" readingOrder="0" vertical="top"/>
    </xf>
    <xf borderId="1" fillId="3" fontId="4" numFmtId="3" xfId="0" applyAlignment="1" applyBorder="1" applyFont="1" applyNumberFormat="1">
      <alignment horizontal="center" readingOrder="0" vertical="top"/>
    </xf>
    <xf borderId="1" fillId="3" fontId="4" numFmtId="0" xfId="0" applyAlignment="1" applyBorder="1" applyFont="1">
      <alignment horizontal="center" readingOrder="0" vertical="top"/>
    </xf>
    <xf borderId="0" fillId="3" fontId="1" numFmtId="0" xfId="0" applyAlignment="1" applyFont="1">
      <alignment readingOrder="0"/>
    </xf>
    <xf borderId="0" fillId="2" fontId="2" numFmtId="0" xfId="0" applyFont="1"/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1" fillId="3" fontId="5" numFmtId="0" xfId="0" applyAlignment="1" applyBorder="1" applyFont="1">
      <alignment horizontal="center" readingOrder="0" vertical="top"/>
    </xf>
    <xf borderId="1" fillId="3" fontId="5" numFmtId="3" xfId="0" applyAlignment="1" applyBorder="1" applyFont="1" applyNumberFormat="1">
      <alignment horizontal="center" readingOrder="0" vertical="top"/>
    </xf>
    <xf borderId="1" fillId="5" fontId="5" numFmtId="3" xfId="0" applyAlignment="1" applyBorder="1" applyFont="1" applyNumberFormat="1">
      <alignment horizontal="center" readingOrder="0" vertical="top"/>
    </xf>
    <xf borderId="1" fillId="5" fontId="5" numFmtId="0" xfId="0" applyAlignment="1" applyBorder="1" applyFont="1">
      <alignment horizontal="center" readingOrder="0" vertical="top"/>
    </xf>
    <xf borderId="0" fillId="2" fontId="1" numFmtId="0" xfId="0" applyFont="1"/>
    <xf borderId="0" fillId="0" fontId="2" numFmtId="0" xfId="0" applyAlignment="1" applyFont="1">
      <alignment horizontal="center"/>
    </xf>
    <xf borderId="0" fillId="2" fontId="1" numFmtId="0" xfId="0" applyFont="1"/>
    <xf borderId="1" fillId="5" fontId="4" numFmtId="0" xfId="0" applyAlignment="1" applyBorder="1" applyFont="1">
      <alignment horizontal="center" readingOrder="0" vertical="top"/>
    </xf>
    <xf borderId="1" fillId="5" fontId="4" numFmtId="0" xfId="0" applyAlignment="1" applyBorder="1" applyFont="1">
      <alignment horizontal="center" vertical="top"/>
    </xf>
    <xf borderId="0" fillId="2" fontId="1" numFmtId="0" xfId="0" applyAlignment="1" applyFont="1">
      <alignment horizontal="left"/>
    </xf>
    <xf borderId="0" fillId="0" fontId="2" numFmtId="164" xfId="0" applyAlignment="1" applyFont="1" applyNumberFormat="1">
      <alignment horizontal="center"/>
    </xf>
    <xf borderId="0" fillId="4" fontId="2" numFmtId="0" xfId="0" applyAlignment="1" applyFont="1">
      <alignment horizontal="left"/>
    </xf>
    <xf borderId="0" fillId="3" fontId="2" numFmtId="0" xfId="0" applyAlignment="1" applyFont="1">
      <alignment horizontal="center"/>
    </xf>
    <xf borderId="0" fillId="2" fontId="1" numFmtId="3" xfId="0" applyAlignment="1" applyFont="1" applyNumberFormat="1">
      <alignment horizontal="left" readingOrder="0"/>
    </xf>
    <xf borderId="0" fillId="2" fontId="3" numFmtId="3" xfId="0" applyAlignment="1" applyFont="1" applyNumberFormat="1">
      <alignment horizontal="left" readingOrder="0" vertical="top"/>
    </xf>
    <xf borderId="1" fillId="2" fontId="3" numFmtId="3" xfId="0" applyAlignment="1" applyBorder="1" applyFont="1" applyNumberFormat="1">
      <alignment horizontal="left" readingOrder="0" vertical="top"/>
    </xf>
    <xf borderId="2" fillId="2" fontId="6" numFmtId="0" xfId="0" applyAlignment="1" applyBorder="1" applyFont="1">
      <alignment horizontal="left" readingOrder="0" vertical="top"/>
    </xf>
    <xf borderId="3" fillId="2" fontId="6" numFmtId="0" xfId="0" applyAlignment="1" applyBorder="1" applyFont="1">
      <alignment horizontal="left" readingOrder="0" vertical="top"/>
    </xf>
    <xf borderId="1" fillId="3" fontId="4" numFmtId="164" xfId="0" applyAlignment="1" applyBorder="1" applyFont="1" applyNumberFormat="1">
      <alignment horizontal="left" readingOrder="0" vertical="top"/>
    </xf>
    <xf borderId="0" fillId="2" fontId="7" numFmtId="0" xfId="0" applyFont="1"/>
    <xf borderId="0" fillId="2" fontId="3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8" numFmtId="0" xfId="0" applyAlignment="1" applyFont="1">
      <alignment horizontal="left" readingOrder="0"/>
    </xf>
    <xf borderId="0" fillId="0" fontId="8" numFmtId="0" xfId="0" applyFont="1"/>
    <xf borderId="0" fillId="4" fontId="8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1" numFmtId="0" xfId="0" applyAlignment="1" applyFont="1">
      <alignment readingOrder="0"/>
    </xf>
    <xf borderId="0" fillId="5" fontId="9" numFmtId="0" xfId="0" applyAlignment="1" applyFont="1">
      <alignment readingOrder="0" vertical="top"/>
    </xf>
    <xf borderId="0" fillId="5" fontId="4" numFmtId="164" xfId="0" applyAlignment="1" applyFont="1" applyNumberFormat="1">
      <alignment readingOrder="0" vertical="top"/>
    </xf>
    <xf borderId="1" fillId="3" fontId="9" numFmtId="0" xfId="0" applyAlignment="1" applyBorder="1" applyFont="1">
      <alignment readingOrder="0" vertical="top"/>
    </xf>
    <xf borderId="1" fillId="3" fontId="4" numFmtId="164" xfId="0" applyAlignment="1" applyBorder="1" applyFont="1" applyNumberFormat="1">
      <alignment readingOrder="0" vertical="top"/>
    </xf>
    <xf borderId="0" fillId="3" fontId="2" numFmtId="164" xfId="0" applyAlignment="1" applyFont="1" applyNumberFormat="1">
      <alignment horizontal="center" readingOrder="0"/>
    </xf>
    <xf borderId="1" fillId="3" fontId="9" numFmtId="0" xfId="0" applyAlignment="1" applyBorder="1" applyFont="1">
      <alignment vertical="top"/>
    </xf>
    <xf borderId="1" fillId="3" fontId="4" numFmtId="164" xfId="0" applyAlignment="1" applyBorder="1" applyFont="1" applyNumberFormat="1">
      <alignment vertical="top"/>
    </xf>
    <xf borderId="0" fillId="0" fontId="10" numFmtId="0" xfId="0" applyAlignment="1" applyFont="1">
      <alignment horizontal="left" vertical="bottom"/>
    </xf>
    <xf borderId="0" fillId="0" fontId="11" numFmtId="164" xfId="0" applyAlignment="1" applyFont="1" applyNumberFormat="1">
      <alignment horizontal="right" vertical="bottom"/>
    </xf>
    <xf borderId="0" fillId="0" fontId="1" numFmtId="0" xfId="0" applyFont="1"/>
    <xf borderId="0" fillId="0" fontId="11" numFmtId="0" xfId="0" applyAlignment="1" applyFont="1">
      <alignment horizontal="center" vertical="bottom"/>
    </xf>
    <xf borderId="0" fillId="0" fontId="2" numFmtId="10" xfId="0" applyAlignment="1" applyFont="1" applyNumberFormat="1">
      <alignment horizontal="center" readingOrder="0"/>
    </xf>
    <xf borderId="0" fillId="4" fontId="12" numFmtId="3" xfId="0" applyAlignment="1" applyFont="1" applyNumberFormat="1">
      <alignment horizontal="center" readingOrder="0"/>
    </xf>
    <xf borderId="0" fillId="4" fontId="12" numFmtId="0" xfId="0" applyAlignment="1" applyFont="1">
      <alignment horizontal="center" readingOrder="0"/>
    </xf>
    <xf borderId="0" fillId="4" fontId="2" numFmtId="0" xfId="0" applyAlignment="1" applyFont="1">
      <alignment horizontal="left" readingOrder="0"/>
    </xf>
    <xf borderId="0" fillId="3" fontId="1" numFmtId="0" xfId="0" applyAlignment="1" applyFont="1">
      <alignment horizontal="left" readingOrder="0"/>
    </xf>
    <xf borderId="0" fillId="3" fontId="12" numFmtId="3" xfId="0" applyAlignment="1" applyFont="1" applyNumberFormat="1">
      <alignment horizontal="center" readingOrder="0"/>
    </xf>
    <xf borderId="0" fillId="3" fontId="12" numFmtId="0" xfId="0" applyAlignment="1" applyFont="1">
      <alignment horizontal="center" readingOrder="0"/>
    </xf>
    <xf borderId="0" fillId="0" fontId="1" numFmtId="0" xfId="0" applyAlignment="1" applyFont="1">
      <alignment horizontal="left" readingOrder="0"/>
    </xf>
    <xf borderId="0" fillId="0" fontId="12" numFmtId="3" xfId="0" applyAlignment="1" applyFont="1" applyNumberFormat="1">
      <alignment horizontal="center" readingOrder="0"/>
    </xf>
    <xf borderId="0" fillId="0" fontId="12" numFmtId="0" xfId="0" applyAlignment="1" applyFont="1">
      <alignment horizontal="center" readingOrder="0"/>
    </xf>
    <xf borderId="0" fillId="3" fontId="12" numFmtId="0" xfId="0" applyAlignment="1" applyFont="1">
      <alignment horizontal="left" readingOrder="0"/>
    </xf>
    <xf borderId="0" fillId="3" fontId="12" numFmtId="0" xfId="0" applyAlignment="1" applyFont="1">
      <alignment horizontal="left"/>
    </xf>
    <xf borderId="0" fillId="3" fontId="12" numFmtId="0" xfId="0" applyFont="1"/>
    <xf borderId="0" fillId="3" fontId="12" numFmtId="164" xfId="0" applyAlignment="1" applyFont="1" applyNumberFormat="1">
      <alignment horizontal="center" readingOrder="0"/>
    </xf>
    <xf borderId="0" fillId="3" fontId="1" numFmtId="164" xfId="0" applyAlignment="1" applyFont="1" applyNumberFormat="1">
      <alignment horizontal="center" readingOrder="0"/>
    </xf>
    <xf borderId="0" fillId="3" fontId="1" numFmtId="0" xfId="0" applyAlignment="1" applyFont="1">
      <alignment horizontal="center"/>
    </xf>
    <xf borderId="0" fillId="3" fontId="1" numFmtId="0" xfId="0" applyAlignment="1" applyFont="1">
      <alignment horizontal="center" readingOrder="0"/>
    </xf>
    <xf borderId="0" fillId="0" fontId="1" numFmtId="0" xfId="0" applyAlignment="1" applyFont="1">
      <alignment horizontal="left"/>
    </xf>
    <xf borderId="0" fillId="3" fontId="11" numFmtId="0" xfId="0" applyAlignment="1" applyFont="1">
      <alignment readingOrder="0" vertical="bottom"/>
    </xf>
    <xf borderId="0" fillId="3" fontId="11" numFmtId="0" xfId="0" applyAlignment="1" applyFont="1">
      <alignment vertical="bottom"/>
    </xf>
    <xf borderId="1" fillId="3" fontId="3" numFmtId="3" xfId="0" applyAlignment="1" applyBorder="1" applyFont="1" applyNumberFormat="1">
      <alignment horizontal="center" readingOrder="0" vertical="top"/>
    </xf>
    <xf borderId="1" fillId="3" fontId="3" numFmtId="0" xfId="0" applyAlignment="1" applyBorder="1" applyFont="1">
      <alignment horizontal="center" readingOrder="0" vertical="top"/>
    </xf>
    <xf borderId="0" fillId="0" fontId="2" numFmtId="0" xfId="0" applyAlignment="1" applyFont="1">
      <alignment horizontal="left"/>
    </xf>
    <xf borderId="0" fillId="5" fontId="9" numFmtId="0" xfId="0" applyAlignment="1" applyFont="1">
      <alignment vertical="top"/>
    </xf>
    <xf borderId="0" fillId="5" fontId="4" numFmtId="164" xfId="0" applyAlignment="1" applyFont="1" applyNumberFormat="1">
      <alignment vertical="top"/>
    </xf>
    <xf borderId="1" fillId="4" fontId="9" numFmtId="0" xfId="0" applyAlignment="1" applyBorder="1" applyFont="1">
      <alignment vertical="top"/>
    </xf>
    <xf borderId="1" fillId="4" fontId="4" numFmtId="164" xfId="0" applyAlignment="1" applyBorder="1" applyFont="1" applyNumberFormat="1">
      <alignment vertical="top"/>
    </xf>
    <xf borderId="0" fillId="4" fontId="2" numFmtId="3" xfId="0" applyAlignment="1" applyFont="1" applyNumberFormat="1">
      <alignment horizontal="center"/>
    </xf>
    <xf borderId="0" fillId="6" fontId="1" numFmtId="0" xfId="0" applyAlignment="1" applyFill="1" applyFont="1">
      <alignment horizontal="left" readingOrder="0"/>
    </xf>
    <xf borderId="0" fillId="6" fontId="2" numFmtId="3" xfId="0" applyAlignment="1" applyFont="1" applyNumberFormat="1">
      <alignment horizontal="center" readingOrder="0"/>
    </xf>
    <xf borderId="0" fillId="6" fontId="2" numFmtId="0" xfId="0" applyAlignment="1" applyFont="1">
      <alignment horizontal="center" readingOrder="0"/>
    </xf>
    <xf borderId="0" fillId="6" fontId="2" numFmtId="0" xfId="0" applyAlignment="1" applyFont="1">
      <alignment horizontal="center"/>
    </xf>
    <xf borderId="0" fillId="6" fontId="2" numFmtId="0" xfId="0" applyAlignment="1" applyFont="1">
      <alignment horizontal="left" readingOrder="0"/>
    </xf>
    <xf borderId="0" fillId="6" fontId="2" numFmtId="0" xfId="0" applyAlignment="1" applyFont="1">
      <alignment horizontal="left"/>
    </xf>
    <xf borderId="0" fillId="6" fontId="2" numFmtId="0" xfId="0" applyFont="1"/>
    <xf borderId="0" fillId="0" fontId="1" numFmtId="0" xfId="0" applyAlignment="1" applyFont="1">
      <alignment horizontal="center" readingOrder="0"/>
    </xf>
    <xf borderId="0" fillId="5" fontId="4" numFmtId="0" xfId="0" applyAlignment="1" applyFont="1">
      <alignment vertical="top"/>
    </xf>
    <xf borderId="0" fillId="0" fontId="11" numFmtId="0" xfId="0" applyAlignment="1" applyFont="1">
      <alignment vertical="bottom"/>
    </xf>
    <xf borderId="1" fillId="3" fontId="4" numFmtId="0" xfId="0" applyAlignment="1" applyBorder="1" applyFont="1">
      <alignment vertical="top"/>
    </xf>
    <xf borderId="1" fillId="5" fontId="4" numFmtId="0" xfId="0" applyAlignment="1" applyBorder="1" applyFont="1">
      <alignment vertical="top"/>
    </xf>
    <xf borderId="1" fillId="5" fontId="4" numFmtId="164" xfId="0" applyAlignment="1" applyBorder="1" applyFont="1" applyNumberFormat="1">
      <alignment vertical="top"/>
    </xf>
    <xf borderId="1" fillId="4" fontId="4" numFmtId="0" xfId="0" applyAlignment="1" applyBorder="1" applyFont="1">
      <alignment vertical="top"/>
    </xf>
    <xf borderId="0" fillId="4" fontId="11" numFmtId="0" xfId="0" applyAlignment="1" applyFont="1">
      <alignment vertical="bottom"/>
    </xf>
    <xf borderId="0" fillId="0" fontId="11" numFmtId="0" xfId="0" applyAlignment="1" applyFont="1">
      <alignment horizontal="left" readingOrder="0" vertical="bottom"/>
    </xf>
    <xf borderId="4" fillId="0" fontId="13" numFmtId="0" xfId="0" applyAlignment="1" applyBorder="1" applyFont="1">
      <alignment horizontal="center" readingOrder="0" shrinkToFit="0" vertical="bottom" wrapText="0"/>
    </xf>
    <xf borderId="0" fillId="0" fontId="11" numFmtId="0" xfId="0" applyAlignment="1" applyFont="1">
      <alignment horizontal="center" vertical="bottom"/>
    </xf>
    <xf borderId="0" fillId="0" fontId="7" numFmtId="0" xfId="0" applyAlignment="1" applyFon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1" numFmtId="0" xfId="0" applyFont="1"/>
    <xf borderId="0" fillId="2" fontId="2" numFmtId="0" xfId="0" applyAlignment="1" applyFont="1">
      <alignment horizontal="center" readingOrder="0"/>
    </xf>
    <xf borderId="0" fillId="4" fontId="11" numFmtId="0" xfId="0" applyAlignment="1" applyFont="1">
      <alignment horizontal="center" vertical="bottom"/>
    </xf>
    <xf borderId="0" fillId="4" fontId="11" numFmtId="164" xfId="0" applyAlignment="1" applyFont="1" applyNumberFormat="1">
      <alignment horizontal="right" vertical="bottom"/>
    </xf>
    <xf borderId="0" fillId="4" fontId="11" numFmtId="0" xfId="0" applyAlignment="1" applyFont="1">
      <alignment horizontal="center" vertical="bottom"/>
    </xf>
    <xf borderId="0" fillId="0" fontId="11" numFmtId="0" xfId="0" applyAlignment="1" applyFont="1">
      <alignment horizontal="center" readingOrder="0" vertical="bottom"/>
    </xf>
    <xf borderId="0" fillId="0" fontId="14" numFmtId="0" xfId="0" applyAlignment="1" applyFont="1">
      <alignment readingOrder="0" vertical="bottom"/>
    </xf>
    <xf borderId="0" fillId="7" fontId="2" numFmtId="0" xfId="0" applyAlignment="1" applyFill="1" applyFont="1">
      <alignment horizontal="center" readingOrder="0"/>
    </xf>
    <xf borderId="0" fillId="2" fontId="1" numFmtId="3" xfId="0" applyAlignment="1" applyFont="1" applyNumberFormat="1">
      <alignment horizontal="center" readingOrder="0"/>
    </xf>
    <xf borderId="1" fillId="5" fontId="4" numFmtId="3" xfId="0" applyAlignment="1" applyBorder="1" applyFont="1" applyNumberFormat="1">
      <alignment horizontal="center" readingOrder="0" vertical="top"/>
    </xf>
    <xf borderId="1" fillId="3" fontId="3" numFmtId="3" xfId="0" applyAlignment="1" applyBorder="1" applyFont="1" applyNumberFormat="1">
      <alignment horizontal="center" vertical="top"/>
    </xf>
    <xf borderId="1" fillId="5" fontId="4" numFmtId="3" xfId="0" applyAlignment="1" applyBorder="1" applyFont="1" applyNumberFormat="1">
      <alignment horizontal="center" vertical="top"/>
    </xf>
    <xf borderId="1" fillId="5" fontId="4" numFmtId="0" xfId="0" applyAlignment="1" applyBorder="1" applyFont="1">
      <alignment horizontal="center" vertical="top"/>
    </xf>
    <xf borderId="1" fillId="5" fontId="3" numFmtId="3" xfId="0" applyAlignment="1" applyBorder="1" applyFont="1" applyNumberFormat="1">
      <alignment horizontal="center" readingOrder="0" vertical="top"/>
    </xf>
    <xf borderId="1" fillId="3" fontId="3" numFmtId="3" xfId="0" applyAlignment="1" applyBorder="1" applyFont="1" applyNumberFormat="1">
      <alignment horizontal="left" readingOrder="0" vertical="top"/>
    </xf>
    <xf borderId="2" fillId="3" fontId="3" numFmtId="3" xfId="0" applyAlignment="1" applyBorder="1" applyFont="1" applyNumberFormat="1">
      <alignment horizontal="left" readingOrder="0" vertical="top"/>
    </xf>
    <xf borderId="3" fillId="3" fontId="3" numFmtId="0" xfId="0" applyAlignment="1" applyBorder="1" applyFont="1">
      <alignment horizontal="left" readingOrder="0" vertical="top"/>
    </xf>
    <xf borderId="0" fillId="3" fontId="3" numFmtId="0" xfId="0" applyAlignment="1" applyFont="1">
      <alignment horizontal="center" readingOrder="0" vertical="top"/>
    </xf>
    <xf borderId="0" fillId="3" fontId="4" numFmtId="3" xfId="0" applyAlignment="1" applyFont="1" applyNumberFormat="1">
      <alignment horizontal="center" readingOrder="0" vertical="top"/>
    </xf>
    <xf borderId="0" fillId="3" fontId="4" numFmtId="0" xfId="0" applyAlignment="1" applyFont="1">
      <alignment horizontal="center" readingOrder="0" vertical="top"/>
    </xf>
    <xf borderId="0" fillId="3" fontId="3" numFmtId="3" xfId="0" applyAlignment="1" applyFont="1" applyNumberFormat="1">
      <alignment horizontal="center" readingOrder="0" vertical="top"/>
    </xf>
    <xf borderId="2" fillId="8" fontId="6" numFmtId="0" xfId="0" applyAlignment="1" applyBorder="1" applyFill="1" applyFont="1">
      <alignment horizontal="center" readingOrder="0" vertical="top"/>
    </xf>
    <xf borderId="3" fillId="8" fontId="6" numFmtId="3" xfId="0" applyAlignment="1" applyBorder="1" applyFont="1" applyNumberFormat="1">
      <alignment horizontal="center" readingOrder="0" vertical="top"/>
    </xf>
    <xf borderId="1" fillId="5" fontId="4" numFmtId="0" xfId="0" applyAlignment="1" applyBorder="1" applyFont="1">
      <alignment horizontal="left" readingOrder="0" vertical="top"/>
    </xf>
    <xf borderId="3" fillId="8" fontId="6" numFmtId="0" xfId="0" applyAlignment="1" applyBorder="1" applyFont="1">
      <alignment horizontal="center" readingOrder="0" vertical="top"/>
    </xf>
    <xf borderId="0" fillId="0" fontId="15" numFmtId="0" xfId="0" applyAlignment="1" applyFont="1">
      <alignment vertical="bottom"/>
    </xf>
    <xf borderId="0" fillId="0" fontId="16" numFmtId="0" xfId="0" applyFont="1"/>
    <xf borderId="0" fillId="0" fontId="1" numFmtId="165" xfId="0" applyAlignment="1" applyFont="1" applyNumberFormat="1">
      <alignment readingOrder="0"/>
    </xf>
    <xf borderId="0" fillId="9" fontId="1" numFmtId="0" xfId="0" applyAlignment="1" applyFill="1" applyFont="1">
      <alignment readingOrder="0"/>
    </xf>
    <xf borderId="0" fillId="0" fontId="1" numFmtId="3" xfId="0" applyAlignment="1" applyFont="1" applyNumberFormat="1">
      <alignment readingOrder="0"/>
    </xf>
    <xf borderId="0" fillId="0" fontId="17" numFmtId="3" xfId="0" applyAlignment="1" applyFont="1" applyNumberFormat="1">
      <alignment readingOrder="0" vertical="bottom"/>
    </xf>
    <xf borderId="0" fillId="0" fontId="17" numFmtId="0" xfId="0" applyAlignment="1" applyFont="1">
      <alignment readingOrder="0" vertical="bottom"/>
    </xf>
    <xf borderId="0" fillId="2" fontId="7" numFmtId="0" xfId="0" applyAlignment="1" applyFont="1">
      <alignment horizontal="center" readingOrder="0"/>
    </xf>
    <xf borderId="0" fillId="3" fontId="18" numFmtId="0" xfId="0" applyAlignment="1" applyFont="1">
      <alignment horizontal="left" readingOrder="0"/>
    </xf>
    <xf borderId="0" fillId="0" fontId="2" numFmtId="20" xfId="0" applyAlignment="1" applyFont="1" applyNumberFormat="1">
      <alignment horizontal="center" readingOrder="0"/>
    </xf>
    <xf borderId="0" fillId="0" fontId="14" numFmtId="0" xfId="0" applyAlignment="1" applyFont="1">
      <alignment vertical="bottom"/>
    </xf>
    <xf borderId="0" fillId="0" fontId="11" numFmtId="3" xfId="0" applyAlignment="1" applyFont="1" applyNumberFormat="1">
      <alignment horizontal="center" vertical="bottom"/>
    </xf>
    <xf borderId="0" fillId="0" fontId="17" numFmtId="0" xfId="0" applyAlignment="1" applyFont="1">
      <alignment vertical="bottom"/>
    </xf>
    <xf borderId="0" fillId="3" fontId="2" numFmtId="166" xfId="0" applyFont="1" applyNumberFormat="1"/>
    <xf borderId="0" fillId="0" fontId="11" numFmtId="0" xfId="0" applyAlignment="1" applyFont="1">
      <alignment readingOrder="0" vertical="bottom"/>
    </xf>
    <xf borderId="0" fillId="4" fontId="11" numFmtId="0" xfId="0" applyAlignment="1" applyFont="1">
      <alignment readingOrder="0" vertical="bottom"/>
    </xf>
    <xf borderId="0" fillId="3" fontId="6" numFmtId="0" xfId="0" applyAlignment="1" applyFont="1">
      <alignment horizontal="left" readingOrder="0"/>
    </xf>
    <xf borderId="0" fillId="2" fontId="19" numFmtId="0" xfId="0" applyAlignment="1" applyFont="1">
      <alignment readingOrder="0"/>
    </xf>
    <xf borderId="0" fillId="2" fontId="2" numFmtId="0" xfId="0" applyAlignment="1" applyFont="1">
      <alignment horizontal="center"/>
    </xf>
    <xf borderId="0" fillId="2" fontId="14" numFmtId="0" xfId="0" applyAlignment="1" applyFont="1">
      <alignment horizontal="center" vertical="bottom"/>
    </xf>
    <xf borderId="0" fillId="2" fontId="17" numFmtId="0" xfId="0" applyAlignment="1" applyFont="1">
      <alignment horizontal="center" vertical="bottom"/>
    </xf>
    <xf borderId="0" fillId="2" fontId="11" numFmtId="0" xfId="0" applyAlignment="1" applyFont="1">
      <alignment vertical="bottom"/>
    </xf>
    <xf borderId="0" fillId="0" fontId="14" numFmtId="0" xfId="0" applyAlignment="1" applyFont="1">
      <alignment horizontal="center" vertical="bottom"/>
    </xf>
    <xf borderId="0" fillId="0" fontId="11" numFmtId="164" xfId="0" applyAlignment="1" applyFont="1" applyNumberFormat="1">
      <alignment horizontal="center" vertical="bottom"/>
    </xf>
    <xf borderId="0" fillId="0" fontId="11" numFmtId="164" xfId="0" applyAlignment="1" applyFont="1" applyNumberFormat="1">
      <alignment vertical="bottom"/>
    </xf>
    <xf borderId="0" fillId="0" fontId="11" numFmtId="0" xfId="0" applyAlignment="1" applyFont="1">
      <alignment horizontal="left" vertical="bottom"/>
    </xf>
    <xf borderId="0" fillId="5" fontId="3" numFmtId="0" xfId="0" applyAlignment="1" applyFont="1">
      <alignment horizontal="center" vertical="bottom"/>
    </xf>
    <xf borderId="0" fillId="5" fontId="4" numFmtId="164" xfId="0" applyAlignment="1" applyFont="1" applyNumberFormat="1">
      <alignment horizontal="center" vertical="bottom"/>
    </xf>
    <xf borderId="0" fillId="3" fontId="4" numFmtId="164" xfId="0" applyAlignment="1" applyFont="1" applyNumberFormat="1">
      <alignment horizontal="center" vertical="top"/>
    </xf>
    <xf borderId="0" fillId="3" fontId="4" numFmtId="0" xfId="0" applyAlignment="1" applyFont="1">
      <alignment horizontal="left" vertical="top"/>
    </xf>
    <xf borderId="0" fillId="3" fontId="11" numFmtId="164" xfId="0" applyAlignment="1" applyFont="1" applyNumberFormat="1">
      <alignment vertical="top"/>
    </xf>
    <xf borderId="0" fillId="3" fontId="11" numFmtId="0" xfId="0" applyAlignment="1" applyFont="1">
      <alignment vertical="top"/>
    </xf>
    <xf borderId="0" fillId="3" fontId="3" numFmtId="0" xfId="0" applyAlignment="1" applyFont="1">
      <alignment horizontal="center" vertical="top"/>
    </xf>
    <xf borderId="0" fillId="3" fontId="4" numFmtId="20" xfId="0" applyAlignment="1" applyFont="1" applyNumberFormat="1">
      <alignment horizontal="center" vertical="top"/>
    </xf>
    <xf borderId="4" fillId="3" fontId="20" numFmtId="0" xfId="0" applyAlignment="1" applyBorder="1" applyFont="1">
      <alignment horizontal="center" vertical="bottom"/>
    </xf>
    <xf borderId="0" fillId="3" fontId="11" numFmtId="0" xfId="0" applyAlignment="1" applyFont="1">
      <alignment horizontal="left" vertical="bottom"/>
    </xf>
    <xf borderId="0" fillId="3" fontId="11" numFmtId="164" xfId="0" applyAlignment="1" applyFont="1" applyNumberFormat="1">
      <alignment horizontal="left" vertical="top"/>
    </xf>
    <xf borderId="0" fillId="3" fontId="14" numFmtId="0" xfId="0" applyAlignment="1" applyFont="1">
      <alignment horizontal="center" vertical="bottom"/>
    </xf>
    <xf borderId="0" fillId="10" fontId="11" numFmtId="0" xfId="0" applyAlignment="1" applyFill="1" applyFont="1">
      <alignment vertical="bottom"/>
    </xf>
    <xf borderId="1" fillId="3" fontId="11" numFmtId="0" xfId="0" applyAlignment="1" applyBorder="1" applyFont="1">
      <alignment vertical="top"/>
    </xf>
    <xf borderId="0" fillId="9" fontId="11" numFmtId="0" xfId="0" applyAlignment="1" applyFont="1">
      <alignment readingOrder="0" vertical="bottom"/>
    </xf>
    <xf borderId="0" fillId="9" fontId="11" numFmtId="0" xfId="0" applyAlignment="1" applyFont="1">
      <alignment vertical="bottom"/>
    </xf>
    <xf borderId="0" fillId="10" fontId="11" numFmtId="0" xfId="0" applyAlignment="1" applyFont="1">
      <alignment readingOrder="0" vertical="bottom"/>
    </xf>
    <xf borderId="4" fillId="3" fontId="14" numFmtId="0" xfId="0" applyAlignment="1" applyBorder="1" applyFont="1">
      <alignment horizontal="center" vertical="bottom"/>
    </xf>
    <xf borderId="0" fillId="3" fontId="11" numFmtId="0" xfId="0" applyAlignment="1" applyFont="1">
      <alignment horizontal="center" vertical="bottom"/>
    </xf>
    <xf borderId="4" fillId="4" fontId="14" numFmtId="0" xfId="0" applyAlignment="1" applyBorder="1" applyFont="1">
      <alignment horizontal="center" vertical="bottom"/>
    </xf>
    <xf borderId="0" fillId="3" fontId="11" numFmtId="10" xfId="0" applyAlignment="1" applyFont="1" applyNumberFormat="1">
      <alignment horizontal="center" vertical="bottom"/>
    </xf>
    <xf borderId="0" fillId="4" fontId="14" numFmtId="0" xfId="0" applyAlignment="1" applyFont="1">
      <alignment horizontal="center" vertical="bottom"/>
    </xf>
    <xf borderId="0" fillId="4" fontId="11" numFmtId="10" xfId="0" applyAlignment="1" applyFont="1" applyNumberFormat="1">
      <alignment horizontal="center" vertical="bottom"/>
    </xf>
    <xf borderId="0" fillId="3" fontId="11" numFmtId="3" xfId="0" applyAlignment="1" applyFont="1" applyNumberFormat="1">
      <alignment horizontal="center" vertical="bottom"/>
    </xf>
    <xf borderId="0" fillId="0" fontId="14" numFmtId="0" xfId="0" applyAlignment="1" applyFont="1">
      <alignment horizontal="center" readingOrder="0" vertical="bottom"/>
    </xf>
    <xf borderId="0" fillId="3" fontId="11" numFmtId="0" xfId="0" applyAlignment="1" applyFont="1">
      <alignment horizontal="center" readingOrder="0" vertical="bottom"/>
    </xf>
    <xf borderId="0" fillId="0" fontId="11" numFmtId="3" xfId="0" applyAlignment="1" applyFont="1" applyNumberFormat="1">
      <alignment horizontal="center" readingOrder="0" vertical="bottom"/>
    </xf>
    <xf borderId="0" fillId="2" fontId="14" numFmtId="0" xfId="0" applyAlignment="1" applyFont="1">
      <alignment horizontal="center" readingOrder="0" vertical="bottom"/>
    </xf>
    <xf borderId="0" fillId="2" fontId="17" numFmtId="0" xfId="0" applyAlignment="1" applyFont="1">
      <alignment horizontal="center" readingOrder="0" vertical="bottom"/>
    </xf>
    <xf borderId="0" fillId="3" fontId="14" numFmtId="0" xfId="0" applyAlignment="1" applyFont="1">
      <alignment horizontal="left" vertical="bottom"/>
    </xf>
    <xf borderId="5" fillId="3" fontId="14" numFmtId="0" xfId="0" applyAlignment="1" applyBorder="1" applyFont="1">
      <alignment horizontal="center" vertical="bottom"/>
    </xf>
    <xf borderId="0" fillId="5" fontId="4" numFmtId="20" xfId="0" applyAlignment="1" applyFont="1" applyNumberFormat="1">
      <alignment horizontal="left" readingOrder="0"/>
    </xf>
    <xf borderId="0" fillId="3" fontId="4" numFmtId="0" xfId="0" applyAlignment="1" applyFont="1">
      <alignment horizontal="right" readingOrder="0" vertical="top"/>
    </xf>
    <xf borderId="0" fillId="3" fontId="4" numFmtId="0" xfId="0" applyAlignment="1" applyFont="1">
      <alignment horizontal="left" readingOrder="0" vertical="top"/>
    </xf>
    <xf borderId="0" fillId="3" fontId="4" numFmtId="164" xfId="0" applyAlignment="1" applyFont="1" applyNumberFormat="1">
      <alignment horizontal="left" readingOrder="0" vertical="top"/>
    </xf>
    <xf borderId="0" fillId="3" fontId="3" numFmtId="0" xfId="0" applyAlignment="1" applyFont="1">
      <alignment horizontal="left" readingOrder="0" vertical="top"/>
    </xf>
    <xf borderId="0" fillId="3" fontId="4" numFmtId="164" xfId="0" applyAlignment="1" applyFont="1" applyNumberFormat="1">
      <alignment horizontal="center" readingOrder="0" vertical="top"/>
    </xf>
    <xf borderId="0" fillId="3" fontId="14" numFmtId="0" xfId="0" applyAlignment="1" applyFont="1">
      <alignment horizontal="left" readingOrder="0" vertical="bottom"/>
    </xf>
    <xf borderId="0" fillId="0" fontId="17" numFmtId="0" xfId="0" applyAlignment="1" applyFont="1">
      <alignment horizontal="center" readingOrder="0" vertical="bottom"/>
    </xf>
    <xf borderId="0" fillId="0" fontId="17" numFmtId="0" xfId="0" applyAlignment="1" applyFont="1">
      <alignment vertical="bottom"/>
    </xf>
    <xf borderId="2" fillId="3" fontId="6" numFmtId="0" xfId="0" applyAlignment="1" applyBorder="1" applyFont="1">
      <alignment horizontal="center" readingOrder="0" vertical="top"/>
    </xf>
    <xf borderId="3" fillId="3" fontId="6" numFmtId="0" xfId="0" applyAlignment="1" applyBorder="1" applyFont="1">
      <alignment horizontal="center" readingOrder="0" vertical="top"/>
    </xf>
    <xf borderId="1" fillId="3" fontId="4" numFmtId="0" xfId="0" applyAlignment="1" applyBorder="1" applyFont="1">
      <alignment horizontal="left" readingOrder="0" vertical="top"/>
    </xf>
    <xf borderId="0" fillId="3" fontId="6" numFmtId="0" xfId="0" applyAlignment="1" applyFont="1">
      <alignment horizontal="center" readingOrder="0" vertical="top"/>
    </xf>
    <xf borderId="0" fillId="5" fontId="4" numFmtId="0" xfId="0" applyAlignment="1" applyFont="1">
      <alignment horizontal="left" readingOrder="0" vertical="top"/>
    </xf>
    <xf borderId="0" fillId="5" fontId="4" numFmtId="0" xfId="0" applyAlignment="1" applyFont="1">
      <alignment horizontal="center" vertical="top"/>
    </xf>
    <xf borderId="0" fillId="3" fontId="17" numFmtId="0" xfId="0" applyAlignment="1" applyFont="1">
      <alignment horizontal="center" readingOrder="0" vertical="bottom"/>
    </xf>
    <xf borderId="4" fillId="3" fontId="14" numFmtId="0" xfId="0" applyAlignment="1" applyBorder="1" applyFont="1">
      <alignment horizontal="left" vertical="bottom"/>
    </xf>
    <xf borderId="4" fillId="4" fontId="14" numFmtId="0" xfId="0" applyAlignment="1" applyBorder="1" applyFont="1">
      <alignment horizontal="left" vertical="bottom"/>
    </xf>
    <xf borderId="0" fillId="3" fontId="14" numFmtId="0" xfId="0" applyAlignment="1" applyFont="1">
      <alignment vertical="bottom"/>
    </xf>
    <xf borderId="0" fillId="3" fontId="11" numFmtId="10" xfId="0" applyAlignment="1" applyFont="1" applyNumberFormat="1">
      <alignment horizontal="center" readingOrder="0" vertical="bottom"/>
    </xf>
    <xf borderId="0" fillId="4" fontId="14" numFmtId="0" xfId="0" applyAlignment="1" applyFont="1">
      <alignment vertical="bottom"/>
    </xf>
    <xf borderId="0" fillId="4" fontId="11" numFmtId="10" xfId="0" applyAlignment="1" applyFont="1" applyNumberFormat="1">
      <alignment horizontal="center" readingOrder="0" vertical="bottom"/>
    </xf>
    <xf borderId="0" fillId="3" fontId="11" numFmtId="3" xfId="0" applyAlignment="1" applyFont="1" applyNumberFormat="1">
      <alignment horizontal="center" readingOrder="0" vertical="bottom"/>
    </xf>
    <xf borderId="0" fillId="4" fontId="11" numFmtId="0" xfId="0" applyAlignment="1" applyFont="1">
      <alignment horizontal="center" readingOrder="0" vertical="bottom"/>
    </xf>
    <xf borderId="0" fillId="0" fontId="14" numFmtId="0" xfId="0" applyAlignment="1" applyFont="1">
      <alignment horizontal="left" vertical="bottom"/>
    </xf>
    <xf borderId="0" fillId="3" fontId="21" numFmtId="0" xfId="0" applyAlignment="1" applyFont="1">
      <alignment horizontal="left" readingOrder="0"/>
    </xf>
    <xf borderId="0" fillId="3" fontId="4" numFmtId="20" xfId="0" applyAlignment="1" applyFont="1" applyNumberFormat="1">
      <alignment horizontal="center" readingOrder="0" vertical="top"/>
    </xf>
    <xf borderId="0" fillId="3" fontId="4" numFmtId="20" xfId="0" applyAlignment="1" applyFont="1" applyNumberFormat="1">
      <alignment horizontal="left" readingOrder="0" vertical="top"/>
    </xf>
    <xf borderId="0" fillId="0" fontId="14" numFmtId="0" xfId="0" applyAlignment="1" applyFont="1">
      <alignment horizontal="left" readingOrder="0" vertical="bottom"/>
    </xf>
    <xf borderId="4" fillId="0" fontId="22" numFmtId="0" xfId="0" applyAlignment="1" applyBorder="1" applyFont="1">
      <alignment horizontal="center" vertical="bottom"/>
    </xf>
    <xf borderId="0" fillId="0" fontId="11" numFmtId="3" xfId="0" applyAlignment="1" applyFont="1" applyNumberFormat="1">
      <alignment readingOrder="0" vertical="bottom"/>
    </xf>
    <xf borderId="1" fillId="3" fontId="3" numFmtId="0" xfId="0" applyAlignment="1" applyBorder="1" applyFont="1">
      <alignment horizontal="left" readingOrder="0" vertical="top"/>
    </xf>
    <xf borderId="1" fillId="3" fontId="4" numFmtId="0" xfId="0" applyAlignment="1" applyBorder="1" applyFont="1">
      <alignment horizontal="right" readingOrder="0" vertical="top"/>
    </xf>
    <xf borderId="1" fillId="4" fontId="4" numFmtId="0" xfId="0" applyAlignment="1" applyBorder="1" applyFont="1">
      <alignment horizontal="right" readingOrder="0" vertical="top"/>
    </xf>
    <xf borderId="1" fillId="4" fontId="4" numFmtId="0" xfId="0" applyAlignment="1" applyBorder="1" applyFont="1">
      <alignment horizontal="left" readingOrder="0" vertical="top"/>
    </xf>
    <xf borderId="1" fillId="4" fontId="4" numFmtId="164" xfId="0" applyAlignment="1" applyBorder="1" applyFont="1" applyNumberFormat="1">
      <alignment horizontal="left" readingOrder="0" vertical="top"/>
    </xf>
    <xf borderId="0" fillId="11" fontId="11" numFmtId="0" xfId="0" applyAlignment="1" applyFill="1" applyFont="1">
      <alignment readingOrder="0" vertical="bottom"/>
    </xf>
    <xf borderId="0" fillId="11" fontId="11" numFmtId="0" xfId="0" applyAlignment="1" applyFont="1">
      <alignment vertical="bottom"/>
    </xf>
    <xf borderId="0" fillId="12" fontId="2" numFmtId="0" xfId="0" applyAlignment="1" applyFill="1" applyFont="1">
      <alignment readingOrder="0"/>
    </xf>
    <xf borderId="0" fillId="12" fontId="2" numFmtId="0" xfId="0" applyFont="1"/>
    <xf borderId="0" fillId="0" fontId="7" numFmtId="0" xfId="0" applyFont="1"/>
    <xf borderId="0" fillId="3" fontId="9" numFmtId="0" xfId="0" applyAlignment="1" applyFont="1">
      <alignment horizontal="left" readingOrder="0"/>
    </xf>
    <xf borderId="0" fillId="5" fontId="4" numFmtId="21" xfId="0" applyAlignment="1" applyFont="1" applyNumberFormat="1">
      <alignment horizontal="center" readingOrder="0"/>
    </xf>
    <xf borderId="0" fillId="3" fontId="4" numFmtId="21" xfId="0" applyAlignment="1" applyFont="1" applyNumberFormat="1">
      <alignment horizontal="center" readingOrder="0"/>
    </xf>
    <xf borderId="0" fillId="0" fontId="23" numFmtId="21" xfId="0" applyAlignment="1" applyFont="1" applyNumberFormat="1">
      <alignment horizontal="center" readingOrder="0" vertical="bottom"/>
    </xf>
    <xf borderId="0" fillId="3" fontId="10" numFmtId="164" xfId="0" applyAlignment="1" applyFont="1" applyNumberFormat="1">
      <alignment horizontal="left" vertical="bottom"/>
    </xf>
    <xf borderId="0" fillId="0" fontId="11" numFmtId="9" xfId="0" applyAlignment="1" applyFont="1" applyNumberFormat="1">
      <alignment horizontal="center" readingOrder="0" vertical="bottom"/>
    </xf>
    <xf borderId="0" fillId="2" fontId="8" numFmtId="0" xfId="0" applyAlignment="1" applyFont="1">
      <alignment horizontal="center" readingOrder="0"/>
    </xf>
    <xf borderId="0" fillId="2" fontId="8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3" fontId="24" numFmtId="21" xfId="0" applyAlignment="1" applyFont="1" applyNumberFormat="1">
      <alignment horizontal="center" readingOrder="0"/>
    </xf>
    <xf borderId="0" fillId="5" fontId="4" numFmtId="20" xfId="0" applyAlignment="1" applyFont="1" applyNumberFormat="1">
      <alignment horizontal="center" readingOrder="0"/>
    </xf>
    <xf borderId="0" fillId="3" fontId="24" numFmtId="20" xfId="0" applyAlignment="1" applyFont="1" applyNumberFormat="1">
      <alignment horizontal="center" readingOrder="0"/>
    </xf>
    <xf borderId="0" fillId="3" fontId="9" numFmtId="0" xfId="0" applyAlignment="1" applyFont="1">
      <alignment horizontal="left" readingOrder="0" vertical="bottom"/>
    </xf>
    <xf borderId="0" fillId="3" fontId="4" numFmtId="21" xfId="0" applyAlignment="1" applyFont="1" applyNumberFormat="1">
      <alignment horizontal="center" readingOrder="0" vertical="bottom"/>
    </xf>
    <xf borderId="0" fillId="3" fontId="4" numFmtId="20" xfId="0" applyAlignment="1" applyFont="1" applyNumberFormat="1">
      <alignment horizontal="center" readingOrder="0" vertical="bottom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3" fontId="10" numFmtId="0" xfId="0" applyAlignment="1" applyFont="1">
      <alignment horizontal="left" readingOrder="0"/>
    </xf>
    <xf borderId="0" fillId="3" fontId="4" numFmtId="20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2" fontId="8" numFmtId="0" xfId="0" applyAlignment="1" applyFont="1">
      <alignment horizontal="left" readingOrder="0"/>
    </xf>
    <xf borderId="0" fillId="2" fontId="8" numFmtId="0" xfId="0" applyAlignment="1" applyFont="1">
      <alignment readingOrder="0"/>
    </xf>
    <xf borderId="0" fillId="3" fontId="8" numFmtId="0" xfId="0" applyAlignment="1" applyFont="1">
      <alignment horizontal="center" readingOrder="0"/>
    </xf>
    <xf borderId="0" fillId="0" fontId="2" numFmtId="3" xfId="0" applyAlignment="1" applyFont="1" applyNumberFormat="1">
      <alignment horizontal="left"/>
    </xf>
    <xf borderId="0" fillId="3" fontId="8" numFmtId="0" xfId="0" applyAlignment="1" applyFont="1">
      <alignment readingOrder="0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horizontal="center"/>
    </xf>
    <xf borderId="0" fillId="3" fontId="25" numFmtId="0" xfId="0" applyAlignment="1" applyFont="1">
      <alignment horizontal="center" readingOrder="0"/>
    </xf>
    <xf borderId="0" fillId="13" fontId="26" numFmtId="0" xfId="0" applyAlignment="1" applyFill="1" applyFont="1">
      <alignment horizontal="left" readingOrder="0"/>
    </xf>
    <xf borderId="0" fillId="14" fontId="2" numFmtId="0" xfId="0" applyAlignment="1" applyFill="1" applyFont="1">
      <alignment horizontal="left" readingOrder="0"/>
    </xf>
    <xf borderId="4" fillId="3" fontId="22" numFmtId="0" xfId="0" applyAlignment="1" applyBorder="1" applyFont="1">
      <alignment horizontal="center" vertical="bottom"/>
    </xf>
    <xf borderId="0" fillId="13" fontId="27" numFmtId="0" xfId="0" applyAlignment="1" applyFont="1">
      <alignment horizontal="left" readingOrder="0"/>
    </xf>
    <xf borderId="0" fillId="3" fontId="28" numFmtId="0" xfId="0" applyAlignment="1" applyFont="1">
      <alignment readingOrder="0"/>
    </xf>
    <xf borderId="0" fillId="0" fontId="2" numFmtId="21" xfId="0" applyAlignment="1" applyFont="1" applyNumberFormat="1">
      <alignment horizontal="center" readingOrder="0"/>
    </xf>
    <xf borderId="0" fillId="3" fontId="12" numFmtId="21" xfId="0" applyAlignment="1" applyFont="1" applyNumberFormat="1">
      <alignment readingOrder="0"/>
    </xf>
    <xf borderId="0" fillId="0" fontId="2" numFmtId="21" xfId="0" applyAlignment="1" applyFont="1" applyNumberFormat="1">
      <alignment readingOrder="0"/>
    </xf>
    <xf borderId="0" fillId="0" fontId="17" numFmtId="164" xfId="0" applyAlignment="1" applyFont="1" applyNumberFormat="1">
      <alignment horizontal="center" vertical="bottom"/>
    </xf>
    <xf borderId="0" fillId="3" fontId="12" numFmtId="0" xfId="0" applyAlignment="1" applyFont="1">
      <alignment horizontal="center"/>
    </xf>
    <xf borderId="0" fillId="0" fontId="17" numFmtId="0" xfId="0" applyAlignment="1" applyFont="1">
      <alignment horizontal="left" readingOrder="0" vertical="bottom"/>
    </xf>
    <xf borderId="0" fillId="9" fontId="2" numFmtId="0" xfId="0" applyAlignment="1" applyFont="1">
      <alignment horizontal="left" readingOrder="0"/>
    </xf>
    <xf borderId="0" fillId="4" fontId="12" numFmtId="0" xfId="0" applyAlignment="1" applyFont="1">
      <alignment horizontal="center"/>
    </xf>
    <xf borderId="0" fillId="3" fontId="29" numFmtId="0" xfId="0" applyAlignment="1" applyFont="1">
      <alignment horizontal="center" readingOrder="0"/>
    </xf>
    <xf borderId="0" fillId="3" fontId="2" numFmtId="21" xfId="0" applyAlignment="1" applyFont="1" applyNumberFormat="1">
      <alignment readingOrder="0"/>
    </xf>
    <xf borderId="0" fillId="3" fontId="8" numFmtId="0" xfId="0" applyFont="1"/>
    <xf borderId="0" fillId="3" fontId="28" numFmtId="0" xfId="0" applyAlignment="1" applyFont="1">
      <alignment horizontal="center"/>
    </xf>
    <xf borderId="0" fillId="3" fontId="28" numFmtId="0" xfId="0" applyAlignment="1" applyFont="1">
      <alignment horizontal="center" readingOrder="0"/>
    </xf>
    <xf borderId="0" fillId="3" fontId="8" numFmtId="0" xfId="0" applyAlignment="1" applyFont="1">
      <alignment horizontal="left" readingOrder="0"/>
    </xf>
    <xf borderId="0" fillId="3" fontId="12" numFmtId="0" xfId="0" applyAlignment="1" applyFont="1">
      <alignment readingOrder="0"/>
    </xf>
    <xf borderId="0" fillId="15" fontId="30" numFmtId="0" xfId="0" applyAlignment="1" applyFill="1" applyFont="1">
      <alignment horizontal="left" readingOrder="0"/>
    </xf>
    <xf borderId="0" fillId="3" fontId="2" numFmtId="20" xfId="0" applyAlignment="1" applyFont="1" applyNumberFormat="1">
      <alignment horizontal="center" readingOrder="0"/>
    </xf>
    <xf borderId="0" fillId="15" fontId="31" numFmtId="0" xfId="0" applyAlignment="1" applyFont="1">
      <alignment horizontal="left" readingOrder="0"/>
    </xf>
    <xf borderId="0" fillId="9" fontId="2" numFmtId="0" xfId="0" applyAlignment="1" applyFont="1">
      <alignment readingOrder="0"/>
    </xf>
    <xf borderId="0" fillId="14" fontId="2" numFmtId="0" xfId="0" applyAlignment="1" applyFont="1">
      <alignment readingOrder="0"/>
    </xf>
    <xf borderId="0" fillId="9" fontId="2" numFmtId="0" xfId="0" applyFont="1"/>
    <xf borderId="0" fillId="9" fontId="8" numFmtId="0" xfId="0" applyAlignment="1" applyFont="1">
      <alignment horizontal="center" readingOrder="0"/>
    </xf>
    <xf borderId="0" fillId="9" fontId="2" numFmtId="0" xfId="0" applyAlignment="1" applyFont="1">
      <alignment horizontal="left"/>
    </xf>
    <xf borderId="0" fillId="9" fontId="2" numFmtId="21" xfId="0" applyAlignment="1" applyFont="1" applyNumberFormat="1">
      <alignment readingOrder="0"/>
    </xf>
    <xf borderId="4" fillId="3" fontId="8" numFmtId="0" xfId="0" applyAlignment="1" applyBorder="1" applyFont="1">
      <alignment horizontal="center" readingOrder="0"/>
    </xf>
    <xf borderId="0" fillId="0" fontId="11" numFmtId="0" xfId="0" applyAlignment="1" applyFont="1">
      <alignment horizontal="right" vertical="bottom"/>
    </xf>
    <xf borderId="0" fillId="3" fontId="2" numFmtId="0" xfId="0" applyAlignment="1" applyFont="1">
      <alignment horizontal="left" readingOrder="0"/>
    </xf>
    <xf borderId="0" fillId="0" fontId="11" numFmtId="0" xfId="0" applyAlignment="1" applyFont="1">
      <alignment horizontal="right" vertical="bottom"/>
    </xf>
    <xf borderId="0" fillId="9" fontId="2" numFmtId="0" xfId="0" applyAlignment="1" applyFont="1">
      <alignment horizontal="center" readingOrder="0"/>
    </xf>
    <xf borderId="0" fillId="3" fontId="12" numFmtId="0" xfId="0" applyAlignment="1" applyFont="1">
      <alignment horizontal="center"/>
    </xf>
    <xf borderId="0" fillId="9" fontId="12" numFmtId="0" xfId="0" applyAlignment="1" applyFont="1">
      <alignment horizontal="left" readingOrder="0"/>
    </xf>
    <xf borderId="0" fillId="3" fontId="29" numFmtId="0" xfId="0" applyAlignment="1" applyFont="1">
      <alignment horizontal="center"/>
    </xf>
    <xf borderId="5" fillId="0" fontId="17" numFmtId="164" xfId="0" applyAlignment="1" applyBorder="1" applyFont="1" applyNumberFormat="1">
      <alignment horizontal="left" vertical="bottom"/>
    </xf>
    <xf borderId="6" fillId="0" fontId="17" numFmtId="164" xfId="0" applyAlignment="1" applyBorder="1" applyFont="1" applyNumberFormat="1">
      <alignment horizontal="left" vertical="bottom"/>
    </xf>
    <xf borderId="4" fillId="0" fontId="2" numFmtId="0" xfId="0" applyAlignment="1" applyBorder="1" applyFont="1">
      <alignment horizontal="center" readingOrder="0"/>
    </xf>
    <xf borderId="0" fillId="3" fontId="29" numFmtId="0" xfId="0" applyAlignment="1" applyFont="1">
      <alignment horizontal="left" readingOrder="0"/>
    </xf>
    <xf borderId="5" fillId="0" fontId="32" numFmtId="164" xfId="0" applyAlignment="1" applyBorder="1" applyFont="1" applyNumberFormat="1">
      <alignment horizontal="left"/>
    </xf>
    <xf borderId="0" fillId="0" fontId="11" numFmtId="164" xfId="0" applyAlignment="1" applyFont="1" applyNumberFormat="1">
      <alignment horizontal="left" vertical="bottom"/>
    </xf>
    <xf borderId="4" fillId="3" fontId="2" numFmtId="0" xfId="0" applyAlignment="1" applyBorder="1" applyFont="1">
      <alignment horizontal="center" readingOrder="0"/>
    </xf>
    <xf borderId="0" fillId="16" fontId="2" numFmtId="0" xfId="0" applyAlignment="1" applyFill="1" applyFont="1">
      <alignment horizontal="left" readingOrder="0"/>
    </xf>
    <xf borderId="0" fillId="16" fontId="2" numFmtId="0" xfId="0" applyAlignment="1" applyFont="1">
      <alignment horizontal="center"/>
    </xf>
    <xf borderId="0" fillId="16" fontId="8" numFmtId="0" xfId="0" applyAlignment="1" applyFont="1">
      <alignment horizontal="center" readingOrder="0"/>
    </xf>
    <xf borderId="5" fillId="0" fontId="11" numFmtId="164" xfId="0" applyAlignment="1" applyBorder="1" applyFont="1" applyNumberFormat="1">
      <alignment horizontal="left" vertical="bottom"/>
    </xf>
    <xf borderId="0" fillId="0" fontId="2" numFmtId="164" xfId="0" applyAlignment="1" applyFont="1" applyNumberFormat="1">
      <alignment horizontal="left"/>
    </xf>
    <xf borderId="0" fillId="0" fontId="2" numFmtId="164" xfId="0" applyAlignment="1" applyFont="1" applyNumberFormat="1">
      <alignment horizontal="left" readingOrder="0"/>
    </xf>
    <xf borderId="5" fillId="0" fontId="11" numFmtId="0" xfId="0" applyAlignment="1" applyBorder="1" applyFont="1">
      <alignment horizontal="left" vertical="bottom"/>
    </xf>
    <xf borderId="6" fillId="0" fontId="11" numFmtId="0" xfId="0" applyAlignment="1" applyBorder="1" applyFont="1">
      <alignment horizontal="left" vertical="bottom"/>
    </xf>
    <xf borderId="6" fillId="0" fontId="11" numFmtId="164" xfId="0" applyAlignment="1" applyBorder="1" applyFont="1" applyNumberFormat="1">
      <alignment horizontal="left" vertical="bottom"/>
    </xf>
    <xf borderId="0" fillId="0" fontId="2" numFmtId="3" xfId="0" applyAlignment="1" applyFont="1" applyNumberFormat="1">
      <alignment horizontal="left" readingOrder="0"/>
    </xf>
    <xf borderId="0" fillId="0" fontId="11" numFmtId="0" xfId="0" applyAlignment="1" applyFont="1">
      <alignment vertical="bottom"/>
    </xf>
    <xf borderId="0" fillId="0" fontId="11" numFmtId="0" xfId="0" applyAlignment="1" applyFont="1">
      <alignment horizontal="left" vertical="bottom"/>
    </xf>
    <xf borderId="4" fillId="0" fontId="20" numFmtId="0" xfId="0" applyAlignment="1" applyBorder="1" applyFont="1">
      <alignment horizontal="left" vertical="bottom"/>
    </xf>
    <xf borderId="4" fillId="0" fontId="20" numFmtId="0" xfId="0" applyAlignment="1" applyBorder="1" applyFont="1">
      <alignment horizontal="left" vertical="bottom"/>
    </xf>
    <xf borderId="0" fillId="3" fontId="33" numFmtId="0" xfId="0" applyAlignment="1" applyFont="1">
      <alignment readingOrder="0"/>
    </xf>
    <xf borderId="0" fillId="16" fontId="11" numFmtId="164" xfId="0" applyAlignment="1" applyFont="1" applyNumberFormat="1">
      <alignment horizontal="left" vertical="bottom"/>
    </xf>
    <xf borderId="0" fillId="16" fontId="11" numFmtId="0" xfId="0" applyAlignment="1" applyFont="1">
      <alignment horizontal="left" vertical="bottom"/>
    </xf>
    <xf borderId="0" fillId="16" fontId="11" numFmtId="164" xfId="0" applyAlignment="1" applyFont="1" applyNumberFormat="1">
      <alignment horizontal="center" vertical="bottom"/>
    </xf>
    <xf borderId="4" fillId="0" fontId="22" numFmtId="0" xfId="0" applyAlignment="1" applyBorder="1" applyFont="1">
      <alignment horizontal="left" vertical="bottom"/>
    </xf>
    <xf borderId="0" fillId="3" fontId="2" numFmtId="0" xfId="0" applyAlignment="1" applyFont="1">
      <alignment horizontal="left"/>
    </xf>
    <xf borderId="4" fillId="0" fontId="20" numFmtId="0" xfId="0" applyAlignment="1" applyBorder="1" applyFont="1">
      <alignment horizontal="center" vertical="bottom"/>
    </xf>
    <xf borderId="5" fillId="0" fontId="11" numFmtId="0" xfId="0" applyAlignment="1" applyBorder="1" applyFont="1">
      <alignment horizontal="center" vertical="bottom"/>
    </xf>
    <xf borderId="6" fillId="0" fontId="11" numFmtId="0" xfId="0" applyAlignment="1" applyBorder="1" applyFont="1">
      <alignment horizontal="center" vertical="bottom"/>
    </xf>
    <xf borderId="0" fillId="0" fontId="2" numFmtId="10" xfId="0" applyAlignment="1" applyFont="1" applyNumberFormat="1">
      <alignment horizontal="left" readingOrder="0"/>
    </xf>
    <xf borderId="5" fillId="0" fontId="11" numFmtId="0" xfId="0" applyAlignment="1" applyBorder="1" applyFont="1">
      <alignment horizontal="center" readingOrder="0" vertical="bottom"/>
    </xf>
    <xf borderId="6" fillId="0" fontId="11" numFmtId="0" xfId="0" applyAlignment="1" applyBorder="1" applyFont="1">
      <alignment horizontal="center" readingOrder="0" vertical="bottom"/>
    </xf>
    <xf borderId="5" fillId="0" fontId="11" numFmtId="0" xfId="0" applyAlignment="1" applyBorder="1" applyFont="1">
      <alignment horizontal="center" vertical="bottom"/>
    </xf>
    <xf borderId="6" fillId="0" fontId="11" numFmtId="0" xfId="0" applyAlignment="1" applyBorder="1" applyFont="1">
      <alignment horizontal="center" vertical="bottom"/>
    </xf>
    <xf borderId="0" fillId="0" fontId="8" numFmtId="164" xfId="0" applyAlignment="1" applyFont="1" applyNumberFormat="1">
      <alignment horizontal="center"/>
    </xf>
    <xf borderId="0" fillId="0" fontId="8" numFmtId="3" xfId="0" applyAlignment="1" applyFont="1" applyNumberFormat="1">
      <alignment horizontal="center" readingOrder="0"/>
    </xf>
    <xf borderId="7" fillId="3" fontId="17" numFmtId="0" xfId="0" applyAlignment="1" applyBorder="1" applyFont="1">
      <alignment readingOrder="0" vertical="bottom"/>
    </xf>
    <xf borderId="7" fillId="3" fontId="17" numFmtId="0" xfId="0" applyAlignment="1" applyBorder="1" applyFont="1">
      <alignment vertical="bottom"/>
    </xf>
    <xf borderId="0" fillId="0" fontId="8" numFmtId="164" xfId="0" applyAlignment="1" applyFont="1" applyNumberFormat="1">
      <alignment horizontal="center" readingOrder="0"/>
    </xf>
    <xf borderId="4" fillId="17" fontId="17" numFmtId="0" xfId="0" applyAlignment="1" applyBorder="1" applyFill="1" applyFont="1">
      <alignment horizontal="left" vertical="bottom"/>
    </xf>
    <xf borderId="0" fillId="0" fontId="17" numFmtId="0" xfId="0" applyAlignment="1" applyFont="1">
      <alignment horizontal="left" vertical="bottom"/>
    </xf>
    <xf borderId="4" fillId="0" fontId="17" numFmtId="0" xfId="0" applyAlignment="1" applyBorder="1" applyFont="1">
      <alignment horizontal="left" vertical="bottom"/>
    </xf>
    <xf borderId="4" fillId="18" fontId="34" numFmtId="0" xfId="0" applyAlignment="1" applyBorder="1" applyFill="1" applyFont="1">
      <alignment horizontal="center" vertical="bottom"/>
    </xf>
    <xf borderId="4" fillId="3" fontId="34" numFmtId="0" xfId="0" applyAlignment="1" applyBorder="1" applyFont="1">
      <alignment horizontal="center" vertical="bottom"/>
    </xf>
    <xf borderId="0" fillId="18" fontId="11" numFmtId="0" xfId="0" applyAlignment="1" applyFont="1">
      <alignment vertical="bottom"/>
    </xf>
    <xf borderId="4" fillId="3" fontId="35" numFmtId="0" xfId="0" applyAlignment="1" applyBorder="1" applyFont="1">
      <alignment horizontal="center" vertical="bottom"/>
    </xf>
    <xf borderId="4" fillId="0" fontId="11" numFmtId="0" xfId="0" applyAlignment="1" applyBorder="1" applyFont="1">
      <alignment vertical="bottom"/>
    </xf>
    <xf borderId="4" fillId="19" fontId="36" numFmtId="0" xfId="0" applyAlignment="1" applyBorder="1" applyFill="1" applyFont="1">
      <alignment horizontal="center" vertical="bottom"/>
    </xf>
    <xf borderId="4" fillId="0" fontId="11" numFmtId="0" xfId="0" applyAlignment="1" applyBorder="1" applyFont="1">
      <alignment horizontal="center" vertical="bottom"/>
    </xf>
    <xf borderId="4" fillId="3" fontId="37" numFmtId="0" xfId="0" applyAlignment="1" applyBorder="1" applyFont="1">
      <alignment horizontal="center" vertical="bottom"/>
    </xf>
    <xf borderId="4" fillId="0" fontId="38" numFmtId="0" xfId="0" applyAlignment="1" applyBorder="1" applyFont="1">
      <alignment horizontal="center" vertical="bottom"/>
    </xf>
    <xf borderId="4" fillId="0" fontId="34" numFmtId="0" xfId="0" applyAlignment="1" applyBorder="1" applyFont="1">
      <alignment horizontal="center" vertical="bottom"/>
    </xf>
    <xf borderId="4" fillId="20" fontId="39" numFmtId="0" xfId="0" applyAlignment="1" applyBorder="1" applyFill="1" applyFont="1">
      <alignment horizontal="center" vertical="bottom"/>
    </xf>
    <xf borderId="4" fillId="3" fontId="40" numFmtId="0" xfId="0" applyAlignment="1" applyBorder="1" applyFont="1">
      <alignment horizontal="center" vertical="bottom"/>
    </xf>
    <xf borderId="4" fillId="3" fontId="41" numFmtId="0" xfId="0" applyAlignment="1" applyBorder="1" applyFont="1">
      <alignment horizontal="center" vertical="bottom"/>
    </xf>
    <xf borderId="4" fillId="3" fontId="42" numFmtId="0" xfId="0" applyAlignment="1" applyBorder="1" applyFont="1">
      <alignment horizontal="center" vertical="top"/>
    </xf>
    <xf borderId="4" fillId="0" fontId="20" numFmtId="0" xfId="0" applyAlignment="1" applyBorder="1" applyFont="1">
      <alignment horizontal="center" readingOrder="0" vertical="bottom"/>
    </xf>
    <xf borderId="4" fillId="0" fontId="22" numFmtId="0" xfId="0" applyAlignment="1" applyBorder="1" applyFont="1">
      <alignment horizontal="center" readingOrder="0" vertical="bottom"/>
    </xf>
    <xf borderId="4" fillId="3" fontId="20" numFmtId="0" xfId="0" applyAlignment="1" applyBorder="1" applyFont="1">
      <alignment horizontal="center" readingOrder="0" vertical="bottom"/>
    </xf>
    <xf borderId="4" fillId="3" fontId="43" numFmtId="0" xfId="0" applyAlignment="1" applyBorder="1" applyFont="1">
      <alignment horizontal="center" vertical="bottom"/>
    </xf>
    <xf borderId="4" fillId="3" fontId="39" numFmtId="0" xfId="0" applyAlignment="1" applyBorder="1" applyFont="1">
      <alignment horizontal="center" vertical="bottom"/>
    </xf>
    <xf borderId="4" fillId="3" fontId="44" numFmtId="0" xfId="0" applyAlignment="1" applyBorder="1" applyFont="1">
      <alignment horizontal="center" vertical="bottom"/>
    </xf>
    <xf borderId="4" fillId="0" fontId="39" numFmtId="0" xfId="0" applyAlignment="1" applyBorder="1" applyFont="1">
      <alignment horizontal="center" vertical="bottom"/>
    </xf>
    <xf borderId="4" fillId="0" fontId="44" numFmtId="0" xfId="0" applyAlignment="1" applyBorder="1" applyFont="1">
      <alignment horizontal="center" vertical="bottom"/>
    </xf>
    <xf borderId="4" fillId="3" fontId="45" numFmtId="0" xfId="0" applyAlignment="1" applyBorder="1" applyFont="1">
      <alignment horizontal="center" vertical="bottom"/>
    </xf>
    <xf borderId="4" fillId="15" fontId="46" numFmtId="0" xfId="0" applyAlignment="1" applyBorder="1" applyFont="1">
      <alignment horizontal="center" vertical="bottom"/>
    </xf>
    <xf borderId="4" fillId="3" fontId="47" numFmtId="0" xfId="0" applyAlignment="1" applyBorder="1" applyFont="1">
      <alignment horizontal="center" vertical="bottom"/>
    </xf>
    <xf borderId="4" fillId="20" fontId="48" numFmtId="0" xfId="0" applyAlignment="1" applyBorder="1" applyFont="1">
      <alignment horizontal="center" vertical="bottom"/>
    </xf>
    <xf borderId="4" fillId="20" fontId="22" numFmtId="0" xfId="0" applyAlignment="1" applyBorder="1" applyFont="1">
      <alignment horizontal="center" vertical="bottom"/>
    </xf>
    <xf borderId="4" fillId="3" fontId="11" numFmtId="0" xfId="0" applyAlignment="1" applyBorder="1" applyFont="1">
      <alignment vertical="bottom"/>
    </xf>
    <xf borderId="4" fillId="3" fontId="49" numFmtId="0" xfId="0" applyAlignment="1" applyBorder="1" applyFont="1">
      <alignment horizontal="center" vertical="bottom"/>
    </xf>
    <xf borderId="4" fillId="3" fontId="50" numFmtId="0" xfId="0" applyAlignment="1" applyBorder="1" applyFont="1">
      <alignment horizontal="center" vertical="bottom"/>
    </xf>
    <xf borderId="4" fillId="3" fontId="51" numFmtId="0" xfId="0" applyAlignment="1" applyBorder="1" applyFont="1">
      <alignment horizontal="center" vertical="bottom"/>
    </xf>
    <xf borderId="4" fillId="3" fontId="52" numFmtId="0" xfId="0" applyAlignment="1" applyBorder="1" applyFont="1">
      <alignment horizontal="center" vertical="bottom"/>
    </xf>
    <xf borderId="4" fillId="3" fontId="53" numFmtId="0" xfId="0" applyAlignment="1" applyBorder="1" applyFont="1">
      <alignment horizontal="center" vertical="bottom"/>
    </xf>
    <xf borderId="4" fillId="0" fontId="54" numFmtId="0" xfId="0" applyAlignment="1" applyBorder="1" applyFont="1">
      <alignment horizontal="center" vertical="bottom"/>
    </xf>
    <xf borderId="4" fillId="20" fontId="55" numFmtId="0" xfId="0" applyAlignment="1" applyBorder="1" applyFont="1">
      <alignment horizontal="center" vertical="bottom"/>
    </xf>
    <xf borderId="4" fillId="0" fontId="56" numFmtId="0" xfId="0" applyAlignment="1" applyBorder="1" applyFont="1">
      <alignment horizontal="center" vertical="bottom"/>
    </xf>
    <xf borderId="4" fillId="20" fontId="47" numFmtId="0" xfId="0" applyAlignment="1" applyBorder="1" applyFont="1">
      <alignment horizontal="center" vertical="bottom"/>
    </xf>
    <xf borderId="4" fillId="20" fontId="44" numFmtId="0" xfId="0" applyAlignment="1" applyBorder="1" applyFont="1">
      <alignment horizontal="center" vertical="bottom"/>
    </xf>
    <xf borderId="4" fillId="20" fontId="57" numFmtId="0" xfId="0" applyAlignment="1" applyBorder="1" applyFont="1">
      <alignment horizontal="center" vertical="bottom"/>
    </xf>
    <xf borderId="0" fillId="3" fontId="26" numFmtId="0" xfId="0" applyAlignment="1" applyFont="1">
      <alignment horizontal="left" readingOrder="0"/>
    </xf>
    <xf borderId="4" fillId="3" fontId="58" numFmtId="0" xfId="0" applyAlignment="1" applyBorder="1" applyFont="1">
      <alignment horizontal="center" vertical="bottom"/>
    </xf>
    <xf borderId="4" fillId="0" fontId="20" numFmtId="3" xfId="0" applyAlignment="1" applyBorder="1" applyFont="1" applyNumberFormat="1">
      <alignment horizontal="center" vertical="bottom"/>
    </xf>
    <xf borderId="4" fillId="3" fontId="57" numFmtId="0" xfId="0" applyAlignment="1" applyBorder="1" applyFont="1">
      <alignment horizontal="center" vertical="bottom"/>
    </xf>
    <xf borderId="4" fillId="3" fontId="59" numFmtId="0" xfId="0" applyAlignment="1" applyBorder="1" applyFont="1">
      <alignment horizontal="center" vertical="bottom"/>
    </xf>
    <xf borderId="4" fillId="20" fontId="11" numFmtId="0" xfId="0" applyAlignment="1" applyBorder="1" applyFont="1">
      <alignment vertical="bottom"/>
    </xf>
    <xf borderId="0" fillId="0" fontId="8" numFmtId="0" xfId="0" applyAlignment="1" applyFont="1">
      <alignment horizontal="right" readingOrder="0"/>
    </xf>
    <xf borderId="4" fillId="3" fontId="60" numFmtId="0" xfId="0" applyAlignment="1" applyBorder="1" applyFont="1">
      <alignment horizontal="center" vertical="bottom"/>
    </xf>
    <xf borderId="4" fillId="21" fontId="61" numFmtId="0" xfId="0" applyAlignment="1" applyBorder="1" applyFill="1" applyFont="1">
      <alignment horizontal="center" vertical="bottom"/>
    </xf>
    <xf borderId="4" fillId="21" fontId="61" numFmtId="0" xfId="0" applyAlignment="1" applyBorder="1" applyFont="1">
      <alignment horizontal="center" vertical="bottom"/>
    </xf>
    <xf borderId="4" fillId="0" fontId="61" numFmtId="0" xfId="0" applyAlignment="1" applyBorder="1" applyFont="1">
      <alignment horizontal="center" vertical="bottom"/>
    </xf>
    <xf borderId="4" fillId="0" fontId="34" numFmtId="0" xfId="0" applyAlignment="1" applyBorder="1" applyFont="1">
      <alignment horizontal="center" vertical="bottom"/>
    </xf>
    <xf borderId="4" fillId="3" fontId="62" numFmtId="0" xfId="0" applyAlignment="1" applyBorder="1" applyFont="1">
      <alignment horizontal="center" vertical="bottom"/>
    </xf>
    <xf borderId="4" fillId="0" fontId="61" numFmtId="0" xfId="0" applyAlignment="1" applyBorder="1" applyFont="1">
      <alignment horizontal="center" vertical="bottom"/>
    </xf>
    <xf borderId="4" fillId="20" fontId="61" numFmtId="0" xfId="0" applyAlignment="1" applyBorder="1" applyFont="1">
      <alignment horizontal="center" vertical="bottom"/>
    </xf>
    <xf borderId="4" fillId="21" fontId="17" numFmtId="0" xfId="0" applyAlignment="1" applyBorder="1" applyFont="1">
      <alignment horizontal="center" vertical="bottom"/>
    </xf>
    <xf borderId="4" fillId="0" fontId="11" numFmtId="0" xfId="0" applyAlignment="1" applyBorder="1" applyFont="1">
      <alignment vertical="bottom"/>
    </xf>
    <xf borderId="4" fillId="20" fontId="61" numFmtId="0" xfId="0" applyAlignment="1" applyBorder="1" applyFont="1">
      <alignment horizontal="center" vertical="bottom"/>
    </xf>
    <xf borderId="4" fillId="0" fontId="17" numFmtId="0" xfId="0" applyAlignment="1" applyBorder="1" applyFont="1">
      <alignment horizontal="center" vertical="bottom"/>
    </xf>
    <xf borderId="4" fillId="3" fontId="61" numFmtId="0" xfId="0" applyAlignment="1" applyBorder="1" applyFont="1">
      <alignment horizontal="center" vertical="bottom"/>
    </xf>
    <xf borderId="4" fillId="19" fontId="63" numFmtId="0" xfId="0" applyAlignment="1" applyBorder="1" applyFont="1">
      <alignment horizontal="center" vertical="bottom"/>
    </xf>
    <xf borderId="4" fillId="3" fontId="61" numFmtId="0" xfId="0" applyAlignment="1" applyBorder="1" applyFont="1">
      <alignment horizontal="center" vertical="top"/>
    </xf>
    <xf borderId="4" fillId="3" fontId="64" numFmtId="0" xfId="0" applyAlignment="1" applyBorder="1" applyFont="1">
      <alignment horizontal="center" vertical="bottom"/>
    </xf>
    <xf borderId="4" fillId="0" fontId="64" numFmtId="0" xfId="0" applyAlignment="1" applyBorder="1" applyFont="1">
      <alignment horizontal="center" vertical="bottom"/>
    </xf>
    <xf borderId="0" fillId="0" fontId="17" numFmtId="0" xfId="0" applyAlignment="1" applyFont="1">
      <alignment horizontal="center" vertical="bottom"/>
    </xf>
    <xf borderId="4" fillId="3" fontId="65" numFmtId="0" xfId="0" applyAlignment="1" applyBorder="1" applyFont="1">
      <alignment horizontal="center" vertical="bottom"/>
    </xf>
    <xf borderId="4" fillId="3" fontId="66" numFmtId="0" xfId="0" applyAlignment="1" applyBorder="1" applyFont="1">
      <alignment horizontal="center" vertical="bottom"/>
    </xf>
    <xf borderId="4" fillId="0" fontId="22" numFmtId="0" xfId="0" applyAlignment="1" applyBorder="1" applyFont="1">
      <alignment horizontal="center" vertical="bottom"/>
    </xf>
    <xf borderId="4" fillId="3" fontId="67" numFmtId="0" xfId="0" applyAlignment="1" applyBorder="1" applyFont="1">
      <alignment horizontal="center" vertical="bottom"/>
    </xf>
    <xf borderId="4" fillId="20" fontId="64" numFmtId="0" xfId="0" applyAlignment="1" applyBorder="1" applyFont="1">
      <alignment horizontal="center" vertical="bottom"/>
    </xf>
    <xf borderId="4" fillId="3" fontId="68" numFmtId="0" xfId="0" applyAlignment="1" applyBorder="1" applyFont="1">
      <alignment horizontal="center" vertical="bottom"/>
    </xf>
    <xf borderId="4" fillId="3" fontId="11" numFmtId="0" xfId="0" applyAlignment="1" applyBorder="1" applyFont="1">
      <alignment vertical="bottom"/>
    </xf>
    <xf borderId="4" fillId="3" fontId="69" numFmtId="0" xfId="0" applyAlignment="1" applyBorder="1" applyFont="1">
      <alignment horizontal="center" vertical="bottom"/>
    </xf>
    <xf borderId="4" fillId="0" fontId="70" numFmtId="0" xfId="0" applyAlignment="1" applyBorder="1" applyFont="1">
      <alignment horizontal="center" vertical="bottom"/>
    </xf>
    <xf borderId="4" fillId="0" fontId="70" numFmtId="0" xfId="0" applyAlignment="1" applyBorder="1" applyFont="1">
      <alignment horizontal="center" vertical="bottom"/>
    </xf>
    <xf borderId="4" fillId="3" fontId="65" numFmtId="0" xfId="0" applyAlignment="1" applyBorder="1" applyFont="1">
      <alignment horizontal="center" vertical="bottom"/>
    </xf>
    <xf borderId="4" fillId="0" fontId="71" numFmtId="0" xfId="0" applyAlignment="1" applyBorder="1" applyFont="1">
      <alignment horizontal="center" vertical="bottom"/>
    </xf>
    <xf borderId="4" fillId="0" fontId="64" numFmtId="0" xfId="0" applyAlignment="1" applyBorder="1" applyFont="1">
      <alignment horizontal="center" vertical="bottom"/>
    </xf>
    <xf borderId="4" fillId="3" fontId="72" numFmtId="0" xfId="0" applyAlignment="1" applyBorder="1" applyFont="1">
      <alignment horizontal="center" vertical="bottom"/>
    </xf>
    <xf borderId="4" fillId="20" fontId="64" numFmtId="0" xfId="0" applyAlignment="1" applyBorder="1" applyFont="1">
      <alignment horizontal="center" vertical="bottom"/>
    </xf>
    <xf borderId="4" fillId="22" fontId="63" numFmtId="0" xfId="0" applyAlignment="1" applyBorder="1" applyFill="1" applyFont="1">
      <alignment horizontal="center" vertical="bottom"/>
    </xf>
    <xf borderId="4" fillId="3" fontId="72" numFmtId="0" xfId="0" applyAlignment="1" applyBorder="1" applyFont="1">
      <alignment horizontal="center" vertical="bottom"/>
    </xf>
    <xf borderId="4" fillId="0" fontId="73" numFmtId="0" xfId="0" applyAlignment="1" applyBorder="1" applyFont="1">
      <alignment horizontal="center" vertical="bottom"/>
    </xf>
    <xf borderId="4" fillId="19" fontId="11" numFmtId="0" xfId="0" applyAlignment="1" applyBorder="1" applyFont="1">
      <alignment vertical="bottom"/>
    </xf>
    <xf borderId="4" fillId="3" fontId="74" numFmtId="0" xfId="0" applyAlignment="1" applyBorder="1" applyFont="1">
      <alignment horizontal="center" vertical="bottom"/>
    </xf>
    <xf borderId="4" fillId="0" fontId="75" numFmtId="0" xfId="0" applyAlignment="1" applyBorder="1" applyFont="1">
      <alignment horizontal="center" vertical="bottom"/>
    </xf>
    <xf borderId="4" fillId="0" fontId="61" numFmtId="3" xfId="0" applyAlignment="1" applyBorder="1" applyFont="1" applyNumberFormat="1">
      <alignment horizontal="center" vertical="bottom"/>
    </xf>
    <xf borderId="4" fillId="3" fontId="62" numFmtId="0" xfId="0" applyAlignment="1" applyBorder="1" applyFont="1">
      <alignment horizontal="center" vertical="bottom"/>
    </xf>
    <xf borderId="4" fillId="3" fontId="63" numFmtId="0" xfId="0" applyAlignment="1" applyBorder="1" applyFont="1">
      <alignment horizontal="center" vertical="top"/>
    </xf>
    <xf borderId="4" fillId="0" fontId="76" numFmtId="0" xfId="0" applyAlignment="1" applyBorder="1" applyFont="1">
      <alignment horizontal="center" vertical="bottom"/>
    </xf>
    <xf borderId="0" fillId="3" fontId="41" numFmtId="0" xfId="0" applyAlignment="1" applyFont="1">
      <alignment horizontal="center" vertical="bottom"/>
    </xf>
    <xf borderId="0" fillId="3" fontId="17" numFmtId="0" xfId="0" applyAlignment="1" applyFont="1">
      <alignment horizontal="center" vertical="bottom"/>
    </xf>
    <xf borderId="4" fillId="19" fontId="77" numFmtId="0" xfId="0" applyAlignment="1" applyBorder="1" applyFont="1">
      <alignment horizontal="center" vertical="bottom"/>
    </xf>
    <xf borderId="4" fillId="23" fontId="11" numFmtId="0" xfId="0" applyAlignment="1" applyBorder="1" applyFill="1" applyFont="1">
      <alignment vertical="bottom"/>
    </xf>
    <xf borderId="4" fillId="0" fontId="78" numFmtId="0" xfId="0" applyAlignment="1" applyBorder="1" applyFont="1">
      <alignment horizontal="center" vertical="bottom"/>
    </xf>
    <xf borderId="0" fillId="0" fontId="79" numFmtId="0" xfId="0" applyAlignment="1" applyFont="1">
      <alignment horizontal="center" vertical="bottom"/>
    </xf>
    <xf borderId="0" fillId="24" fontId="11" numFmtId="0" xfId="0" applyAlignment="1" applyFill="1" applyFont="1">
      <alignment vertical="bottom"/>
    </xf>
    <xf borderId="0" fillId="0" fontId="2" numFmtId="165" xfId="0" applyAlignment="1" applyFont="1" applyNumberFormat="1">
      <alignment readingOrder="0"/>
    </xf>
    <xf borderId="0" fillId="0" fontId="2" numFmtId="165" xfId="0" applyAlignment="1" applyFont="1" applyNumberFormat="1">
      <alignment horizontal="center" readingOrder="0"/>
    </xf>
    <xf borderId="0" fillId="0" fontId="11" numFmtId="165" xfId="0" applyAlignment="1" applyFont="1" applyNumberFormat="1">
      <alignment horizontal="center" vertical="bottom"/>
    </xf>
    <xf borderId="0" fillId="0" fontId="11" numFmtId="165" xfId="0" applyAlignment="1" applyFont="1" applyNumberFormat="1">
      <alignment horizontal="center" readingOrder="0" vertical="bottom"/>
    </xf>
    <xf borderId="0" fillId="0" fontId="11" numFmtId="164" xfId="0" applyAlignment="1" applyFont="1" applyNumberFormat="1">
      <alignment horizontal="center" readingOrder="0" vertical="bottom"/>
    </xf>
    <xf borderId="0" fillId="0" fontId="11" numFmtId="167" xfId="0" applyAlignment="1" applyFont="1" applyNumberFormat="1">
      <alignment horizontal="center" readingOrder="0" vertical="bottom"/>
    </xf>
    <xf borderId="0" fillId="0" fontId="2" numFmtId="167" xfId="0" applyAlignment="1" applyFont="1" applyNumberFormat="1">
      <alignment horizontal="center" readingOrder="0"/>
    </xf>
    <xf borderId="0" fillId="3" fontId="80" numFmtId="164" xfId="0" applyAlignment="1" applyFont="1" applyNumberFormat="1">
      <alignment horizontal="center" vertical="bottom"/>
    </xf>
    <xf borderId="0" fillId="3" fontId="50" numFmtId="164" xfId="0" applyAlignment="1" applyFont="1" applyNumberFormat="1">
      <alignment horizontal="center" vertical="bottom"/>
    </xf>
    <xf borderId="0" fillId="3" fontId="50" numFmtId="168" xfId="0" applyAlignment="1" applyFont="1" applyNumberFormat="1">
      <alignment horizontal="center" vertical="bottom"/>
    </xf>
    <xf borderId="0" fillId="3" fontId="11" numFmtId="164" xfId="0" applyAlignment="1" applyFont="1" applyNumberFormat="1">
      <alignment vertical="bottom"/>
    </xf>
    <xf borderId="0" fillId="0" fontId="11" numFmtId="164" xfId="0" applyAlignment="1" applyFont="1" applyNumberFormat="1">
      <alignment readingOrder="0" vertical="bottom"/>
    </xf>
    <xf borderId="0" fillId="0" fontId="81" numFmtId="165" xfId="0" applyAlignment="1" applyFont="1" applyNumberFormat="1">
      <alignment horizontal="center" shrinkToFit="0" vertical="bottom" wrapText="1"/>
    </xf>
    <xf borderId="0" fillId="0" fontId="81" numFmtId="164" xfId="0" applyAlignment="1" applyFont="1" applyNumberFormat="1">
      <alignment horizontal="center" shrinkToFit="0" vertical="bottom" wrapText="1"/>
    </xf>
    <xf borderId="0" fillId="0" fontId="81" numFmtId="0" xfId="0" applyAlignment="1" applyFont="1">
      <alignment horizontal="center" readingOrder="0" shrinkToFit="0" vertical="bottom" wrapText="1"/>
    </xf>
    <xf borderId="0" fillId="0" fontId="81" numFmtId="0" xfId="0" applyAlignment="1" applyFont="1">
      <alignment horizontal="center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mailto:bharath.n@grofers.com" TargetMode="External"/><Relationship Id="rId2" Type="http://schemas.openxmlformats.org/officeDocument/2006/relationships/hyperlink" Target="mailto:balaji.r@grofers.com" TargetMode="External"/><Relationship Id="rId3" Type="http://schemas.openxmlformats.org/officeDocument/2006/relationships/hyperlink" Target="http://vinay.grofers.com/" TargetMode="External"/><Relationship Id="rId4" Type="http://schemas.openxmlformats.org/officeDocument/2006/relationships/hyperlink" Target="mailto:gnanendra.a@grofers.com" TargetMode="External"/><Relationship Id="rId5" Type="http://schemas.openxmlformats.org/officeDocument/2006/relationships/hyperlink" Target="http://yeshwanth.kr/" TargetMode="External"/><Relationship Id="rId6" Type="http://schemas.openxmlformats.org/officeDocument/2006/relationships/hyperlink" Target="mailto:manoj.ag@grofers.com" TargetMode="External"/><Relationship Id="rId7" Type="http://schemas.openxmlformats.org/officeDocument/2006/relationships/hyperlink" Target="http://vinay.am/" TargetMode="External"/><Relationship Id="rId8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://chandan.sk/" TargetMode="External"/><Relationship Id="rId2" Type="http://schemas.openxmlformats.org/officeDocument/2006/relationships/hyperlink" Target="http://chandan.sk/" TargetMode="External"/><Relationship Id="rId3" Type="http://schemas.openxmlformats.org/officeDocument/2006/relationships/hyperlink" Target="http://chandan.sk/" TargetMode="External"/><Relationship Id="rId4" Type="http://schemas.openxmlformats.org/officeDocument/2006/relationships/hyperlink" Target="http://chandan.sk/" TargetMode="External"/><Relationship Id="rId5" Type="http://schemas.openxmlformats.org/officeDocument/2006/relationships/hyperlink" Target="http://basavaraj.pg/" TargetMode="External"/><Relationship Id="rId6" Type="http://schemas.openxmlformats.org/officeDocument/2006/relationships/hyperlink" Target="http://changappa.bn/" TargetMode="External"/><Relationship Id="rId7" Type="http://schemas.openxmlformats.org/officeDocument/2006/relationships/hyperlink" Target="mailto:anand.ms@grofers.com" TargetMode="External"/><Relationship Id="rId8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8.xml"/><Relationship Id="rId3" Type="http://schemas.openxmlformats.org/officeDocument/2006/relationships/vmlDrawing" Target="../drawings/vmlDrawing1.v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9.xml"/><Relationship Id="rId3" Type="http://schemas.openxmlformats.org/officeDocument/2006/relationships/vmlDrawing" Target="../drawings/vmlDrawing2.v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0.xml"/><Relationship Id="rId3" Type="http://schemas.openxmlformats.org/officeDocument/2006/relationships/vmlDrawing" Target="../drawings/vmlDrawing3.v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13"/>
    <col customWidth="1" min="2" max="2" width="17.25"/>
    <col customWidth="1" min="3" max="3" width="12.88"/>
    <col customWidth="1" min="4" max="4" width="12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/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5"/>
      <c r="B2" s="6"/>
      <c r="C2" s="5"/>
    </row>
    <row r="3">
      <c r="A3" s="5" t="s">
        <v>6</v>
      </c>
      <c r="B3" s="6">
        <v>1708.0</v>
      </c>
      <c r="C3" s="5">
        <v>4.85</v>
      </c>
      <c r="D3" s="7">
        <f>vlookup(A3,'All Contacts June '!B:M,6,false)</f>
        <v>9148487945</v>
      </c>
      <c r="E3" s="7">
        <f>vlookup(A3,'All Contacts June '!B:M,9,false)</f>
        <v>6362108017</v>
      </c>
    </row>
    <row r="4">
      <c r="A4" s="5" t="s">
        <v>7</v>
      </c>
      <c r="B4" s="6">
        <v>3660.0</v>
      </c>
      <c r="C4" s="5">
        <v>4.84</v>
      </c>
      <c r="D4" s="7">
        <f>vlookup(A4,'All Contacts June '!B:M,6,false)</f>
        <v>9398898173</v>
      </c>
      <c r="E4" s="7">
        <f>vlookup(A4,'All Contacts June '!B:M,9,false)</f>
        <v>9606296490</v>
      </c>
    </row>
    <row r="5">
      <c r="A5" s="5" t="s">
        <v>8</v>
      </c>
      <c r="B5" s="6">
        <v>2480.0</v>
      </c>
      <c r="C5" s="5">
        <v>4.5</v>
      </c>
      <c r="D5" s="7">
        <f>vlookup(A5,'All Contacts June '!B:M,6,false)</f>
        <v>9113660076</v>
      </c>
      <c r="E5" s="7">
        <f>vlookup(A5,'All Contacts June '!B:M,9,false)</f>
        <v>7996710545</v>
      </c>
    </row>
    <row r="6">
      <c r="A6" s="5" t="s">
        <v>9</v>
      </c>
      <c r="B6" s="6">
        <v>4315.0</v>
      </c>
      <c r="C6" s="5">
        <v>4.46</v>
      </c>
      <c r="D6" s="7">
        <f>vlookup(A6,'All Contacts June '!B:M,6,false)</f>
        <v>8951621811</v>
      </c>
      <c r="E6" s="7">
        <f>vlookup(A6,'All Contacts June '!B:M,9,false)</f>
        <v>8549919361</v>
      </c>
    </row>
    <row r="7">
      <c r="A7" s="5" t="s">
        <v>10</v>
      </c>
      <c r="B7" s="6">
        <v>3183.0</v>
      </c>
      <c r="C7" s="5">
        <v>4.44</v>
      </c>
      <c r="D7" s="7">
        <f>vlookup(A7,'All Contacts June '!B:M,6,false)</f>
        <v>7848986838</v>
      </c>
      <c r="E7" s="7">
        <f>vlookup(A7,'All Contacts June '!B:M,9,false)</f>
        <v>9632036541</v>
      </c>
    </row>
    <row r="8">
      <c r="A8" s="5" t="s">
        <v>11</v>
      </c>
      <c r="B8" s="6">
        <v>2130.0</v>
      </c>
      <c r="C8" s="5">
        <v>3.66</v>
      </c>
      <c r="D8" s="7">
        <f>vlookup(A8,'All Contacts June '!B:M,6,false)</f>
        <v>9738368676</v>
      </c>
      <c r="E8" s="7" t="str">
        <f>vlookup(A8,'All Contacts June '!B:M,9,false)</f>
        <v>7411984200 / 9901680992</v>
      </c>
    </row>
    <row r="9">
      <c r="A9" s="5" t="s">
        <v>12</v>
      </c>
      <c r="B9" s="6">
        <v>1333.0</v>
      </c>
      <c r="C9" s="5">
        <v>3.36</v>
      </c>
      <c r="D9" s="7">
        <f>vlookup(A9,'All Contacts June '!B:M,6,false)</f>
        <v>9066519438</v>
      </c>
      <c r="E9" s="7">
        <f>vlookup(A9,'All Contacts June '!B:M,9,false)</f>
        <v>7569913253</v>
      </c>
    </row>
    <row r="10">
      <c r="A10" s="5" t="s">
        <v>13</v>
      </c>
      <c r="B10" s="6">
        <v>1367.0</v>
      </c>
      <c r="C10" s="5">
        <v>3.35</v>
      </c>
      <c r="D10" s="7" t="str">
        <f>vlookup(A10,'All Contacts June '!B:M,6,false)</f>
        <v>#N/A</v>
      </c>
      <c r="E10" s="7" t="str">
        <f>vlookup(A10,'All Contacts June '!B:M,9,false)</f>
        <v>#N/A</v>
      </c>
    </row>
    <row r="11">
      <c r="A11" s="5" t="s">
        <v>14</v>
      </c>
      <c r="B11" s="6">
        <v>2582.0</v>
      </c>
      <c r="C11" s="5">
        <v>3.32</v>
      </c>
      <c r="D11" s="7">
        <f>vlookup(A11,'All Contacts June '!B:M,6,false)</f>
        <v>8073663614</v>
      </c>
      <c r="E11" s="7">
        <f>vlookup(A11,'All Contacts June '!B:M,9,false)</f>
        <v>8884848705</v>
      </c>
    </row>
    <row r="12">
      <c r="A12" s="5" t="s">
        <v>15</v>
      </c>
      <c r="B12" s="5">
        <v>870.0</v>
      </c>
      <c r="C12" s="5">
        <v>3.3</v>
      </c>
      <c r="D12" s="7">
        <f>vlookup(A12,'All Contacts June '!B:M,6,false)</f>
        <v>7899986684</v>
      </c>
      <c r="E12" s="7">
        <f>vlookup(A12,'All Contacts June '!B:M,9,false)</f>
        <v>9742996355</v>
      </c>
      <c r="F12" s="5" t="s">
        <v>16</v>
      </c>
    </row>
    <row r="13">
      <c r="A13" s="5" t="s">
        <v>17</v>
      </c>
      <c r="B13" s="6">
        <v>2684.0</v>
      </c>
      <c r="C13" s="5">
        <v>3.21</v>
      </c>
      <c r="D13" s="7">
        <f>vlookup(A13,'All Contacts June '!B:M,6,false)</f>
        <v>8431669386</v>
      </c>
      <c r="E13" s="7">
        <f>vlookup(A13,'All Contacts June '!B:M,9,false)</f>
        <v>7483362966</v>
      </c>
    </row>
    <row r="14">
      <c r="A14" s="5" t="s">
        <v>18</v>
      </c>
      <c r="B14" s="6">
        <v>2356.0</v>
      </c>
      <c r="C14" s="5">
        <v>3.18</v>
      </c>
      <c r="D14" s="7">
        <f>vlookup(A14,'All Contacts June '!B:M,6,false)</f>
        <v>7760097868</v>
      </c>
      <c r="E14" s="7">
        <f>vlookup(A14,'All Contacts June '!B:M,9,false)</f>
        <v>7353291225</v>
      </c>
    </row>
    <row r="16">
      <c r="A16" s="1" t="s">
        <v>19</v>
      </c>
      <c r="B16" s="1" t="s">
        <v>20</v>
      </c>
      <c r="C16" s="1" t="s">
        <v>21</v>
      </c>
      <c r="D16" s="1" t="s">
        <v>3</v>
      </c>
      <c r="E16" s="2" t="s">
        <v>4</v>
      </c>
      <c r="F16" s="1" t="s">
        <v>5</v>
      </c>
      <c r="G16" s="1"/>
      <c r="H16" s="3"/>
      <c r="I16" s="3"/>
      <c r="J16" s="3"/>
      <c r="K16" s="4"/>
      <c r="L16" s="4"/>
      <c r="M16" s="4"/>
      <c r="N16" s="4"/>
      <c r="O16" s="3"/>
      <c r="P16" s="3"/>
      <c r="Q16" s="4"/>
      <c r="R16" s="4"/>
      <c r="S16" s="4"/>
      <c r="T16" s="4"/>
      <c r="U16" s="4"/>
      <c r="V16" s="4"/>
      <c r="W16" s="4"/>
      <c r="X16" s="4"/>
    </row>
    <row r="18">
      <c r="A18" s="5" t="s">
        <v>22</v>
      </c>
      <c r="B18" s="5">
        <v>11.0</v>
      </c>
      <c r="C18" s="5">
        <v>1.31</v>
      </c>
      <c r="D18" s="7">
        <f>vlookup(A18,'All Contacts June '!B:M,6,false)</f>
        <v>8143215950</v>
      </c>
      <c r="E18" s="7">
        <f>vlookup(A18,'All Contacts June '!B:M,9,false)</f>
        <v>9972584680</v>
      </c>
    </row>
    <row r="19">
      <c r="A19" s="5" t="s">
        <v>23</v>
      </c>
      <c r="B19" s="5">
        <v>10.0</v>
      </c>
      <c r="C19" s="5">
        <v>1.36</v>
      </c>
      <c r="D19" s="7">
        <f>vlookup(A19,'All Contacts June '!B:M,6,false)</f>
        <v>9620860899</v>
      </c>
      <c r="E19" s="7">
        <f>vlookup(A19,'All Contacts June '!B:M,9,false)</f>
        <v>9344992456</v>
      </c>
    </row>
    <row r="20">
      <c r="A20" s="5" t="s">
        <v>24</v>
      </c>
      <c r="B20" s="5">
        <v>9.0</v>
      </c>
      <c r="C20" s="5">
        <v>1.11</v>
      </c>
      <c r="D20" s="7" t="str">
        <f>vlookup(A20,'All Contacts June '!B:M,6,false)</f>
        <v>NA</v>
      </c>
      <c r="E20" s="7">
        <f>vlookup(A20,'All Contacts June '!B:M,9,false)</f>
        <v>7353515710</v>
      </c>
    </row>
    <row r="21">
      <c r="A21" s="5" t="s">
        <v>25</v>
      </c>
      <c r="B21" s="5">
        <v>9.0</v>
      </c>
      <c r="C21" s="5">
        <v>0.91</v>
      </c>
      <c r="D21" s="7">
        <f>vlookup(A21,'All Contacts June '!B:M,6,false)</f>
        <v>9632149561</v>
      </c>
      <c r="E21" s="7">
        <f>vlookup(A21,'All Contacts June '!B:M,9,false)</f>
        <v>9739063685</v>
      </c>
    </row>
    <row r="22">
      <c r="A22" s="5" t="s">
        <v>26</v>
      </c>
      <c r="B22" s="5">
        <v>7.0</v>
      </c>
      <c r="C22" s="5">
        <v>0.87</v>
      </c>
      <c r="D22" s="7">
        <f>vlookup(A22,'All Contacts June '!B:M,6,false)</f>
        <v>7090744674</v>
      </c>
      <c r="E22" s="7">
        <f>vlookup(A22,'All Contacts June '!B:M,9,false)</f>
        <v>9535326205</v>
      </c>
    </row>
    <row r="23">
      <c r="A23" s="5" t="s">
        <v>27</v>
      </c>
      <c r="B23" s="5">
        <v>7.0</v>
      </c>
      <c r="C23" s="5">
        <v>0.87</v>
      </c>
      <c r="D23" s="7">
        <f>vlookup(A23,'All Contacts June '!B:M,6,false)</f>
        <v>7829637607</v>
      </c>
      <c r="E23" s="7">
        <f>vlookup(A23,'All Contacts June '!B:M,9,false)</f>
        <v>6364814671</v>
      </c>
    </row>
    <row r="24">
      <c r="A24" s="5" t="s">
        <v>28</v>
      </c>
      <c r="B24" s="5">
        <v>7.0</v>
      </c>
      <c r="C24" s="5">
        <v>1.33</v>
      </c>
      <c r="D24" s="7">
        <f>vlookup(A24,'All Contacts June '!B:M,6,false)</f>
        <v>9008464770</v>
      </c>
      <c r="E24" s="7">
        <f>vlookup(A24,'All Contacts June '!B:M,9,false)</f>
        <v>9742292607</v>
      </c>
    </row>
    <row r="25">
      <c r="A25" s="5" t="s">
        <v>29</v>
      </c>
      <c r="B25" s="5">
        <v>7.0</v>
      </c>
      <c r="C25" s="5">
        <v>1.36</v>
      </c>
      <c r="D25" s="7">
        <f>vlookup(A25,'All Contacts June '!B:M,6,false)</f>
        <v>9035252221</v>
      </c>
      <c r="E25" s="7" t="str">
        <f>vlookup(A25,'All Contacts June '!B:M,9,false)</f>
        <v/>
      </c>
    </row>
    <row r="26">
      <c r="A26" s="5" t="s">
        <v>30</v>
      </c>
      <c r="B26" s="5">
        <v>7.0</v>
      </c>
      <c r="C26" s="5">
        <v>1.0</v>
      </c>
      <c r="D26" s="7">
        <f>vlookup(A26,'All Contacts June '!B:M,6,false)</f>
        <v>7353142646</v>
      </c>
      <c r="E26" s="7">
        <f>vlookup(A26,'All Contacts June '!B:M,9,false)</f>
        <v>7022207324</v>
      </c>
    </row>
    <row r="27">
      <c r="A27" s="5" t="s">
        <v>31</v>
      </c>
      <c r="B27" s="5">
        <v>7.0</v>
      </c>
      <c r="D27" s="7" t="str">
        <f>vlookup(A27,'All Contacts June '!B:M,6,false)</f>
        <v/>
      </c>
      <c r="E27" s="7">
        <f>vlookup(A27,'All Contacts June '!B:M,9,false)</f>
        <v>6303797417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38"/>
    <col customWidth="1" min="2" max="2" width="18.38"/>
    <col customWidth="1" min="3" max="3" width="16.13"/>
    <col customWidth="1" min="4" max="4" width="16.63"/>
    <col customWidth="1" min="5" max="5" width="20.88"/>
    <col customWidth="1" min="6" max="6" width="19.5"/>
  </cols>
  <sheetData>
    <row r="1">
      <c r="A1" s="1" t="s">
        <v>32</v>
      </c>
      <c r="B1" s="1" t="s">
        <v>33</v>
      </c>
      <c r="C1" s="1" t="s">
        <v>34</v>
      </c>
      <c r="D1" s="1" t="s">
        <v>35</v>
      </c>
      <c r="E1" s="2" t="s">
        <v>36</v>
      </c>
      <c r="F1" s="1" t="s">
        <v>4</v>
      </c>
      <c r="G1" s="1" t="s">
        <v>5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8"/>
      <c r="B2" s="9"/>
      <c r="C2" s="9"/>
      <c r="D2" s="10"/>
      <c r="E2" s="11"/>
      <c r="F2" s="12"/>
      <c r="G2" s="12"/>
      <c r="H2" s="13"/>
      <c r="I2" s="12"/>
      <c r="J2" s="12"/>
      <c r="K2" s="12"/>
      <c r="L2" s="12"/>
      <c r="M2" s="12"/>
      <c r="N2" s="12"/>
      <c r="O2" s="12"/>
      <c r="P2" s="12"/>
      <c r="Q2" s="13"/>
      <c r="R2" s="13"/>
      <c r="S2" s="12"/>
      <c r="T2" s="12"/>
      <c r="U2" s="12"/>
      <c r="V2" s="12"/>
      <c r="W2" s="12"/>
      <c r="X2" s="12"/>
      <c r="Y2" s="12"/>
      <c r="Z2" s="12"/>
    </row>
    <row r="3">
      <c r="A3" s="2" t="s">
        <v>37</v>
      </c>
      <c r="B3" s="14">
        <v>45847.20245370371</v>
      </c>
      <c r="C3" s="14">
        <v>45847.20349537037</v>
      </c>
      <c r="D3" s="14">
        <v>45847.26945601852</v>
      </c>
      <c r="E3" s="15">
        <f>VLOOKUP(A3,'All Contacts June '!B:J, 6, FALSE)</f>
        <v>9008143480</v>
      </c>
      <c r="F3" s="15">
        <f>VLOOKUP(A3,'All Contacts June '!B:J, 9, FALSE)</f>
        <v>9491130395</v>
      </c>
      <c r="G3" s="5" t="s">
        <v>38</v>
      </c>
      <c r="H3" s="16"/>
      <c r="Q3" s="16"/>
      <c r="R3" s="16"/>
    </row>
    <row r="4">
      <c r="A4" s="17" t="s">
        <v>28</v>
      </c>
      <c r="B4" s="18">
        <v>45847.20778935185</v>
      </c>
      <c r="C4" s="18">
        <v>45847.227060185185</v>
      </c>
      <c r="D4" s="18">
        <v>45847.29083333333</v>
      </c>
      <c r="E4" s="19">
        <f>VLOOKUP(A4,'All Contacts June '!B:J, 6, FALSE)</f>
        <v>9008464770</v>
      </c>
      <c r="F4" s="19">
        <f>VLOOKUP(A4,'All Contacts June '!B:J, 9, FALSE)</f>
        <v>9742292607</v>
      </c>
      <c r="G4" s="20" t="s">
        <v>39</v>
      </c>
      <c r="H4" s="21"/>
      <c r="I4" s="22"/>
      <c r="J4" s="22"/>
      <c r="K4" s="22"/>
      <c r="L4" s="22"/>
      <c r="M4" s="22"/>
      <c r="N4" s="22"/>
      <c r="O4" s="22"/>
      <c r="P4" s="22"/>
      <c r="Q4" s="21"/>
      <c r="R4" s="21"/>
      <c r="S4" s="22"/>
      <c r="T4" s="22"/>
      <c r="U4" s="22"/>
      <c r="V4" s="22"/>
      <c r="W4" s="22"/>
      <c r="X4" s="22"/>
      <c r="Y4" s="22"/>
      <c r="Z4" s="22"/>
    </row>
    <row r="5">
      <c r="A5" s="23"/>
      <c r="B5" s="10"/>
      <c r="C5" s="10"/>
      <c r="D5" s="10"/>
      <c r="E5" s="24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" t="s">
        <v>0</v>
      </c>
      <c r="B6" s="1" t="s">
        <v>1</v>
      </c>
      <c r="C6" s="1" t="s">
        <v>2</v>
      </c>
      <c r="D6" s="1" t="s">
        <v>3</v>
      </c>
      <c r="E6" s="2" t="s">
        <v>4</v>
      </c>
      <c r="F6" s="1" t="s">
        <v>5</v>
      </c>
      <c r="G6" s="1"/>
      <c r="H6" s="3"/>
      <c r="I6" s="3"/>
      <c r="J6" s="3"/>
      <c r="K6" s="4"/>
      <c r="L6" s="4"/>
      <c r="M6" s="4"/>
      <c r="N6" s="4"/>
      <c r="O6" s="3"/>
      <c r="P6" s="3"/>
      <c r="Q6" s="4"/>
      <c r="R6" s="4"/>
      <c r="S6" s="4"/>
      <c r="T6" s="4"/>
      <c r="U6" s="4"/>
      <c r="V6" s="4"/>
      <c r="W6" s="4"/>
      <c r="X6" s="4"/>
    </row>
    <row r="7">
      <c r="A7" s="23"/>
      <c r="B7" s="10"/>
      <c r="C7" s="10"/>
      <c r="D7" s="10"/>
      <c r="E7" s="24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25" t="s">
        <v>40</v>
      </c>
      <c r="B8" s="26">
        <v>2968.0</v>
      </c>
      <c r="C8" s="9">
        <v>9.45</v>
      </c>
      <c r="D8" s="10">
        <f>VLOOKUP(A8,'All Contacts June '!B:J, 6, FALSE)</f>
        <v>9108883600</v>
      </c>
      <c r="E8" s="10">
        <f>VLOOKUP(A8,'All Contacts June '!B:J, 9, FALSE)</f>
        <v>8792639661</v>
      </c>
      <c r="F8" s="27"/>
      <c r="G8" s="27"/>
      <c r="H8" s="27"/>
      <c r="I8" s="27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25" t="s">
        <v>41</v>
      </c>
      <c r="B9" s="28">
        <v>4058.0</v>
      </c>
      <c r="C9" s="29">
        <v>7.07</v>
      </c>
      <c r="D9" s="10" t="str">
        <f>VLOOKUP(A9,'All Contacts June '!B:J, 6, FALSE)</f>
        <v>NA</v>
      </c>
      <c r="E9" s="10">
        <f>VLOOKUP(A9,'All Contacts June '!B:J, 9, FALSE)</f>
        <v>9606201557</v>
      </c>
      <c r="F9" s="27" t="s">
        <v>42</v>
      </c>
      <c r="G9" s="27"/>
      <c r="H9" s="27"/>
      <c r="I9" s="27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25" t="s">
        <v>43</v>
      </c>
      <c r="B10" s="28">
        <v>1740.0</v>
      </c>
      <c r="C10" s="29">
        <v>5.8</v>
      </c>
      <c r="D10" s="10">
        <f>VLOOKUP(A10,'All Contacts June '!B:J, 6, FALSE)</f>
        <v>9742879340</v>
      </c>
      <c r="E10" s="10" t="str">
        <f>VLOOKUP(A10,'All Contacts June '!B:J, 9, FALSE)</f>
        <v/>
      </c>
      <c r="F10" s="11" t="s">
        <v>44</v>
      </c>
      <c r="G10" s="27"/>
      <c r="H10" s="27"/>
      <c r="I10" s="27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25" t="s">
        <v>45</v>
      </c>
      <c r="B11" s="28">
        <v>5334.0</v>
      </c>
      <c r="C11" s="29">
        <v>5.8</v>
      </c>
      <c r="D11" s="10">
        <f>VLOOKUP(A11,'All Contacts June '!B:J, 6, FALSE)</f>
        <v>9704000420</v>
      </c>
      <c r="E11" s="10" t="str">
        <f>VLOOKUP(A11,'All Contacts June '!B:J, 9, FALSE)</f>
        <v>8892789588 / 9844876141</v>
      </c>
      <c r="F11" s="5" t="s">
        <v>46</v>
      </c>
      <c r="H11" s="27"/>
      <c r="I11" s="27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30" t="s">
        <v>47</v>
      </c>
      <c r="B12" s="31">
        <v>5107.0</v>
      </c>
      <c r="C12" s="32">
        <v>5.77</v>
      </c>
      <c r="D12" s="19"/>
      <c r="E12" s="19">
        <f>VLOOKUP(A12,'All Contacts June '!B:J, 9, FALSE)</f>
        <v>7993071991</v>
      </c>
      <c r="F12" s="20" t="s">
        <v>48</v>
      </c>
      <c r="G12" s="20"/>
      <c r="H12" s="20"/>
      <c r="I12" s="20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5" t="s">
        <v>49</v>
      </c>
      <c r="B13" s="28">
        <v>3589.0</v>
      </c>
      <c r="C13" s="29">
        <v>4.81</v>
      </c>
      <c r="D13" s="10" t="str">
        <f>VLOOKUP(A13,'All Contacts June '!B:J, 6, FALSE)</f>
        <v/>
      </c>
      <c r="E13" s="10">
        <f>VLOOKUP(A13,'All Contacts June '!B:J, 9, FALSE)</f>
        <v>9742068084</v>
      </c>
      <c r="F13" s="27"/>
      <c r="G13" s="27"/>
      <c r="H13" s="27"/>
      <c r="I13" s="27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30" t="s">
        <v>50</v>
      </c>
      <c r="B14" s="31">
        <v>2464.0</v>
      </c>
      <c r="C14" s="32">
        <v>4.43</v>
      </c>
      <c r="D14" s="19" t="str">
        <f>VLOOKUP(A14,'All Contacts June '!B:J, 6, FALSE)</f>
        <v/>
      </c>
      <c r="E14" s="19">
        <f>VLOOKUP(A14,'All Contacts June '!B:J, 9, FALSE)</f>
        <v>6360817077</v>
      </c>
      <c r="F14" s="20" t="s">
        <v>51</v>
      </c>
      <c r="G14" s="20"/>
      <c r="H14" s="20"/>
      <c r="I14" s="20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5" t="s">
        <v>52</v>
      </c>
      <c r="B15" s="28">
        <v>554.0</v>
      </c>
      <c r="C15" s="29">
        <v>4.42</v>
      </c>
      <c r="D15" s="10">
        <f>VLOOKUP(A15,'All Contacts June '!B:J, 6, FALSE)</f>
        <v>8496832689</v>
      </c>
      <c r="E15" s="10">
        <f>VLOOKUP(A15,'All Contacts June '!B:J, 9, FALSE)</f>
        <v>8496832689</v>
      </c>
      <c r="F15" s="5" t="s">
        <v>53</v>
      </c>
      <c r="G15" s="27"/>
      <c r="H15" s="27"/>
      <c r="I15" s="27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33" t="s">
        <v>54</v>
      </c>
      <c r="B16" s="34">
        <v>3218.0</v>
      </c>
      <c r="C16" s="35">
        <v>4.09</v>
      </c>
      <c r="D16" s="10">
        <f>VLOOKUP(A16,'All Contacts June '!B:J, 6, FALSE)</f>
        <v>7019412556</v>
      </c>
      <c r="E16" s="10" t="str">
        <f>VLOOKUP(A16,'All Contacts June '!B:J, 9, FALSE)</f>
        <v/>
      </c>
      <c r="F16" s="27" t="s">
        <v>55</v>
      </c>
      <c r="G16" s="27"/>
      <c r="H16" s="27"/>
      <c r="I16" s="27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36" t="s">
        <v>12</v>
      </c>
      <c r="B17" s="37">
        <v>1608.0</v>
      </c>
      <c r="C17" s="38">
        <v>4.0</v>
      </c>
      <c r="D17" s="10">
        <f>VLOOKUP(A17,'All Contacts June '!B:J, 6, FALSE)</f>
        <v>9066519438</v>
      </c>
      <c r="E17" s="10">
        <f>VLOOKUP(A17,'All Contacts June '!B:J, 9, FALSE)</f>
        <v>7569913253</v>
      </c>
      <c r="F17" s="27" t="s">
        <v>56</v>
      </c>
      <c r="G17" s="27"/>
      <c r="H17" s="27"/>
      <c r="I17" s="27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5" t="s">
        <v>57</v>
      </c>
      <c r="B18" s="28">
        <v>3526.0</v>
      </c>
      <c r="C18" s="29">
        <v>3.8</v>
      </c>
      <c r="D18" s="10">
        <f>VLOOKUP(A18,'All Contacts June '!B:J, 6, FALSE)</f>
        <v>8867496789</v>
      </c>
      <c r="E18" s="10">
        <f>VLOOKUP(A18,'All Contacts June '!B:J, 9, FALSE)</f>
        <v>7013413539</v>
      </c>
      <c r="F18" s="27"/>
      <c r="G18" s="27"/>
      <c r="H18" s="27"/>
      <c r="I18" s="27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25" t="s">
        <v>58</v>
      </c>
      <c r="B19" s="26">
        <v>982.0</v>
      </c>
      <c r="C19" s="9">
        <v>3.79</v>
      </c>
      <c r="D19" s="10" t="str">
        <f>VLOOKUP(A19,'All Contacts June '!B:J, 6, FALSE)</f>
        <v/>
      </c>
      <c r="E19" s="10">
        <f>VLOOKUP(A19,'All Contacts June '!B:J, 9, FALSE)</f>
        <v>8123359598</v>
      </c>
      <c r="F19" s="5" t="s">
        <v>53</v>
      </c>
      <c r="G19" s="12"/>
      <c r="H19" s="27"/>
      <c r="I19" s="27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39"/>
      <c r="B20" s="26"/>
      <c r="C20" s="9"/>
      <c r="D20" s="10"/>
      <c r="E20" s="24"/>
      <c r="F20" s="27"/>
      <c r="G20" s="27"/>
      <c r="H20" s="27"/>
      <c r="I20" s="27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" t="s">
        <v>19</v>
      </c>
      <c r="B21" s="1" t="s">
        <v>59</v>
      </c>
      <c r="C21" s="1" t="s">
        <v>21</v>
      </c>
      <c r="D21" s="1" t="s">
        <v>36</v>
      </c>
      <c r="E21" s="1" t="s">
        <v>60</v>
      </c>
      <c r="F21" s="1" t="s">
        <v>5</v>
      </c>
      <c r="G21" s="1"/>
      <c r="H21" s="3"/>
      <c r="I21" s="3"/>
      <c r="J21" s="3"/>
      <c r="K21" s="4"/>
      <c r="L21" s="4"/>
      <c r="M21" s="4"/>
      <c r="N21" s="4"/>
      <c r="O21" s="3"/>
      <c r="P21" s="3"/>
      <c r="Q21" s="4"/>
      <c r="R21" s="4"/>
      <c r="S21" s="4"/>
      <c r="T21" s="4"/>
      <c r="U21" s="4"/>
      <c r="V21" s="4"/>
      <c r="W21" s="4"/>
      <c r="X21" s="4"/>
      <c r="Y21" s="40"/>
      <c r="Z21" s="40"/>
    </row>
    <row r="22">
      <c r="A22" s="39"/>
      <c r="B22" s="26"/>
      <c r="C22" s="9"/>
      <c r="D22" s="10"/>
      <c r="E22" s="24"/>
      <c r="F22" s="27"/>
      <c r="G22" s="27"/>
      <c r="H22" s="27"/>
      <c r="I22" s="27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25" t="s">
        <v>61</v>
      </c>
      <c r="B23" s="9">
        <v>18.0</v>
      </c>
      <c r="C23" s="11">
        <v>1.83</v>
      </c>
      <c r="D23" s="15">
        <f>VLOOKUP(A23,'All Contacts June '!B:J, 6, FALSE)</f>
        <v>9902897760</v>
      </c>
      <c r="E23" s="41">
        <f>VLOOKUP(A23,'All Contacts June '!B:J, 9, FALSE)</f>
        <v>7975685712</v>
      </c>
      <c r="F23" s="27"/>
      <c r="G23" s="27"/>
      <c r="H23" s="27"/>
      <c r="I23" s="27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25" t="s">
        <v>24</v>
      </c>
      <c r="B24" s="9">
        <v>17.0</v>
      </c>
      <c r="C24" s="11">
        <v>2.07</v>
      </c>
      <c r="D24" s="15" t="str">
        <f>VLOOKUP(A24,'All Contacts June '!B:J, 6, FALSE)</f>
        <v>NA</v>
      </c>
      <c r="E24" s="41">
        <f>VLOOKUP(A24,'All Contacts June '!B:J, 9, FALSE)</f>
        <v>7353515710</v>
      </c>
      <c r="F24" s="27" t="s">
        <v>62</v>
      </c>
      <c r="G24" s="27"/>
      <c r="H24" s="27"/>
      <c r="I24" s="2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25" t="s">
        <v>9</v>
      </c>
      <c r="B25" s="9">
        <v>12.0</v>
      </c>
      <c r="C25" s="11">
        <v>1.48</v>
      </c>
      <c r="D25" s="10">
        <f>VLOOKUP(A25,'All Contacts June '!B:J, 6, FALSE)</f>
        <v>8951621811</v>
      </c>
      <c r="E25" s="24">
        <f>VLOOKUP(A25,'All Contacts June '!B:J, 9, FALSE)</f>
        <v>8549919361</v>
      </c>
      <c r="F25" s="27" t="s">
        <v>63</v>
      </c>
      <c r="G25" s="27"/>
      <c r="H25" s="27"/>
      <c r="I25" s="27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25" t="s">
        <v>64</v>
      </c>
      <c r="B26" s="9">
        <v>12.0</v>
      </c>
      <c r="C26" s="11">
        <v>1.25</v>
      </c>
      <c r="D26" s="15">
        <f>VLOOKUP(A26,'All Contacts June '!B:J, 6, FALSE)</f>
        <v>8197161731</v>
      </c>
      <c r="E26" s="41">
        <f>VLOOKUP(A26,'All Contacts June '!B:J, 9, FALSE)</f>
        <v>8618194164</v>
      </c>
      <c r="F26" s="27" t="s">
        <v>65</v>
      </c>
      <c r="G26" s="27"/>
      <c r="H26" s="27"/>
      <c r="I26" s="27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25" t="s">
        <v>66</v>
      </c>
      <c r="B27" s="9">
        <v>11.0</v>
      </c>
      <c r="C27" s="11">
        <v>2.81</v>
      </c>
      <c r="D27" s="15">
        <f>VLOOKUP(A27,'All Contacts June '!B:J, 6, FALSE)</f>
        <v>7899110149</v>
      </c>
      <c r="E27" s="41">
        <f>VLOOKUP(A27,'All Contacts June '!B:J, 9, FALSE)</f>
        <v>7259416492</v>
      </c>
      <c r="F27" s="5" t="s">
        <v>67</v>
      </c>
      <c r="G27" s="27"/>
      <c r="H27" s="27"/>
      <c r="I27" s="27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25" t="s">
        <v>26</v>
      </c>
      <c r="B28" s="9">
        <v>10.0</v>
      </c>
      <c r="C28" s="11">
        <v>1.24</v>
      </c>
      <c r="D28" s="10">
        <f>VLOOKUP(A28,'All Contacts June '!B:J, 6, FALSE)</f>
        <v>7090744674</v>
      </c>
      <c r="E28" s="24">
        <f>VLOOKUP(A28,'All Contacts June '!B:J, 9, FALSE)</f>
        <v>9535326205</v>
      </c>
      <c r="F28" s="5" t="s">
        <v>68</v>
      </c>
      <c r="G28" s="27"/>
      <c r="H28" s="27"/>
      <c r="I28" s="27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25" t="s">
        <v>69</v>
      </c>
      <c r="B29" s="9">
        <v>10.0</v>
      </c>
      <c r="C29" s="11">
        <v>1.11</v>
      </c>
      <c r="D29" s="15">
        <f>VLOOKUP(A29,'All Contacts June '!B:J, 6, FALSE)</f>
        <v>9110653389</v>
      </c>
      <c r="E29" s="41" t="str">
        <f>VLOOKUP(A29,'All Contacts June '!B:J, 9, FALSE)</f>
        <v>861 880 5986</v>
      </c>
      <c r="G29" s="27"/>
      <c r="H29" s="27"/>
      <c r="I29" s="27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25" t="s">
        <v>70</v>
      </c>
      <c r="B30" s="9">
        <v>10.0</v>
      </c>
      <c r="C30" s="11">
        <v>1.01</v>
      </c>
      <c r="D30" s="15">
        <f>VLOOKUP(A30,'All Contacts June '!B:J, 6, FALSE)</f>
        <v>9108311040</v>
      </c>
      <c r="E30" s="41" t="str">
        <f>VLOOKUP(A30,'All Contacts June '!B:J, 9, FALSE)</f>
        <v>9080278770 ; 8618829175</v>
      </c>
      <c r="F30" s="5" t="s">
        <v>71</v>
      </c>
      <c r="G30" s="27"/>
      <c r="H30" s="27"/>
      <c r="I30" s="2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25" t="s">
        <v>28</v>
      </c>
      <c r="B31" s="29">
        <v>9.0</v>
      </c>
      <c r="C31" s="42">
        <v>1.69</v>
      </c>
      <c r="D31" s="15">
        <f>VLOOKUP(A31,'All Contacts June '!B:J, 6, FALSE)</f>
        <v>9008464770</v>
      </c>
      <c r="E31" s="41">
        <f>VLOOKUP(A31,'All Contacts June '!B:J, 9, FALSE)</f>
        <v>9742292607</v>
      </c>
      <c r="F31" s="5" t="s">
        <v>72</v>
      </c>
    </row>
    <row r="32">
      <c r="A32" s="25" t="s">
        <v>73</v>
      </c>
      <c r="B32" s="9">
        <v>8.0</v>
      </c>
      <c r="C32" s="11">
        <v>0.98</v>
      </c>
      <c r="D32" s="15">
        <f>VLOOKUP(A32,'All Contacts June '!B:J, 6, FALSE)</f>
        <v>9535481684</v>
      </c>
      <c r="E32" s="41">
        <f>VLOOKUP(A32,'All Contacts June '!B:J, 9, FALSE)</f>
        <v>9148384726</v>
      </c>
      <c r="F32" s="27" t="s">
        <v>74</v>
      </c>
      <c r="G32" s="27"/>
      <c r="H32" s="27"/>
      <c r="I32" s="27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25" t="s">
        <v>75</v>
      </c>
      <c r="B33" s="29">
        <v>8.0</v>
      </c>
      <c r="C33" s="42">
        <v>1.19</v>
      </c>
      <c r="D33" s="15" t="str">
        <f>VLOOKUP(A33,'All Contacts June '!B:J, 6, FALSE)</f>
        <v>-</v>
      </c>
      <c r="E33" s="41" t="str">
        <f>VLOOKUP(A33,'All Contacts June '!B:J, 9, FALSE)</f>
        <v>-</v>
      </c>
      <c r="F33" s="11"/>
    </row>
    <row r="34">
      <c r="A34" s="25" t="s">
        <v>76</v>
      </c>
      <c r="B34" s="29">
        <v>8.0</v>
      </c>
      <c r="C34" s="42">
        <v>1.49</v>
      </c>
      <c r="D34" s="15">
        <f>VLOOKUP(A34,'All Contacts June '!B:J, 6, FALSE)</f>
        <v>9611996095</v>
      </c>
      <c r="E34" s="41" t="str">
        <f>VLOOKUP(A34,'All Contacts June '!B:J, 9, FALSE)</f>
        <v>9845523823 / 8660477191</v>
      </c>
      <c r="F34" s="27"/>
      <c r="I34" s="43"/>
      <c r="J34" s="44"/>
      <c r="K34" s="43"/>
    </row>
    <row r="35">
      <c r="A35" s="25" t="s">
        <v>77</v>
      </c>
      <c r="B35" s="29">
        <v>8.0</v>
      </c>
      <c r="C35" s="42">
        <v>0.99</v>
      </c>
      <c r="D35" s="15">
        <f>VLOOKUP(A35,'All Contacts June '!B:J, 6, FALSE)</f>
        <v>7760556706</v>
      </c>
      <c r="E35" s="41">
        <f>VLOOKUP(A35,'All Contacts June '!B:J, 9, FALSE)</f>
        <v>8431644268</v>
      </c>
      <c r="F35" s="27" t="s">
        <v>78</v>
      </c>
      <c r="I35" s="43"/>
      <c r="J35" s="45"/>
      <c r="K35" s="46"/>
    </row>
    <row r="36">
      <c r="A36" s="47"/>
      <c r="B36" s="48"/>
      <c r="C36" s="48"/>
      <c r="D36" s="15"/>
      <c r="E36" s="41"/>
      <c r="F36" s="27"/>
      <c r="I36" s="43"/>
      <c r="J36" s="44"/>
      <c r="K36" s="43"/>
    </row>
    <row r="37">
      <c r="A37" s="49"/>
      <c r="B37" s="15"/>
      <c r="C37" s="15"/>
      <c r="E37" s="35"/>
      <c r="F37" s="35"/>
      <c r="G37" s="35"/>
      <c r="H37" s="35"/>
      <c r="I37" s="35"/>
    </row>
    <row r="38">
      <c r="A38" s="49"/>
      <c r="B38" s="15"/>
      <c r="C38" s="15"/>
      <c r="E38" s="38"/>
      <c r="F38" s="38"/>
      <c r="G38" s="38"/>
      <c r="H38" s="38"/>
      <c r="I38" s="38"/>
    </row>
    <row r="39">
      <c r="A39" s="49"/>
      <c r="B39" s="15"/>
      <c r="C39" s="15"/>
      <c r="E39" s="50"/>
      <c r="F39" s="50"/>
      <c r="G39" s="50"/>
      <c r="H39" s="50"/>
      <c r="I39" s="50"/>
    </row>
    <row r="40">
      <c r="A40" s="49"/>
      <c r="B40" s="15"/>
      <c r="C40" s="15"/>
      <c r="E40" s="38"/>
      <c r="F40" s="38"/>
      <c r="G40" s="38"/>
      <c r="H40" s="38"/>
      <c r="I40" s="38"/>
    </row>
    <row r="41">
      <c r="A41" s="49"/>
      <c r="B41" s="15"/>
      <c r="C41" s="15"/>
      <c r="E41" s="51"/>
    </row>
    <row r="42">
      <c r="A42" s="49"/>
      <c r="B42" s="15"/>
      <c r="C42" s="15"/>
      <c r="E42" s="41"/>
    </row>
    <row r="43">
      <c r="A43" s="49"/>
      <c r="B43" s="15"/>
      <c r="C43" s="15"/>
      <c r="D43" s="15"/>
      <c r="E43" s="41"/>
    </row>
    <row r="44">
      <c r="A44" s="49"/>
      <c r="B44" s="15"/>
      <c r="C44" s="15"/>
      <c r="D44" s="15"/>
      <c r="E44" s="41"/>
    </row>
    <row r="45">
      <c r="A45" s="49"/>
      <c r="B45" s="15"/>
      <c r="C45" s="15"/>
      <c r="D45" s="15"/>
      <c r="E45" s="41"/>
    </row>
    <row r="46">
      <c r="A46" s="49"/>
      <c r="B46" s="15"/>
      <c r="C46" s="15"/>
      <c r="D46" s="15"/>
      <c r="E46" s="41"/>
    </row>
    <row r="47">
      <c r="A47" s="49"/>
      <c r="B47" s="15"/>
      <c r="C47" s="15"/>
      <c r="D47" s="15"/>
      <c r="E47" s="41"/>
    </row>
    <row r="48">
      <c r="A48" s="49"/>
      <c r="B48" s="15"/>
      <c r="C48" s="15"/>
      <c r="D48" s="15"/>
      <c r="E48" s="41"/>
    </row>
    <row r="49">
      <c r="A49" s="49"/>
      <c r="B49" s="15"/>
      <c r="C49" s="15"/>
      <c r="D49" s="15"/>
      <c r="E49" s="41"/>
    </row>
    <row r="50">
      <c r="A50" s="49"/>
      <c r="B50" s="15"/>
      <c r="C50" s="15"/>
      <c r="D50" s="15"/>
      <c r="E50" s="41"/>
    </row>
    <row r="51">
      <c r="A51" s="49"/>
      <c r="B51" s="15"/>
      <c r="C51" s="15"/>
      <c r="D51" s="15"/>
      <c r="E51" s="41"/>
    </row>
    <row r="52">
      <c r="A52" s="49"/>
      <c r="B52" s="15"/>
      <c r="C52" s="15"/>
      <c r="D52" s="15"/>
      <c r="E52" s="41"/>
    </row>
    <row r="53">
      <c r="A53" s="49"/>
      <c r="B53" s="15"/>
      <c r="C53" s="15"/>
      <c r="D53" s="15"/>
      <c r="E53" s="41"/>
    </row>
    <row r="54">
      <c r="A54" s="49"/>
      <c r="B54" s="15"/>
      <c r="C54" s="15"/>
      <c r="D54" s="15"/>
      <c r="E54" s="41"/>
    </row>
    <row r="55">
      <c r="A55" s="49"/>
      <c r="B55" s="15"/>
      <c r="C55" s="15"/>
      <c r="D55" s="15"/>
      <c r="E55" s="41"/>
    </row>
    <row r="56">
      <c r="A56" s="49"/>
      <c r="B56" s="15"/>
      <c r="C56" s="15"/>
      <c r="D56" s="15"/>
      <c r="E56" s="41"/>
    </row>
    <row r="57">
      <c r="A57" s="49"/>
      <c r="B57" s="15"/>
      <c r="C57" s="15"/>
      <c r="D57" s="15"/>
      <c r="E57" s="41"/>
    </row>
    <row r="58">
      <c r="A58" s="49"/>
      <c r="B58" s="15"/>
      <c r="C58" s="15"/>
      <c r="D58" s="15"/>
      <c r="E58" s="41"/>
    </row>
    <row r="59">
      <c r="A59" s="49"/>
      <c r="B59" s="15"/>
      <c r="C59" s="15"/>
      <c r="D59" s="15"/>
      <c r="E59" s="41"/>
    </row>
    <row r="60">
      <c r="A60" s="49"/>
      <c r="B60" s="15"/>
      <c r="C60" s="15"/>
      <c r="D60" s="15"/>
      <c r="E60" s="41"/>
    </row>
    <row r="61">
      <c r="A61" s="49"/>
      <c r="B61" s="15"/>
      <c r="C61" s="15"/>
      <c r="D61" s="15"/>
      <c r="E61" s="41"/>
    </row>
    <row r="62">
      <c r="A62" s="49"/>
      <c r="B62" s="15"/>
      <c r="C62" s="15"/>
      <c r="D62" s="15"/>
      <c r="E62" s="41"/>
    </row>
    <row r="63">
      <c r="A63" s="49"/>
      <c r="B63" s="15"/>
      <c r="C63" s="15"/>
      <c r="D63" s="15"/>
      <c r="E63" s="41"/>
    </row>
    <row r="64">
      <c r="A64" s="49"/>
      <c r="B64" s="15"/>
      <c r="C64" s="15"/>
      <c r="D64" s="15"/>
      <c r="E64" s="41"/>
    </row>
    <row r="65">
      <c r="A65" s="49"/>
      <c r="B65" s="15"/>
      <c r="C65" s="15"/>
      <c r="D65" s="15"/>
      <c r="E65" s="41"/>
    </row>
    <row r="66">
      <c r="A66" s="49"/>
      <c r="B66" s="15"/>
      <c r="C66" s="15"/>
      <c r="D66" s="15"/>
      <c r="E66" s="41"/>
    </row>
    <row r="67">
      <c r="A67" s="49"/>
      <c r="B67" s="29"/>
      <c r="C67" s="28"/>
      <c r="D67" s="29"/>
      <c r="E67" s="42"/>
    </row>
    <row r="68">
      <c r="A68" s="49"/>
      <c r="B68" s="29"/>
      <c r="C68" s="28"/>
      <c r="D68" s="29"/>
      <c r="E68" s="42"/>
    </row>
    <row r="69">
      <c r="A69" s="49"/>
      <c r="B69" s="29"/>
      <c r="C69" s="28"/>
      <c r="D69" s="29"/>
      <c r="E69" s="42"/>
    </row>
    <row r="70">
      <c r="A70" s="49"/>
      <c r="B70" s="29"/>
      <c r="C70" s="28"/>
      <c r="D70" s="29"/>
      <c r="E70" s="42"/>
    </row>
    <row r="71">
      <c r="A71" s="49"/>
      <c r="B71" s="29"/>
      <c r="C71" s="28"/>
      <c r="D71" s="29"/>
      <c r="E71" s="41"/>
    </row>
    <row r="72">
      <c r="A72" s="49"/>
      <c r="B72" s="15"/>
      <c r="C72" s="15"/>
      <c r="D72" s="15"/>
      <c r="E72" s="41"/>
    </row>
    <row r="73">
      <c r="A73" s="49"/>
      <c r="B73" s="29"/>
      <c r="C73" s="28"/>
      <c r="E73" s="42"/>
    </row>
    <row r="74">
      <c r="A74" s="49"/>
      <c r="B74" s="29"/>
      <c r="C74" s="28"/>
      <c r="E74" s="42"/>
    </row>
    <row r="75">
      <c r="A75" s="49"/>
      <c r="B75" s="29"/>
      <c r="C75" s="28"/>
      <c r="E75" s="42"/>
    </row>
    <row r="76">
      <c r="A76" s="49"/>
      <c r="B76" s="29"/>
      <c r="C76" s="28"/>
      <c r="E76" s="42"/>
    </row>
    <row r="77">
      <c r="A77" s="49"/>
      <c r="B77" s="29"/>
      <c r="C77" s="28"/>
      <c r="E77" s="42"/>
    </row>
    <row r="78">
      <c r="A78" s="49"/>
      <c r="B78" s="15"/>
      <c r="C78" s="15"/>
      <c r="D78" s="15"/>
      <c r="E78" s="41"/>
    </row>
    <row r="79">
      <c r="A79" s="49"/>
      <c r="B79" s="15"/>
      <c r="C79" s="15"/>
      <c r="D79" s="15"/>
      <c r="E79" s="41"/>
    </row>
    <row r="80">
      <c r="A80" s="49"/>
      <c r="B80" s="15"/>
      <c r="C80" s="15"/>
      <c r="D80" s="15"/>
      <c r="E80" s="41"/>
    </row>
    <row r="81">
      <c r="A81" s="49"/>
      <c r="B81" s="15"/>
      <c r="C81" s="15"/>
      <c r="D81" s="15"/>
      <c r="E81" s="41"/>
    </row>
    <row r="82">
      <c r="A82" s="49"/>
      <c r="B82" s="15"/>
      <c r="C82" s="15"/>
      <c r="D82" s="15"/>
      <c r="E82" s="41"/>
    </row>
    <row r="83">
      <c r="A83" s="49"/>
      <c r="B83" s="15"/>
      <c r="C83" s="15"/>
      <c r="D83" s="15"/>
      <c r="E83" s="41"/>
    </row>
    <row r="84">
      <c r="A84" s="49"/>
      <c r="B84" s="15"/>
      <c r="C84" s="15"/>
      <c r="D84" s="15"/>
      <c r="E84" s="41"/>
    </row>
    <row r="85">
      <c r="A85" s="49"/>
      <c r="B85" s="15"/>
      <c r="C85" s="15"/>
      <c r="D85" s="15"/>
      <c r="E85" s="41"/>
    </row>
    <row r="86">
      <c r="A86" s="49"/>
      <c r="B86" s="15"/>
      <c r="C86" s="15"/>
      <c r="D86" s="15"/>
      <c r="E86" s="41"/>
    </row>
    <row r="87">
      <c r="A87" s="49"/>
      <c r="B87" s="15"/>
      <c r="C87" s="15"/>
      <c r="D87" s="15"/>
      <c r="E87" s="41"/>
    </row>
    <row r="88">
      <c r="A88" s="49"/>
      <c r="B88" s="15"/>
      <c r="C88" s="15"/>
      <c r="D88" s="15"/>
      <c r="E88" s="41"/>
    </row>
    <row r="89">
      <c r="A89" s="49"/>
      <c r="B89" s="15"/>
      <c r="C89" s="15"/>
      <c r="D89" s="15"/>
      <c r="E89" s="41"/>
    </row>
    <row r="90">
      <c r="A90" s="49"/>
      <c r="B90" s="15"/>
      <c r="C90" s="15"/>
      <c r="D90" s="15"/>
      <c r="E90" s="41"/>
    </row>
    <row r="91">
      <c r="A91" s="49"/>
      <c r="B91" s="15"/>
      <c r="C91" s="15"/>
      <c r="D91" s="15"/>
      <c r="E91" s="41"/>
    </row>
    <row r="92">
      <c r="A92" s="49"/>
      <c r="B92" s="15"/>
      <c r="C92" s="15"/>
      <c r="D92" s="15"/>
      <c r="E92" s="41"/>
    </row>
    <row r="93">
      <c r="A93" s="49"/>
      <c r="B93" s="15"/>
      <c r="C93" s="15"/>
      <c r="D93" s="15"/>
      <c r="E93" s="41"/>
    </row>
    <row r="94">
      <c r="A94" s="49"/>
      <c r="B94" s="15"/>
      <c r="C94" s="15"/>
      <c r="D94" s="15"/>
      <c r="E94" s="41"/>
    </row>
    <row r="95">
      <c r="A95" s="49"/>
      <c r="B95" s="15"/>
      <c r="C95" s="15"/>
      <c r="D95" s="15"/>
      <c r="E95" s="41"/>
    </row>
    <row r="96">
      <c r="A96" s="49"/>
      <c r="B96" s="15"/>
      <c r="C96" s="15"/>
      <c r="D96" s="15"/>
      <c r="E96" s="41"/>
    </row>
    <row r="97">
      <c r="A97" s="49"/>
      <c r="B97" s="15"/>
      <c r="C97" s="15"/>
      <c r="D97" s="15"/>
      <c r="E97" s="41"/>
    </row>
    <row r="98">
      <c r="A98" s="49"/>
      <c r="B98" s="15"/>
      <c r="C98" s="15"/>
      <c r="D98" s="15"/>
      <c r="E98" s="41"/>
    </row>
    <row r="99">
      <c r="A99" s="49"/>
      <c r="B99" s="15"/>
      <c r="C99" s="15"/>
      <c r="D99" s="15"/>
      <c r="E99" s="41"/>
    </row>
    <row r="100">
      <c r="A100" s="49"/>
      <c r="B100" s="15"/>
      <c r="C100" s="15"/>
      <c r="D100" s="15"/>
      <c r="E100" s="41"/>
    </row>
    <row r="101">
      <c r="A101" s="49"/>
      <c r="B101" s="15"/>
      <c r="C101" s="15"/>
      <c r="D101" s="15"/>
      <c r="E101" s="41"/>
    </row>
    <row r="102">
      <c r="A102" s="49"/>
      <c r="B102" s="15"/>
      <c r="C102" s="15"/>
      <c r="D102" s="15"/>
      <c r="E102" s="41"/>
    </row>
    <row r="103">
      <c r="A103" s="49"/>
      <c r="B103" s="15"/>
      <c r="C103" s="15"/>
      <c r="D103" s="15"/>
      <c r="E103" s="41"/>
    </row>
    <row r="104">
      <c r="A104" s="49"/>
      <c r="B104" s="15"/>
      <c r="C104" s="15"/>
      <c r="D104" s="15"/>
      <c r="E104" s="41"/>
    </row>
    <row r="105">
      <c r="A105" s="49"/>
      <c r="B105" s="15"/>
      <c r="C105" s="15"/>
      <c r="D105" s="15"/>
      <c r="E105" s="41"/>
    </row>
    <row r="106">
      <c r="A106" s="49"/>
      <c r="B106" s="15"/>
      <c r="C106" s="15"/>
      <c r="D106" s="15"/>
      <c r="E106" s="41"/>
    </row>
    <row r="107">
      <c r="A107" s="49"/>
      <c r="B107" s="15"/>
      <c r="C107" s="15"/>
      <c r="D107" s="15"/>
      <c r="E107" s="41"/>
    </row>
    <row r="108">
      <c r="A108" s="49"/>
      <c r="B108" s="15"/>
      <c r="C108" s="15"/>
      <c r="D108" s="15"/>
      <c r="E108" s="41"/>
    </row>
    <row r="109">
      <c r="A109" s="49"/>
      <c r="B109" s="15"/>
      <c r="C109" s="15"/>
      <c r="D109" s="15"/>
      <c r="E109" s="41"/>
    </row>
    <row r="110">
      <c r="A110" s="49"/>
      <c r="B110" s="15"/>
      <c r="C110" s="15"/>
      <c r="D110" s="15"/>
      <c r="E110" s="41"/>
    </row>
    <row r="111">
      <c r="A111" s="49"/>
      <c r="B111" s="15"/>
      <c r="C111" s="15"/>
      <c r="D111" s="15"/>
      <c r="E111" s="41"/>
    </row>
    <row r="112">
      <c r="A112" s="49"/>
      <c r="B112" s="15"/>
      <c r="C112" s="15"/>
      <c r="D112" s="15"/>
      <c r="E112" s="41"/>
    </row>
    <row r="113">
      <c r="A113" s="49"/>
      <c r="B113" s="15"/>
      <c r="C113" s="15"/>
      <c r="D113" s="15"/>
      <c r="E113" s="41"/>
    </row>
    <row r="114">
      <c r="A114" s="49"/>
      <c r="B114" s="15"/>
      <c r="C114" s="15"/>
      <c r="D114" s="15"/>
      <c r="E114" s="41"/>
    </row>
    <row r="115">
      <c r="A115" s="49"/>
      <c r="B115" s="15"/>
      <c r="C115" s="15"/>
      <c r="D115" s="15"/>
      <c r="E115" s="41"/>
    </row>
    <row r="116">
      <c r="A116" s="49"/>
      <c r="B116" s="15"/>
      <c r="C116" s="15"/>
      <c r="D116" s="15"/>
      <c r="E116" s="41"/>
    </row>
    <row r="117">
      <c r="A117" s="49"/>
      <c r="B117" s="15"/>
      <c r="C117" s="15"/>
      <c r="D117" s="15"/>
      <c r="E117" s="41"/>
    </row>
    <row r="118">
      <c r="A118" s="49"/>
      <c r="B118" s="15"/>
      <c r="C118" s="15"/>
      <c r="D118" s="15"/>
      <c r="E118" s="41"/>
    </row>
    <row r="119">
      <c r="A119" s="49"/>
      <c r="B119" s="15"/>
      <c r="C119" s="15"/>
      <c r="D119" s="15"/>
      <c r="E119" s="41"/>
    </row>
    <row r="120">
      <c r="A120" s="49"/>
      <c r="B120" s="15"/>
      <c r="C120" s="15"/>
      <c r="D120" s="15"/>
      <c r="E120" s="41"/>
    </row>
    <row r="121">
      <c r="A121" s="49"/>
      <c r="B121" s="15"/>
      <c r="C121" s="15"/>
      <c r="D121" s="15"/>
      <c r="E121" s="41"/>
    </row>
    <row r="122">
      <c r="A122" s="49"/>
      <c r="B122" s="15"/>
      <c r="C122" s="15"/>
      <c r="D122" s="15"/>
      <c r="E122" s="41"/>
    </row>
    <row r="123">
      <c r="A123" s="49"/>
      <c r="B123" s="15"/>
      <c r="C123" s="15"/>
      <c r="D123" s="15"/>
      <c r="E123" s="41"/>
    </row>
    <row r="124">
      <c r="A124" s="49"/>
      <c r="B124" s="15"/>
      <c r="C124" s="15"/>
      <c r="D124" s="15"/>
      <c r="E124" s="41"/>
    </row>
    <row r="125">
      <c r="A125" s="49"/>
      <c r="B125" s="15"/>
      <c r="C125" s="15"/>
      <c r="D125" s="15"/>
      <c r="E125" s="41"/>
    </row>
    <row r="126">
      <c r="A126" s="49"/>
      <c r="B126" s="15"/>
      <c r="C126" s="15"/>
      <c r="D126" s="15"/>
      <c r="E126" s="41"/>
    </row>
    <row r="127">
      <c r="A127" s="49"/>
      <c r="B127" s="15"/>
      <c r="C127" s="15"/>
      <c r="D127" s="15"/>
      <c r="E127" s="41"/>
    </row>
    <row r="128">
      <c r="A128" s="49"/>
      <c r="B128" s="15"/>
      <c r="C128" s="15"/>
      <c r="D128" s="15"/>
      <c r="E128" s="41"/>
    </row>
    <row r="129">
      <c r="A129" s="49"/>
      <c r="B129" s="15"/>
      <c r="C129" s="15"/>
      <c r="D129" s="15"/>
      <c r="E129" s="41"/>
    </row>
    <row r="130">
      <c r="A130" s="49"/>
      <c r="B130" s="15"/>
      <c r="C130" s="15"/>
      <c r="D130" s="15"/>
      <c r="E130" s="41"/>
    </row>
    <row r="131">
      <c r="A131" s="49"/>
      <c r="B131" s="15"/>
      <c r="C131" s="15"/>
      <c r="D131" s="15"/>
      <c r="E131" s="41"/>
    </row>
    <row r="132">
      <c r="A132" s="49"/>
      <c r="B132" s="15"/>
      <c r="C132" s="15"/>
      <c r="D132" s="15"/>
      <c r="E132" s="41"/>
    </row>
    <row r="133">
      <c r="A133" s="49"/>
      <c r="B133" s="15"/>
      <c r="C133" s="15"/>
      <c r="D133" s="15"/>
      <c r="E133" s="41"/>
    </row>
    <row r="134">
      <c r="A134" s="49"/>
      <c r="B134" s="15"/>
      <c r="C134" s="15"/>
      <c r="D134" s="15"/>
      <c r="E134" s="41"/>
    </row>
    <row r="135">
      <c r="A135" s="49"/>
      <c r="B135" s="15"/>
      <c r="C135" s="15"/>
      <c r="D135" s="15"/>
      <c r="E135" s="41"/>
    </row>
    <row r="136">
      <c r="A136" s="49"/>
      <c r="B136" s="15"/>
      <c r="C136" s="15"/>
      <c r="D136" s="15"/>
      <c r="E136" s="41"/>
    </row>
    <row r="137">
      <c r="A137" s="49"/>
      <c r="B137" s="15"/>
      <c r="C137" s="15"/>
      <c r="D137" s="15"/>
      <c r="E137" s="41"/>
    </row>
    <row r="138">
      <c r="A138" s="49"/>
      <c r="B138" s="15"/>
      <c r="C138" s="15"/>
      <c r="D138" s="15"/>
      <c r="E138" s="41"/>
    </row>
    <row r="139">
      <c r="A139" s="49"/>
      <c r="B139" s="15"/>
      <c r="C139" s="15"/>
      <c r="D139" s="15"/>
      <c r="E139" s="41"/>
    </row>
    <row r="140">
      <c r="A140" s="49"/>
      <c r="B140" s="15"/>
      <c r="C140" s="15"/>
      <c r="D140" s="15"/>
      <c r="E140" s="41"/>
    </row>
    <row r="141">
      <c r="A141" s="49"/>
      <c r="B141" s="15"/>
      <c r="C141" s="15"/>
      <c r="D141" s="15"/>
      <c r="E141" s="41"/>
    </row>
    <row r="142">
      <c r="A142" s="49"/>
      <c r="B142" s="15"/>
      <c r="C142" s="15"/>
      <c r="D142" s="15"/>
      <c r="E142" s="41"/>
    </row>
    <row r="143">
      <c r="A143" s="49"/>
      <c r="B143" s="15"/>
      <c r="C143" s="15"/>
      <c r="D143" s="15"/>
      <c r="E143" s="41"/>
    </row>
    <row r="144">
      <c r="A144" s="49"/>
      <c r="B144" s="15"/>
      <c r="C144" s="15"/>
      <c r="D144" s="15"/>
      <c r="E144" s="41"/>
    </row>
    <row r="145">
      <c r="A145" s="49"/>
      <c r="B145" s="15"/>
      <c r="C145" s="15"/>
      <c r="D145" s="15"/>
      <c r="E145" s="41"/>
    </row>
    <row r="146">
      <c r="A146" s="49"/>
      <c r="B146" s="15"/>
      <c r="C146" s="15"/>
      <c r="D146" s="15"/>
      <c r="E146" s="41"/>
    </row>
    <row r="147">
      <c r="A147" s="49"/>
      <c r="B147" s="15"/>
      <c r="C147" s="15"/>
      <c r="D147" s="15"/>
      <c r="E147" s="41"/>
    </row>
    <row r="148">
      <c r="A148" s="49"/>
      <c r="B148" s="15"/>
      <c r="C148" s="15"/>
      <c r="D148" s="15"/>
      <c r="E148" s="41"/>
    </row>
    <row r="149">
      <c r="A149" s="49"/>
      <c r="B149" s="15"/>
      <c r="C149" s="15"/>
      <c r="D149" s="15"/>
      <c r="E149" s="41"/>
    </row>
    <row r="150">
      <c r="A150" s="49"/>
      <c r="B150" s="15"/>
      <c r="C150" s="15"/>
      <c r="D150" s="15"/>
      <c r="E150" s="41"/>
    </row>
    <row r="151">
      <c r="A151" s="49"/>
      <c r="B151" s="15"/>
      <c r="C151" s="15"/>
      <c r="D151" s="15"/>
      <c r="E151" s="41"/>
    </row>
    <row r="152">
      <c r="A152" s="49"/>
      <c r="B152" s="15"/>
      <c r="C152" s="15"/>
      <c r="D152" s="15"/>
      <c r="E152" s="41"/>
    </row>
    <row r="153">
      <c r="A153" s="49"/>
      <c r="B153" s="15"/>
      <c r="C153" s="15"/>
      <c r="D153" s="15"/>
      <c r="E153" s="41"/>
    </row>
    <row r="154">
      <c r="A154" s="49"/>
      <c r="B154" s="15"/>
      <c r="C154" s="15"/>
      <c r="D154" s="15"/>
      <c r="E154" s="41"/>
    </row>
    <row r="155">
      <c r="A155" s="49"/>
      <c r="B155" s="15"/>
      <c r="C155" s="15"/>
      <c r="D155" s="15"/>
      <c r="E155" s="41"/>
    </row>
    <row r="156">
      <c r="A156" s="49"/>
      <c r="B156" s="15"/>
      <c r="C156" s="15"/>
      <c r="D156" s="15"/>
      <c r="E156" s="41"/>
    </row>
    <row r="157">
      <c r="A157" s="49"/>
      <c r="B157" s="15"/>
      <c r="C157" s="15"/>
      <c r="D157" s="15"/>
      <c r="E157" s="41"/>
    </row>
    <row r="158">
      <c r="A158" s="49"/>
      <c r="B158" s="15"/>
      <c r="C158" s="15"/>
      <c r="D158" s="15"/>
      <c r="E158" s="41"/>
    </row>
    <row r="159">
      <c r="A159" s="49"/>
      <c r="B159" s="15"/>
      <c r="C159" s="15"/>
      <c r="D159" s="15"/>
      <c r="E159" s="41"/>
    </row>
    <row r="160">
      <c r="A160" s="49"/>
      <c r="B160" s="15"/>
      <c r="C160" s="15"/>
      <c r="D160" s="15"/>
      <c r="E160" s="41"/>
    </row>
    <row r="161">
      <c r="A161" s="49"/>
      <c r="B161" s="15"/>
      <c r="C161" s="15"/>
      <c r="D161" s="15"/>
      <c r="E161" s="41"/>
    </row>
    <row r="162">
      <c r="A162" s="49"/>
      <c r="B162" s="15"/>
      <c r="C162" s="15"/>
      <c r="D162" s="15"/>
      <c r="E162" s="41"/>
    </row>
    <row r="163">
      <c r="A163" s="49"/>
      <c r="B163" s="15"/>
      <c r="C163" s="15"/>
      <c r="D163" s="15"/>
      <c r="E163" s="41"/>
    </row>
    <row r="164">
      <c r="A164" s="49"/>
      <c r="B164" s="15"/>
      <c r="C164" s="15"/>
      <c r="D164" s="15"/>
      <c r="E164" s="41"/>
    </row>
    <row r="165">
      <c r="A165" s="49"/>
      <c r="B165" s="15"/>
      <c r="C165" s="15"/>
      <c r="D165" s="15"/>
      <c r="E165" s="41"/>
    </row>
    <row r="166">
      <c r="A166" s="49"/>
      <c r="B166" s="15"/>
      <c r="C166" s="15"/>
      <c r="D166" s="15"/>
      <c r="E166" s="41"/>
    </row>
    <row r="167">
      <c r="A167" s="49"/>
      <c r="B167" s="15"/>
      <c r="C167" s="15"/>
      <c r="D167" s="15"/>
      <c r="E167" s="41"/>
    </row>
    <row r="168">
      <c r="A168" s="49"/>
      <c r="B168" s="15"/>
      <c r="C168" s="15"/>
      <c r="D168" s="15"/>
      <c r="E168" s="41"/>
    </row>
    <row r="169">
      <c r="A169" s="49"/>
      <c r="B169" s="15"/>
      <c r="C169" s="15"/>
      <c r="D169" s="15"/>
      <c r="E169" s="41"/>
    </row>
    <row r="170">
      <c r="A170" s="49"/>
      <c r="B170" s="15"/>
      <c r="C170" s="15"/>
      <c r="D170" s="15"/>
      <c r="E170" s="41"/>
    </row>
    <row r="171">
      <c r="A171" s="49"/>
      <c r="B171" s="15"/>
      <c r="C171" s="15"/>
      <c r="D171" s="15"/>
      <c r="E171" s="41"/>
    </row>
    <row r="172">
      <c r="A172" s="49"/>
      <c r="B172" s="15"/>
      <c r="C172" s="15"/>
      <c r="D172" s="15"/>
      <c r="E172" s="41"/>
    </row>
    <row r="173">
      <c r="A173" s="49"/>
      <c r="B173" s="15"/>
      <c r="C173" s="15"/>
      <c r="D173" s="15"/>
      <c r="E173" s="41"/>
    </row>
    <row r="174">
      <c r="A174" s="49"/>
      <c r="B174" s="15"/>
      <c r="C174" s="15"/>
      <c r="D174" s="15"/>
      <c r="E174" s="41"/>
    </row>
    <row r="175">
      <c r="A175" s="49"/>
      <c r="B175" s="15"/>
      <c r="C175" s="15"/>
      <c r="D175" s="15"/>
      <c r="E175" s="41"/>
    </row>
    <row r="176">
      <c r="A176" s="49"/>
      <c r="B176" s="15"/>
      <c r="C176" s="15"/>
      <c r="D176" s="15"/>
      <c r="E176" s="41"/>
    </row>
    <row r="177">
      <c r="A177" s="49"/>
      <c r="B177" s="15"/>
      <c r="C177" s="15"/>
      <c r="D177" s="15"/>
      <c r="E177" s="41"/>
    </row>
    <row r="178">
      <c r="A178" s="49"/>
      <c r="B178" s="15"/>
      <c r="C178" s="15"/>
      <c r="D178" s="15"/>
      <c r="E178" s="41"/>
    </row>
    <row r="179">
      <c r="A179" s="49"/>
      <c r="B179" s="15"/>
      <c r="C179" s="15"/>
      <c r="D179" s="15"/>
      <c r="E179" s="41"/>
    </row>
    <row r="180">
      <c r="A180" s="49"/>
      <c r="B180" s="15"/>
      <c r="C180" s="15"/>
      <c r="D180" s="15"/>
      <c r="E180" s="41"/>
    </row>
    <row r="181">
      <c r="A181" s="49"/>
      <c r="B181" s="15"/>
      <c r="C181" s="15"/>
      <c r="D181" s="15"/>
      <c r="E181" s="41"/>
    </row>
    <row r="182">
      <c r="A182" s="49"/>
      <c r="B182" s="15"/>
      <c r="C182" s="15"/>
      <c r="D182" s="15"/>
      <c r="E182" s="41"/>
    </row>
    <row r="183">
      <c r="A183" s="49"/>
      <c r="B183" s="15"/>
      <c r="C183" s="15"/>
      <c r="D183" s="15"/>
      <c r="E183" s="41"/>
    </row>
    <row r="184">
      <c r="A184" s="49"/>
      <c r="B184" s="15"/>
      <c r="C184" s="15"/>
      <c r="D184" s="15"/>
      <c r="E184" s="41"/>
    </row>
    <row r="185">
      <c r="A185" s="49"/>
      <c r="B185" s="15"/>
      <c r="C185" s="15"/>
      <c r="D185" s="15"/>
      <c r="E185" s="41"/>
    </row>
    <row r="186">
      <c r="A186" s="49"/>
      <c r="B186" s="15"/>
      <c r="C186" s="15"/>
      <c r="D186" s="15"/>
      <c r="E186" s="41"/>
    </row>
    <row r="187">
      <c r="A187" s="49"/>
      <c r="B187" s="15"/>
      <c r="C187" s="15"/>
      <c r="D187" s="15"/>
      <c r="E187" s="41"/>
    </row>
    <row r="188">
      <c r="A188" s="49"/>
      <c r="B188" s="15"/>
      <c r="C188" s="15"/>
      <c r="D188" s="15"/>
      <c r="E188" s="41"/>
    </row>
    <row r="189">
      <c r="A189" s="49"/>
      <c r="B189" s="15"/>
      <c r="C189" s="15"/>
      <c r="D189" s="15"/>
      <c r="E189" s="41"/>
    </row>
    <row r="190">
      <c r="A190" s="49"/>
      <c r="B190" s="15"/>
      <c r="C190" s="15"/>
      <c r="D190" s="15"/>
      <c r="E190" s="41"/>
    </row>
    <row r="191">
      <c r="A191" s="49"/>
      <c r="B191" s="15"/>
      <c r="C191" s="15"/>
      <c r="D191" s="15"/>
      <c r="E191" s="41"/>
    </row>
    <row r="192">
      <c r="A192" s="49"/>
      <c r="B192" s="15"/>
      <c r="C192" s="15"/>
      <c r="D192" s="15"/>
      <c r="E192" s="41"/>
    </row>
    <row r="193">
      <c r="A193" s="49"/>
      <c r="B193" s="15"/>
      <c r="C193" s="15"/>
      <c r="D193" s="15"/>
      <c r="E193" s="41"/>
    </row>
    <row r="194">
      <c r="A194" s="49"/>
      <c r="B194" s="15"/>
      <c r="C194" s="15"/>
      <c r="D194" s="15"/>
      <c r="E194" s="41"/>
    </row>
    <row r="195">
      <c r="A195" s="49"/>
      <c r="B195" s="15"/>
      <c r="C195" s="15"/>
      <c r="D195" s="15"/>
      <c r="E195" s="41"/>
    </row>
    <row r="196">
      <c r="A196" s="49"/>
      <c r="B196" s="15"/>
      <c r="C196" s="15"/>
      <c r="D196" s="15"/>
      <c r="E196" s="41"/>
    </row>
    <row r="197">
      <c r="A197" s="49"/>
      <c r="B197" s="15"/>
      <c r="C197" s="15"/>
      <c r="D197" s="15"/>
      <c r="E197" s="41"/>
    </row>
    <row r="198">
      <c r="A198" s="49"/>
      <c r="B198" s="15"/>
      <c r="C198" s="15"/>
      <c r="D198" s="15"/>
      <c r="E198" s="41"/>
    </row>
    <row r="199">
      <c r="A199" s="49"/>
      <c r="B199" s="15"/>
      <c r="C199" s="15"/>
      <c r="D199" s="15"/>
      <c r="E199" s="41"/>
    </row>
    <row r="200">
      <c r="A200" s="49"/>
      <c r="B200" s="15"/>
      <c r="C200" s="15"/>
      <c r="D200" s="15"/>
      <c r="E200" s="41"/>
    </row>
    <row r="201">
      <c r="A201" s="49"/>
      <c r="B201" s="15"/>
      <c r="C201" s="15"/>
      <c r="D201" s="15"/>
      <c r="E201" s="41"/>
    </row>
    <row r="202">
      <c r="A202" s="49"/>
      <c r="B202" s="15"/>
      <c r="C202" s="15"/>
      <c r="D202" s="15"/>
      <c r="E202" s="41"/>
    </row>
    <row r="203">
      <c r="A203" s="49"/>
      <c r="B203" s="15"/>
      <c r="C203" s="15"/>
      <c r="D203" s="15"/>
      <c r="E203" s="41"/>
    </row>
    <row r="204">
      <c r="A204" s="49"/>
      <c r="B204" s="15"/>
      <c r="C204" s="15"/>
      <c r="D204" s="15"/>
      <c r="E204" s="41"/>
    </row>
    <row r="205">
      <c r="A205" s="49"/>
      <c r="B205" s="15"/>
      <c r="C205" s="15"/>
      <c r="D205" s="15"/>
      <c r="E205" s="41"/>
    </row>
    <row r="206">
      <c r="A206" s="49"/>
      <c r="B206" s="15"/>
      <c r="C206" s="15"/>
      <c r="D206" s="15"/>
      <c r="E206" s="41"/>
    </row>
    <row r="207">
      <c r="A207" s="49"/>
      <c r="B207" s="15"/>
      <c r="C207" s="15"/>
      <c r="D207" s="15"/>
      <c r="E207" s="41"/>
    </row>
    <row r="208">
      <c r="A208" s="49"/>
      <c r="B208" s="15"/>
      <c r="C208" s="15"/>
      <c r="D208" s="15"/>
      <c r="E208" s="41"/>
    </row>
    <row r="209">
      <c r="A209" s="49"/>
      <c r="B209" s="15"/>
      <c r="C209" s="15"/>
      <c r="D209" s="15"/>
      <c r="E209" s="41"/>
    </row>
    <row r="210">
      <c r="A210" s="49"/>
      <c r="B210" s="15"/>
      <c r="C210" s="15"/>
      <c r="D210" s="15"/>
      <c r="E210" s="41"/>
    </row>
    <row r="211">
      <c r="A211" s="49"/>
      <c r="B211" s="15"/>
      <c r="C211" s="15"/>
      <c r="D211" s="15"/>
      <c r="E211" s="41"/>
    </row>
    <row r="212">
      <c r="A212" s="49"/>
      <c r="B212" s="15"/>
      <c r="C212" s="15"/>
      <c r="D212" s="15"/>
      <c r="E212" s="41"/>
    </row>
    <row r="213">
      <c r="A213" s="49"/>
      <c r="B213" s="15"/>
      <c r="C213" s="15"/>
      <c r="D213" s="15"/>
      <c r="E213" s="41"/>
    </row>
    <row r="214">
      <c r="A214" s="49"/>
      <c r="B214" s="15"/>
      <c r="C214" s="15"/>
      <c r="D214" s="15"/>
      <c r="E214" s="41"/>
    </row>
    <row r="215">
      <c r="A215" s="49"/>
      <c r="B215" s="15"/>
      <c r="C215" s="15"/>
      <c r="D215" s="15"/>
      <c r="E215" s="41"/>
    </row>
    <row r="216">
      <c r="A216" s="49"/>
      <c r="B216" s="15"/>
      <c r="C216" s="15"/>
      <c r="D216" s="15"/>
      <c r="E216" s="41"/>
    </row>
    <row r="217">
      <c r="A217" s="49"/>
      <c r="B217" s="15"/>
      <c r="C217" s="15"/>
      <c r="D217" s="15"/>
      <c r="E217" s="41"/>
    </row>
    <row r="218">
      <c r="A218" s="49"/>
      <c r="B218" s="15"/>
      <c r="C218" s="15"/>
      <c r="D218" s="15"/>
      <c r="E218" s="41"/>
    </row>
    <row r="219">
      <c r="A219" s="49"/>
      <c r="B219" s="15"/>
      <c r="C219" s="15"/>
      <c r="D219" s="15"/>
      <c r="E219" s="41"/>
    </row>
    <row r="220">
      <c r="A220" s="49"/>
      <c r="B220" s="15"/>
      <c r="C220" s="15"/>
      <c r="D220" s="15"/>
      <c r="E220" s="41"/>
    </row>
    <row r="221">
      <c r="A221" s="49"/>
      <c r="B221" s="15"/>
      <c r="C221" s="15"/>
      <c r="D221" s="15"/>
      <c r="E221" s="41"/>
    </row>
    <row r="222">
      <c r="A222" s="49"/>
      <c r="B222" s="15"/>
      <c r="C222" s="15"/>
      <c r="D222" s="15"/>
      <c r="E222" s="41"/>
    </row>
    <row r="223">
      <c r="A223" s="49"/>
      <c r="B223" s="15"/>
      <c r="C223" s="15"/>
      <c r="D223" s="15"/>
      <c r="E223" s="41"/>
    </row>
    <row r="224">
      <c r="A224" s="49"/>
      <c r="B224" s="15"/>
      <c r="C224" s="15"/>
      <c r="D224" s="15"/>
      <c r="E224" s="41"/>
    </row>
    <row r="225">
      <c r="A225" s="49"/>
      <c r="B225" s="15"/>
      <c r="C225" s="15"/>
      <c r="D225" s="15"/>
      <c r="E225" s="41"/>
    </row>
    <row r="226">
      <c r="A226" s="49"/>
      <c r="B226" s="15"/>
      <c r="C226" s="15"/>
      <c r="D226" s="15"/>
      <c r="E226" s="41"/>
    </row>
    <row r="227">
      <c r="A227" s="49"/>
      <c r="B227" s="15"/>
      <c r="C227" s="15"/>
      <c r="D227" s="15"/>
      <c r="E227" s="41"/>
    </row>
    <row r="228">
      <c r="A228" s="49"/>
      <c r="B228" s="15"/>
      <c r="C228" s="15"/>
      <c r="D228" s="15"/>
      <c r="E228" s="41"/>
    </row>
    <row r="229">
      <c r="A229" s="49"/>
      <c r="B229" s="15"/>
      <c r="C229" s="15"/>
      <c r="D229" s="15"/>
      <c r="E229" s="41"/>
    </row>
    <row r="230">
      <c r="A230" s="49"/>
      <c r="B230" s="15"/>
      <c r="C230" s="15"/>
      <c r="D230" s="15"/>
      <c r="E230" s="41"/>
    </row>
    <row r="231">
      <c r="A231" s="49"/>
      <c r="B231" s="15"/>
      <c r="C231" s="15"/>
      <c r="D231" s="15"/>
      <c r="E231" s="41"/>
    </row>
    <row r="232">
      <c r="A232" s="49"/>
      <c r="B232" s="15"/>
      <c r="C232" s="15"/>
      <c r="D232" s="15"/>
      <c r="E232" s="41"/>
    </row>
    <row r="233">
      <c r="A233" s="49"/>
      <c r="B233" s="15"/>
      <c r="C233" s="15"/>
      <c r="D233" s="15"/>
      <c r="E233" s="41"/>
    </row>
    <row r="234">
      <c r="A234" s="49"/>
      <c r="B234" s="15"/>
      <c r="C234" s="15"/>
      <c r="D234" s="15"/>
      <c r="E234" s="41"/>
    </row>
    <row r="235">
      <c r="A235" s="49"/>
      <c r="B235" s="15"/>
      <c r="C235" s="15"/>
      <c r="D235" s="15"/>
      <c r="E235" s="41"/>
    </row>
    <row r="236">
      <c r="A236" s="49"/>
      <c r="B236" s="15"/>
      <c r="C236" s="15"/>
      <c r="D236" s="15"/>
      <c r="E236" s="41"/>
    </row>
    <row r="237">
      <c r="A237" s="49"/>
      <c r="B237" s="15"/>
      <c r="C237" s="15"/>
      <c r="D237" s="15"/>
      <c r="E237" s="41"/>
    </row>
    <row r="238">
      <c r="A238" s="49"/>
      <c r="B238" s="15"/>
      <c r="C238" s="15"/>
      <c r="D238" s="15"/>
      <c r="E238" s="41"/>
    </row>
    <row r="239">
      <c r="A239" s="49"/>
      <c r="B239" s="15"/>
      <c r="C239" s="15"/>
      <c r="D239" s="15"/>
      <c r="E239" s="41"/>
    </row>
    <row r="240">
      <c r="A240" s="49"/>
      <c r="B240" s="15"/>
      <c r="C240" s="15"/>
      <c r="D240" s="15"/>
      <c r="E240" s="41"/>
    </row>
    <row r="241">
      <c r="A241" s="49"/>
      <c r="B241" s="15"/>
      <c r="C241" s="15"/>
      <c r="D241" s="15"/>
      <c r="E241" s="41"/>
    </row>
    <row r="242">
      <c r="A242" s="49"/>
      <c r="B242" s="15"/>
      <c r="C242" s="15"/>
      <c r="D242" s="15"/>
      <c r="E242" s="41"/>
    </row>
    <row r="243">
      <c r="A243" s="49"/>
      <c r="B243" s="15"/>
      <c r="C243" s="15"/>
      <c r="D243" s="15"/>
      <c r="E243" s="41"/>
    </row>
    <row r="244">
      <c r="A244" s="49"/>
      <c r="B244" s="15"/>
      <c r="C244" s="15"/>
      <c r="D244" s="15"/>
      <c r="E244" s="41"/>
    </row>
    <row r="245">
      <c r="A245" s="49"/>
      <c r="B245" s="15"/>
      <c r="C245" s="15"/>
      <c r="D245" s="15"/>
      <c r="E245" s="41"/>
    </row>
    <row r="246">
      <c r="A246" s="49"/>
      <c r="B246" s="15"/>
      <c r="C246" s="15"/>
      <c r="D246" s="15"/>
      <c r="E246" s="41"/>
    </row>
    <row r="247">
      <c r="A247" s="49"/>
      <c r="B247" s="15"/>
      <c r="C247" s="15"/>
      <c r="D247" s="15"/>
      <c r="E247" s="41"/>
    </row>
    <row r="248">
      <c r="A248" s="49"/>
      <c r="B248" s="15"/>
      <c r="C248" s="15"/>
      <c r="D248" s="15"/>
      <c r="E248" s="41"/>
    </row>
    <row r="249">
      <c r="A249" s="49"/>
      <c r="B249" s="15"/>
      <c r="C249" s="15"/>
      <c r="D249" s="15"/>
      <c r="E249" s="41"/>
    </row>
    <row r="250">
      <c r="A250" s="49"/>
      <c r="B250" s="15"/>
      <c r="C250" s="15"/>
      <c r="D250" s="15"/>
      <c r="E250" s="41"/>
    </row>
    <row r="251">
      <c r="A251" s="49"/>
      <c r="B251" s="15"/>
      <c r="C251" s="15"/>
      <c r="D251" s="15"/>
      <c r="E251" s="41"/>
    </row>
    <row r="252">
      <c r="A252" s="49"/>
      <c r="B252" s="15"/>
      <c r="C252" s="15"/>
      <c r="D252" s="15"/>
      <c r="E252" s="41"/>
    </row>
    <row r="253">
      <c r="A253" s="49"/>
      <c r="B253" s="15"/>
      <c r="C253" s="15"/>
      <c r="D253" s="15"/>
      <c r="E253" s="41"/>
    </row>
    <row r="254">
      <c r="A254" s="49"/>
      <c r="B254" s="15"/>
      <c r="C254" s="15"/>
      <c r="D254" s="15"/>
      <c r="E254" s="41"/>
    </row>
    <row r="255">
      <c r="A255" s="49"/>
      <c r="B255" s="15"/>
      <c r="C255" s="15"/>
      <c r="D255" s="15"/>
      <c r="E255" s="41"/>
    </row>
    <row r="256">
      <c r="A256" s="49"/>
      <c r="B256" s="15"/>
      <c r="C256" s="15"/>
      <c r="D256" s="15"/>
      <c r="E256" s="41"/>
    </row>
    <row r="257">
      <c r="A257" s="49"/>
      <c r="B257" s="15"/>
      <c r="C257" s="15"/>
      <c r="D257" s="15"/>
      <c r="E257" s="41"/>
    </row>
    <row r="258">
      <c r="A258" s="49"/>
      <c r="B258" s="15"/>
      <c r="C258" s="15"/>
      <c r="D258" s="15"/>
      <c r="E258" s="41"/>
    </row>
    <row r="259">
      <c r="A259" s="49"/>
      <c r="B259" s="15"/>
      <c r="C259" s="15"/>
      <c r="D259" s="15"/>
      <c r="E259" s="41"/>
    </row>
    <row r="260">
      <c r="A260" s="49"/>
      <c r="B260" s="15"/>
      <c r="C260" s="15"/>
      <c r="D260" s="15"/>
      <c r="E260" s="41"/>
    </row>
    <row r="261">
      <c r="A261" s="49"/>
      <c r="B261" s="15"/>
      <c r="C261" s="15"/>
      <c r="D261" s="15"/>
      <c r="E261" s="41"/>
    </row>
    <row r="262">
      <c r="A262" s="49"/>
      <c r="B262" s="15"/>
      <c r="C262" s="15"/>
      <c r="D262" s="15"/>
      <c r="E262" s="41"/>
    </row>
    <row r="263">
      <c r="A263" s="49"/>
      <c r="B263" s="15"/>
      <c r="C263" s="15"/>
      <c r="D263" s="15"/>
      <c r="E263" s="41"/>
    </row>
    <row r="264">
      <c r="A264" s="49"/>
      <c r="B264" s="15"/>
      <c r="C264" s="15"/>
      <c r="D264" s="15"/>
      <c r="E264" s="41"/>
    </row>
    <row r="265">
      <c r="A265" s="49"/>
      <c r="B265" s="15"/>
      <c r="C265" s="15"/>
      <c r="D265" s="15"/>
      <c r="E265" s="41"/>
    </row>
    <row r="266">
      <c r="A266" s="49"/>
      <c r="B266" s="15"/>
      <c r="C266" s="15"/>
      <c r="D266" s="15"/>
      <c r="E266" s="41"/>
    </row>
    <row r="267">
      <c r="A267" s="49"/>
      <c r="B267" s="15"/>
      <c r="C267" s="15"/>
      <c r="D267" s="15"/>
      <c r="E267" s="41"/>
    </row>
    <row r="268">
      <c r="A268" s="49"/>
      <c r="B268" s="15"/>
      <c r="C268" s="15"/>
      <c r="D268" s="15"/>
      <c r="E268" s="41"/>
    </row>
    <row r="269">
      <c r="A269" s="49"/>
      <c r="B269" s="15"/>
      <c r="C269" s="15"/>
      <c r="D269" s="15"/>
      <c r="E269" s="41"/>
    </row>
    <row r="270">
      <c r="A270" s="49"/>
      <c r="B270" s="15"/>
      <c r="C270" s="15"/>
      <c r="D270" s="15"/>
      <c r="E270" s="41"/>
    </row>
    <row r="271">
      <c r="A271" s="49"/>
      <c r="B271" s="15"/>
      <c r="C271" s="15"/>
      <c r="D271" s="15"/>
      <c r="E271" s="41"/>
    </row>
    <row r="272">
      <c r="A272" s="49"/>
      <c r="B272" s="15"/>
      <c r="C272" s="15"/>
      <c r="D272" s="15"/>
      <c r="E272" s="41"/>
    </row>
    <row r="273">
      <c r="A273" s="49"/>
      <c r="B273" s="15"/>
      <c r="C273" s="15"/>
      <c r="D273" s="15"/>
      <c r="E273" s="41"/>
    </row>
    <row r="274">
      <c r="A274" s="49"/>
      <c r="B274" s="15"/>
      <c r="C274" s="15"/>
      <c r="D274" s="15"/>
      <c r="E274" s="41"/>
    </row>
    <row r="275">
      <c r="A275" s="49"/>
      <c r="B275" s="15"/>
      <c r="C275" s="15"/>
      <c r="D275" s="15"/>
      <c r="E275" s="41"/>
    </row>
    <row r="276">
      <c r="A276" s="49"/>
      <c r="B276" s="15"/>
      <c r="C276" s="15"/>
      <c r="D276" s="15"/>
      <c r="E276" s="41"/>
    </row>
    <row r="277">
      <c r="A277" s="49"/>
      <c r="B277" s="15"/>
      <c r="C277" s="15"/>
      <c r="D277" s="15"/>
      <c r="E277" s="41"/>
    </row>
    <row r="278">
      <c r="A278" s="49"/>
      <c r="B278" s="15"/>
      <c r="C278" s="15"/>
      <c r="D278" s="15"/>
      <c r="E278" s="41"/>
    </row>
    <row r="279">
      <c r="A279" s="49"/>
      <c r="B279" s="15"/>
      <c r="C279" s="15"/>
      <c r="D279" s="15"/>
      <c r="E279" s="41"/>
    </row>
    <row r="280">
      <c r="A280" s="49"/>
      <c r="B280" s="15"/>
      <c r="C280" s="15"/>
      <c r="D280" s="15"/>
      <c r="E280" s="41"/>
    </row>
    <row r="281">
      <c r="A281" s="49"/>
      <c r="B281" s="15"/>
      <c r="C281" s="15"/>
      <c r="D281" s="15"/>
      <c r="E281" s="41"/>
    </row>
    <row r="282">
      <c r="A282" s="49"/>
      <c r="B282" s="15"/>
      <c r="C282" s="15"/>
      <c r="D282" s="15"/>
      <c r="E282" s="41"/>
    </row>
    <row r="283">
      <c r="A283" s="49"/>
      <c r="B283" s="15"/>
      <c r="C283" s="15"/>
      <c r="D283" s="15"/>
      <c r="E283" s="41"/>
    </row>
    <row r="284">
      <c r="A284" s="49"/>
      <c r="B284" s="15"/>
      <c r="C284" s="15"/>
      <c r="D284" s="15"/>
      <c r="E284" s="41"/>
    </row>
    <row r="285">
      <c r="A285" s="49"/>
      <c r="B285" s="15"/>
      <c r="C285" s="15"/>
      <c r="D285" s="15"/>
      <c r="E285" s="41"/>
    </row>
    <row r="286">
      <c r="A286" s="49"/>
      <c r="B286" s="15"/>
      <c r="C286" s="15"/>
      <c r="D286" s="15"/>
      <c r="E286" s="41"/>
    </row>
    <row r="287">
      <c r="A287" s="49"/>
      <c r="B287" s="15"/>
      <c r="C287" s="15"/>
      <c r="D287" s="15"/>
      <c r="E287" s="41"/>
    </row>
    <row r="288">
      <c r="A288" s="49"/>
      <c r="B288" s="15"/>
      <c r="C288" s="15"/>
      <c r="D288" s="15"/>
      <c r="E288" s="41"/>
    </row>
    <row r="289">
      <c r="A289" s="49"/>
      <c r="B289" s="15"/>
      <c r="C289" s="15"/>
      <c r="D289" s="15"/>
      <c r="E289" s="41"/>
    </row>
    <row r="290">
      <c r="A290" s="49"/>
      <c r="B290" s="15"/>
      <c r="C290" s="15"/>
      <c r="D290" s="15"/>
      <c r="E290" s="41"/>
    </row>
    <row r="291">
      <c r="A291" s="49"/>
      <c r="B291" s="15"/>
      <c r="C291" s="15"/>
      <c r="D291" s="15"/>
      <c r="E291" s="41"/>
    </row>
    <row r="292">
      <c r="A292" s="49"/>
      <c r="B292" s="15"/>
      <c r="C292" s="15"/>
      <c r="D292" s="15"/>
      <c r="E292" s="41"/>
    </row>
    <row r="293">
      <c r="A293" s="49"/>
      <c r="B293" s="15"/>
      <c r="C293" s="15"/>
      <c r="D293" s="15"/>
      <c r="E293" s="41"/>
    </row>
    <row r="294">
      <c r="A294" s="49"/>
      <c r="B294" s="15"/>
      <c r="C294" s="15"/>
      <c r="D294" s="15"/>
      <c r="E294" s="41"/>
    </row>
    <row r="295">
      <c r="A295" s="49"/>
      <c r="B295" s="15"/>
      <c r="C295" s="15"/>
      <c r="D295" s="15"/>
      <c r="E295" s="41"/>
    </row>
    <row r="296">
      <c r="A296" s="49"/>
      <c r="B296" s="15"/>
      <c r="C296" s="15"/>
      <c r="D296" s="15"/>
      <c r="E296" s="41"/>
    </row>
    <row r="297">
      <c r="A297" s="49"/>
      <c r="B297" s="15"/>
      <c r="C297" s="15"/>
      <c r="D297" s="15"/>
      <c r="E297" s="41"/>
    </row>
    <row r="298">
      <c r="A298" s="49"/>
      <c r="B298" s="15"/>
      <c r="C298" s="15"/>
      <c r="D298" s="15"/>
      <c r="E298" s="41"/>
    </row>
    <row r="299">
      <c r="A299" s="49"/>
      <c r="B299" s="15"/>
      <c r="C299" s="15"/>
      <c r="D299" s="15"/>
      <c r="E299" s="41"/>
    </row>
    <row r="300">
      <c r="A300" s="49"/>
      <c r="B300" s="15"/>
      <c r="C300" s="15"/>
      <c r="D300" s="15"/>
      <c r="E300" s="41"/>
    </row>
    <row r="301">
      <c r="A301" s="49"/>
      <c r="B301" s="15"/>
      <c r="C301" s="15"/>
      <c r="D301" s="15"/>
      <c r="E301" s="41"/>
    </row>
    <row r="302">
      <c r="A302" s="49"/>
      <c r="B302" s="15"/>
      <c r="C302" s="15"/>
      <c r="D302" s="15"/>
      <c r="E302" s="41"/>
    </row>
    <row r="303">
      <c r="A303" s="49"/>
      <c r="B303" s="15"/>
      <c r="C303" s="15"/>
      <c r="D303" s="15"/>
      <c r="E303" s="41"/>
    </row>
    <row r="304">
      <c r="A304" s="49"/>
      <c r="B304" s="15"/>
      <c r="C304" s="15"/>
      <c r="D304" s="15"/>
      <c r="E304" s="41"/>
    </row>
    <row r="305">
      <c r="A305" s="49"/>
      <c r="B305" s="15"/>
      <c r="C305" s="15"/>
      <c r="D305" s="15"/>
      <c r="E305" s="41"/>
    </row>
    <row r="306">
      <c r="A306" s="49"/>
      <c r="B306" s="15"/>
      <c r="C306" s="15"/>
      <c r="D306" s="15"/>
      <c r="E306" s="41"/>
    </row>
    <row r="307">
      <c r="A307" s="49"/>
      <c r="B307" s="15"/>
      <c r="C307" s="15"/>
      <c r="D307" s="15"/>
      <c r="E307" s="41"/>
    </row>
    <row r="308">
      <c r="A308" s="49"/>
      <c r="B308" s="15"/>
      <c r="C308" s="15"/>
      <c r="D308" s="15"/>
      <c r="E308" s="41"/>
    </row>
    <row r="309">
      <c r="A309" s="49"/>
      <c r="B309" s="15"/>
      <c r="C309" s="15"/>
      <c r="D309" s="15"/>
      <c r="E309" s="41"/>
    </row>
    <row r="310">
      <c r="A310" s="49"/>
      <c r="B310" s="15"/>
      <c r="C310" s="15"/>
      <c r="D310" s="15"/>
      <c r="E310" s="41"/>
    </row>
    <row r="311">
      <c r="A311" s="49"/>
      <c r="B311" s="15"/>
      <c r="C311" s="15"/>
      <c r="D311" s="15"/>
      <c r="E311" s="41"/>
    </row>
    <row r="312">
      <c r="A312" s="49"/>
      <c r="B312" s="15"/>
      <c r="C312" s="15"/>
      <c r="D312" s="15"/>
      <c r="E312" s="41"/>
    </row>
    <row r="313">
      <c r="A313" s="49"/>
      <c r="B313" s="15"/>
      <c r="C313" s="15"/>
      <c r="D313" s="15"/>
      <c r="E313" s="41"/>
    </row>
    <row r="314">
      <c r="A314" s="49"/>
      <c r="B314" s="15"/>
      <c r="C314" s="15"/>
      <c r="D314" s="15"/>
      <c r="E314" s="41"/>
    </row>
    <row r="315">
      <c r="A315" s="49"/>
      <c r="B315" s="15"/>
      <c r="C315" s="15"/>
      <c r="D315" s="15"/>
      <c r="E315" s="41"/>
    </row>
    <row r="316">
      <c r="A316" s="49"/>
      <c r="B316" s="15"/>
      <c r="C316" s="15"/>
      <c r="D316" s="15"/>
      <c r="E316" s="41"/>
    </row>
    <row r="317">
      <c r="A317" s="49"/>
      <c r="B317" s="15"/>
      <c r="C317" s="15"/>
      <c r="D317" s="15"/>
      <c r="E317" s="41"/>
    </row>
    <row r="318">
      <c r="A318" s="49"/>
      <c r="B318" s="15"/>
      <c r="C318" s="15"/>
      <c r="D318" s="15"/>
      <c r="E318" s="41"/>
    </row>
    <row r="319">
      <c r="A319" s="49"/>
      <c r="B319" s="15"/>
      <c r="C319" s="15"/>
      <c r="D319" s="15"/>
      <c r="E319" s="41"/>
    </row>
    <row r="320">
      <c r="A320" s="49"/>
      <c r="B320" s="15"/>
      <c r="C320" s="15"/>
      <c r="D320" s="15"/>
      <c r="E320" s="41"/>
    </row>
    <row r="321">
      <c r="A321" s="49"/>
      <c r="B321" s="15"/>
      <c r="C321" s="15"/>
      <c r="D321" s="15"/>
      <c r="E321" s="41"/>
    </row>
    <row r="322">
      <c r="A322" s="49"/>
      <c r="B322" s="15"/>
      <c r="C322" s="15"/>
      <c r="D322" s="15"/>
      <c r="E322" s="41"/>
    </row>
    <row r="323">
      <c r="A323" s="49"/>
      <c r="B323" s="15"/>
      <c r="C323" s="15"/>
      <c r="D323" s="15"/>
      <c r="E323" s="41"/>
    </row>
    <row r="324">
      <c r="A324" s="49"/>
      <c r="B324" s="15"/>
      <c r="C324" s="15"/>
      <c r="D324" s="15"/>
      <c r="E324" s="41"/>
    </row>
    <row r="325">
      <c r="A325" s="49"/>
      <c r="B325" s="15"/>
      <c r="C325" s="15"/>
      <c r="D325" s="15"/>
      <c r="E325" s="41"/>
    </row>
    <row r="326">
      <c r="A326" s="49"/>
      <c r="B326" s="15"/>
      <c r="C326" s="15"/>
      <c r="D326" s="15"/>
      <c r="E326" s="41"/>
    </row>
    <row r="327">
      <c r="A327" s="49"/>
      <c r="B327" s="15"/>
      <c r="C327" s="15"/>
      <c r="D327" s="15"/>
      <c r="E327" s="41"/>
    </row>
    <row r="328">
      <c r="A328" s="49"/>
      <c r="B328" s="15"/>
      <c r="C328" s="15"/>
      <c r="D328" s="15"/>
      <c r="E328" s="41"/>
    </row>
    <row r="329">
      <c r="A329" s="49"/>
      <c r="B329" s="15"/>
      <c r="C329" s="15"/>
      <c r="D329" s="15"/>
      <c r="E329" s="41"/>
    </row>
    <row r="330">
      <c r="A330" s="49"/>
      <c r="B330" s="15"/>
      <c r="C330" s="15"/>
      <c r="D330" s="15"/>
      <c r="E330" s="41"/>
    </row>
    <row r="331">
      <c r="A331" s="49"/>
      <c r="B331" s="15"/>
      <c r="C331" s="15"/>
      <c r="D331" s="15"/>
      <c r="E331" s="41"/>
    </row>
    <row r="332">
      <c r="A332" s="49"/>
      <c r="B332" s="15"/>
      <c r="C332" s="15"/>
      <c r="D332" s="15"/>
      <c r="E332" s="41"/>
    </row>
    <row r="333">
      <c r="A333" s="49"/>
      <c r="B333" s="15"/>
      <c r="C333" s="15"/>
      <c r="D333" s="15"/>
      <c r="E333" s="41"/>
    </row>
    <row r="334">
      <c r="A334" s="49"/>
      <c r="B334" s="15"/>
      <c r="C334" s="15"/>
      <c r="D334" s="15"/>
      <c r="E334" s="41"/>
    </row>
    <row r="335">
      <c r="A335" s="49"/>
      <c r="B335" s="15"/>
      <c r="C335" s="15"/>
      <c r="D335" s="15"/>
      <c r="E335" s="41"/>
    </row>
    <row r="336">
      <c r="A336" s="49"/>
      <c r="B336" s="15"/>
      <c r="C336" s="15"/>
      <c r="D336" s="15"/>
      <c r="E336" s="41"/>
    </row>
    <row r="337">
      <c r="A337" s="49"/>
      <c r="B337" s="15"/>
      <c r="C337" s="15"/>
      <c r="D337" s="15"/>
      <c r="E337" s="41"/>
    </row>
    <row r="338">
      <c r="A338" s="49"/>
      <c r="B338" s="15"/>
      <c r="C338" s="15"/>
      <c r="D338" s="15"/>
      <c r="E338" s="41"/>
    </row>
    <row r="339">
      <c r="A339" s="49"/>
      <c r="B339" s="15"/>
      <c r="C339" s="15"/>
      <c r="D339" s="15"/>
      <c r="E339" s="41"/>
    </row>
    <row r="340">
      <c r="A340" s="49"/>
      <c r="B340" s="15"/>
      <c r="C340" s="15"/>
      <c r="D340" s="15"/>
      <c r="E340" s="41"/>
    </row>
    <row r="341">
      <c r="A341" s="49"/>
      <c r="B341" s="15"/>
      <c r="C341" s="15"/>
      <c r="D341" s="15"/>
      <c r="E341" s="41"/>
    </row>
    <row r="342">
      <c r="A342" s="49"/>
      <c r="B342" s="15"/>
      <c r="C342" s="15"/>
      <c r="D342" s="15"/>
      <c r="E342" s="41"/>
    </row>
    <row r="343">
      <c r="A343" s="49"/>
      <c r="B343" s="15"/>
      <c r="C343" s="15"/>
      <c r="D343" s="15"/>
      <c r="E343" s="41"/>
    </row>
    <row r="344">
      <c r="A344" s="49"/>
      <c r="B344" s="15"/>
      <c r="C344" s="15"/>
      <c r="D344" s="15"/>
      <c r="E344" s="41"/>
    </row>
    <row r="345">
      <c r="A345" s="49"/>
      <c r="B345" s="15"/>
      <c r="C345" s="15"/>
      <c r="D345" s="15"/>
      <c r="E345" s="41"/>
    </row>
    <row r="346">
      <c r="A346" s="49"/>
      <c r="B346" s="15"/>
      <c r="C346" s="15"/>
      <c r="D346" s="15"/>
      <c r="E346" s="41"/>
    </row>
    <row r="347">
      <c r="A347" s="49"/>
      <c r="B347" s="15"/>
      <c r="C347" s="15"/>
      <c r="D347" s="15"/>
      <c r="E347" s="41"/>
    </row>
    <row r="348">
      <c r="A348" s="49"/>
      <c r="B348" s="15"/>
      <c r="C348" s="15"/>
      <c r="D348" s="15"/>
      <c r="E348" s="41"/>
    </row>
    <row r="349">
      <c r="A349" s="49"/>
      <c r="B349" s="15"/>
      <c r="C349" s="15"/>
      <c r="D349" s="15"/>
      <c r="E349" s="41"/>
    </row>
    <row r="350">
      <c r="A350" s="49"/>
      <c r="B350" s="15"/>
      <c r="C350" s="15"/>
      <c r="D350" s="15"/>
      <c r="E350" s="41"/>
    </row>
    <row r="351">
      <c r="A351" s="49"/>
      <c r="B351" s="15"/>
      <c r="C351" s="15"/>
      <c r="D351" s="15"/>
      <c r="E351" s="41"/>
    </row>
    <row r="352">
      <c r="A352" s="49"/>
      <c r="B352" s="15"/>
      <c r="C352" s="15"/>
      <c r="D352" s="15"/>
      <c r="E352" s="41"/>
    </row>
    <row r="353">
      <c r="A353" s="49"/>
      <c r="B353" s="15"/>
      <c r="C353" s="15"/>
      <c r="D353" s="15"/>
      <c r="E353" s="41"/>
    </row>
    <row r="354">
      <c r="A354" s="49"/>
      <c r="B354" s="15"/>
      <c r="C354" s="15"/>
      <c r="D354" s="15"/>
      <c r="E354" s="41"/>
    </row>
    <row r="355">
      <c r="A355" s="49"/>
      <c r="B355" s="15"/>
      <c r="C355" s="15"/>
      <c r="D355" s="15"/>
      <c r="E355" s="41"/>
    </row>
    <row r="356">
      <c r="A356" s="49"/>
      <c r="B356" s="15"/>
      <c r="C356" s="15"/>
      <c r="D356" s="15"/>
      <c r="E356" s="41"/>
    </row>
    <row r="357">
      <c r="A357" s="49"/>
      <c r="B357" s="15"/>
      <c r="C357" s="15"/>
      <c r="D357" s="15"/>
      <c r="E357" s="41"/>
    </row>
    <row r="358">
      <c r="A358" s="49"/>
      <c r="B358" s="15"/>
      <c r="C358" s="15"/>
      <c r="D358" s="15"/>
      <c r="E358" s="41"/>
    </row>
    <row r="359">
      <c r="A359" s="49"/>
      <c r="B359" s="15"/>
      <c r="C359" s="15"/>
      <c r="D359" s="15"/>
      <c r="E359" s="41"/>
    </row>
    <row r="360">
      <c r="A360" s="49"/>
      <c r="B360" s="15"/>
      <c r="C360" s="15"/>
      <c r="D360" s="15"/>
      <c r="E360" s="41"/>
    </row>
    <row r="361">
      <c r="A361" s="49"/>
      <c r="B361" s="15"/>
      <c r="C361" s="15"/>
      <c r="D361" s="15"/>
      <c r="E361" s="41"/>
    </row>
    <row r="362">
      <c r="A362" s="49"/>
      <c r="B362" s="15"/>
      <c r="C362" s="15"/>
      <c r="D362" s="15"/>
      <c r="E362" s="41"/>
    </row>
    <row r="363">
      <c r="A363" s="49"/>
      <c r="B363" s="15"/>
      <c r="C363" s="15"/>
      <c r="D363" s="15"/>
      <c r="E363" s="41"/>
    </row>
    <row r="364">
      <c r="A364" s="49"/>
      <c r="B364" s="15"/>
      <c r="C364" s="15"/>
      <c r="D364" s="15"/>
      <c r="E364" s="41"/>
    </row>
    <row r="365">
      <c r="A365" s="49"/>
      <c r="B365" s="15"/>
      <c r="C365" s="15"/>
      <c r="D365" s="15"/>
      <c r="E365" s="41"/>
    </row>
    <row r="366">
      <c r="A366" s="49"/>
      <c r="B366" s="15"/>
      <c r="C366" s="15"/>
      <c r="D366" s="15"/>
      <c r="E366" s="41"/>
    </row>
    <row r="367">
      <c r="A367" s="49"/>
      <c r="B367" s="15"/>
      <c r="C367" s="15"/>
      <c r="D367" s="15"/>
      <c r="E367" s="41"/>
    </row>
    <row r="368">
      <c r="A368" s="49"/>
      <c r="B368" s="15"/>
      <c r="C368" s="15"/>
      <c r="D368" s="15"/>
      <c r="E368" s="41"/>
    </row>
    <row r="369">
      <c r="A369" s="49"/>
      <c r="B369" s="15"/>
      <c r="C369" s="15"/>
      <c r="D369" s="15"/>
      <c r="E369" s="41"/>
    </row>
    <row r="370">
      <c r="A370" s="49"/>
      <c r="B370" s="15"/>
      <c r="C370" s="15"/>
      <c r="D370" s="15"/>
      <c r="E370" s="41"/>
    </row>
    <row r="371">
      <c r="A371" s="49"/>
      <c r="B371" s="15"/>
      <c r="C371" s="15"/>
      <c r="D371" s="15"/>
      <c r="E371" s="41"/>
    </row>
    <row r="372">
      <c r="A372" s="49"/>
      <c r="B372" s="15"/>
      <c r="C372" s="15"/>
      <c r="D372" s="15"/>
      <c r="E372" s="41"/>
    </row>
    <row r="373">
      <c r="A373" s="49"/>
      <c r="B373" s="15"/>
      <c r="C373" s="15"/>
      <c r="D373" s="15"/>
      <c r="E373" s="41"/>
    </row>
    <row r="374">
      <c r="A374" s="49"/>
      <c r="B374" s="15"/>
      <c r="C374" s="15"/>
      <c r="D374" s="15"/>
      <c r="E374" s="41"/>
    </row>
    <row r="375">
      <c r="A375" s="49"/>
      <c r="B375" s="15"/>
      <c r="C375" s="15"/>
      <c r="D375" s="15"/>
      <c r="E375" s="41"/>
    </row>
    <row r="376">
      <c r="A376" s="49"/>
      <c r="B376" s="15"/>
      <c r="C376" s="15"/>
      <c r="D376" s="15"/>
      <c r="E376" s="41"/>
    </row>
    <row r="377">
      <c r="A377" s="49"/>
      <c r="B377" s="15"/>
      <c r="C377" s="15"/>
      <c r="D377" s="15"/>
      <c r="E377" s="41"/>
    </row>
    <row r="378">
      <c r="A378" s="49"/>
      <c r="B378" s="15"/>
      <c r="C378" s="15"/>
      <c r="D378" s="15"/>
      <c r="E378" s="41"/>
    </row>
    <row r="379">
      <c r="A379" s="49"/>
      <c r="B379" s="15"/>
      <c r="C379" s="15"/>
      <c r="D379" s="15"/>
      <c r="E379" s="41"/>
    </row>
    <row r="380">
      <c r="A380" s="49"/>
      <c r="B380" s="15"/>
      <c r="C380" s="15"/>
      <c r="D380" s="15"/>
      <c r="E380" s="41"/>
    </row>
    <row r="381">
      <c r="A381" s="49"/>
      <c r="B381" s="15"/>
      <c r="C381" s="15"/>
      <c r="D381" s="15"/>
      <c r="E381" s="41"/>
    </row>
    <row r="382">
      <c r="A382" s="49"/>
      <c r="B382" s="15"/>
      <c r="C382" s="15"/>
      <c r="D382" s="15"/>
      <c r="E382" s="41"/>
    </row>
    <row r="383">
      <c r="A383" s="49"/>
      <c r="B383" s="15"/>
      <c r="C383" s="15"/>
      <c r="D383" s="15"/>
      <c r="E383" s="41"/>
    </row>
    <row r="384">
      <c r="A384" s="49"/>
      <c r="B384" s="15"/>
      <c r="C384" s="15"/>
      <c r="D384" s="15"/>
      <c r="E384" s="41"/>
    </row>
    <row r="385">
      <c r="A385" s="49"/>
      <c r="B385" s="15"/>
      <c r="C385" s="15"/>
      <c r="D385" s="15"/>
      <c r="E385" s="41"/>
    </row>
    <row r="386">
      <c r="A386" s="49"/>
      <c r="B386" s="15"/>
      <c r="C386" s="15"/>
      <c r="D386" s="15"/>
      <c r="E386" s="41"/>
    </row>
    <row r="387">
      <c r="A387" s="49"/>
      <c r="B387" s="15"/>
      <c r="C387" s="15"/>
      <c r="D387" s="15"/>
      <c r="E387" s="41"/>
    </row>
    <row r="388">
      <c r="A388" s="49"/>
      <c r="B388" s="15"/>
      <c r="C388" s="15"/>
      <c r="D388" s="15"/>
      <c r="E388" s="41"/>
    </row>
    <row r="389">
      <c r="A389" s="49"/>
      <c r="B389" s="15"/>
      <c r="C389" s="15"/>
      <c r="D389" s="15"/>
      <c r="E389" s="41"/>
    </row>
    <row r="390">
      <c r="A390" s="49"/>
      <c r="B390" s="15"/>
      <c r="C390" s="15"/>
      <c r="D390" s="15"/>
      <c r="E390" s="41"/>
    </row>
    <row r="391">
      <c r="A391" s="49"/>
      <c r="B391" s="15"/>
      <c r="C391" s="15"/>
      <c r="D391" s="15"/>
      <c r="E391" s="41"/>
    </row>
    <row r="392">
      <c r="A392" s="49"/>
      <c r="B392" s="15"/>
      <c r="C392" s="15"/>
      <c r="D392" s="15"/>
      <c r="E392" s="41"/>
    </row>
    <row r="393">
      <c r="A393" s="49"/>
      <c r="B393" s="15"/>
      <c r="C393" s="15"/>
      <c r="D393" s="15"/>
      <c r="E393" s="41"/>
    </row>
    <row r="394">
      <c r="A394" s="49"/>
      <c r="B394" s="15"/>
      <c r="C394" s="15"/>
      <c r="D394" s="15"/>
      <c r="E394" s="41"/>
    </row>
    <row r="395">
      <c r="A395" s="49"/>
      <c r="B395" s="15"/>
      <c r="C395" s="15"/>
      <c r="D395" s="15"/>
      <c r="E395" s="41"/>
    </row>
    <row r="396">
      <c r="A396" s="49"/>
      <c r="B396" s="15"/>
      <c r="C396" s="15"/>
      <c r="D396" s="15"/>
      <c r="E396" s="41"/>
    </row>
    <row r="397">
      <c r="A397" s="49"/>
      <c r="B397" s="15"/>
      <c r="C397" s="15"/>
      <c r="D397" s="15"/>
      <c r="E397" s="41"/>
    </row>
    <row r="398">
      <c r="A398" s="49"/>
      <c r="B398" s="15"/>
      <c r="C398" s="15"/>
      <c r="D398" s="15"/>
      <c r="E398" s="41"/>
    </row>
    <row r="399">
      <c r="A399" s="49"/>
      <c r="B399" s="15"/>
      <c r="C399" s="15"/>
      <c r="D399" s="15"/>
      <c r="E399" s="41"/>
    </row>
    <row r="400">
      <c r="A400" s="49"/>
      <c r="B400" s="15"/>
      <c r="C400" s="15"/>
      <c r="D400" s="15"/>
      <c r="E400" s="41"/>
    </row>
    <row r="401">
      <c r="A401" s="49"/>
      <c r="B401" s="15"/>
      <c r="C401" s="15"/>
      <c r="D401" s="15"/>
      <c r="E401" s="41"/>
    </row>
    <row r="402">
      <c r="A402" s="49"/>
      <c r="B402" s="15"/>
      <c r="C402" s="15"/>
      <c r="D402" s="15"/>
      <c r="E402" s="41"/>
    </row>
    <row r="403">
      <c r="A403" s="49"/>
      <c r="B403" s="15"/>
      <c r="C403" s="15"/>
      <c r="D403" s="15"/>
      <c r="E403" s="41"/>
    </row>
    <row r="404">
      <c r="A404" s="49"/>
      <c r="B404" s="15"/>
      <c r="C404" s="15"/>
      <c r="D404" s="15"/>
      <c r="E404" s="41"/>
    </row>
    <row r="405">
      <c r="A405" s="49"/>
      <c r="B405" s="15"/>
      <c r="C405" s="15"/>
      <c r="D405" s="15"/>
      <c r="E405" s="41"/>
    </row>
    <row r="406">
      <c r="A406" s="49"/>
      <c r="B406" s="15"/>
      <c r="C406" s="15"/>
      <c r="D406" s="15"/>
      <c r="E406" s="41"/>
    </row>
    <row r="407">
      <c r="A407" s="49"/>
      <c r="B407" s="15"/>
      <c r="C407" s="15"/>
      <c r="D407" s="15"/>
      <c r="E407" s="41"/>
    </row>
    <row r="408">
      <c r="A408" s="49"/>
      <c r="B408" s="15"/>
      <c r="C408" s="15"/>
      <c r="D408" s="15"/>
      <c r="E408" s="41"/>
    </row>
    <row r="409">
      <c r="A409" s="49"/>
      <c r="B409" s="15"/>
      <c r="C409" s="15"/>
      <c r="D409" s="15"/>
      <c r="E409" s="41"/>
    </row>
    <row r="410">
      <c r="A410" s="49"/>
      <c r="B410" s="15"/>
      <c r="C410" s="15"/>
      <c r="D410" s="15"/>
      <c r="E410" s="41"/>
    </row>
    <row r="411">
      <c r="A411" s="49"/>
      <c r="B411" s="15"/>
      <c r="C411" s="15"/>
      <c r="D411" s="15"/>
      <c r="E411" s="41"/>
    </row>
    <row r="412">
      <c r="A412" s="49"/>
      <c r="B412" s="15"/>
      <c r="C412" s="15"/>
      <c r="D412" s="15"/>
      <c r="E412" s="41"/>
    </row>
    <row r="413">
      <c r="A413" s="49"/>
      <c r="B413" s="15"/>
      <c r="C413" s="15"/>
      <c r="D413" s="15"/>
      <c r="E413" s="41"/>
    </row>
    <row r="414">
      <c r="A414" s="49"/>
      <c r="B414" s="15"/>
      <c r="C414" s="15"/>
      <c r="D414" s="15"/>
      <c r="E414" s="41"/>
    </row>
    <row r="415">
      <c r="A415" s="49"/>
      <c r="B415" s="15"/>
      <c r="C415" s="15"/>
      <c r="D415" s="15"/>
      <c r="E415" s="41"/>
    </row>
    <row r="416">
      <c r="A416" s="49"/>
      <c r="B416" s="15"/>
      <c r="C416" s="15"/>
      <c r="D416" s="15"/>
      <c r="E416" s="41"/>
    </row>
    <row r="417">
      <c r="A417" s="49"/>
      <c r="B417" s="15"/>
      <c r="C417" s="15"/>
      <c r="D417" s="15"/>
      <c r="E417" s="41"/>
    </row>
    <row r="418">
      <c r="A418" s="49"/>
      <c r="B418" s="15"/>
      <c r="C418" s="15"/>
      <c r="D418" s="15"/>
      <c r="E418" s="41"/>
    </row>
    <row r="419">
      <c r="A419" s="49"/>
      <c r="B419" s="15"/>
      <c r="C419" s="15"/>
      <c r="D419" s="15"/>
      <c r="E419" s="41"/>
    </row>
    <row r="420">
      <c r="A420" s="49"/>
      <c r="B420" s="15"/>
      <c r="C420" s="15"/>
      <c r="D420" s="15"/>
      <c r="E420" s="41"/>
    </row>
    <row r="421">
      <c r="A421" s="49"/>
      <c r="B421" s="15"/>
      <c r="C421" s="15"/>
      <c r="D421" s="15"/>
      <c r="E421" s="41"/>
    </row>
    <row r="422">
      <c r="A422" s="49"/>
      <c r="B422" s="15"/>
      <c r="C422" s="15"/>
      <c r="D422" s="15"/>
      <c r="E422" s="41"/>
    </row>
    <row r="423">
      <c r="A423" s="49"/>
      <c r="B423" s="15"/>
      <c r="C423" s="15"/>
      <c r="D423" s="15"/>
      <c r="E423" s="41"/>
    </row>
    <row r="424">
      <c r="A424" s="49"/>
      <c r="B424" s="15"/>
      <c r="C424" s="15"/>
      <c r="D424" s="15"/>
      <c r="E424" s="41"/>
    </row>
    <row r="425">
      <c r="A425" s="49"/>
      <c r="B425" s="15"/>
      <c r="C425" s="15"/>
      <c r="D425" s="15"/>
      <c r="E425" s="41"/>
    </row>
    <row r="426">
      <c r="A426" s="49"/>
      <c r="B426" s="15"/>
      <c r="C426" s="15"/>
      <c r="D426" s="15"/>
      <c r="E426" s="41"/>
    </row>
    <row r="427">
      <c r="A427" s="49"/>
      <c r="B427" s="15"/>
      <c r="C427" s="15"/>
      <c r="D427" s="15"/>
      <c r="E427" s="41"/>
    </row>
    <row r="428">
      <c r="A428" s="49"/>
      <c r="B428" s="15"/>
      <c r="C428" s="15"/>
      <c r="D428" s="15"/>
      <c r="E428" s="41"/>
    </row>
    <row r="429">
      <c r="A429" s="49"/>
      <c r="B429" s="15"/>
      <c r="C429" s="15"/>
      <c r="D429" s="15"/>
      <c r="E429" s="41"/>
    </row>
    <row r="430">
      <c r="A430" s="49"/>
      <c r="B430" s="15"/>
      <c r="C430" s="15"/>
      <c r="D430" s="15"/>
      <c r="E430" s="41"/>
    </row>
    <row r="431">
      <c r="A431" s="49"/>
      <c r="B431" s="15"/>
      <c r="C431" s="15"/>
      <c r="D431" s="15"/>
      <c r="E431" s="41"/>
    </row>
    <row r="432">
      <c r="A432" s="49"/>
      <c r="B432" s="15"/>
      <c r="C432" s="15"/>
      <c r="D432" s="15"/>
      <c r="E432" s="41"/>
    </row>
    <row r="433">
      <c r="A433" s="49"/>
      <c r="B433" s="15"/>
      <c r="C433" s="15"/>
      <c r="D433" s="15"/>
      <c r="E433" s="41"/>
    </row>
    <row r="434">
      <c r="A434" s="49"/>
      <c r="B434" s="15"/>
      <c r="C434" s="15"/>
      <c r="D434" s="15"/>
      <c r="E434" s="41"/>
    </row>
    <row r="435">
      <c r="A435" s="49"/>
      <c r="B435" s="15"/>
      <c r="C435" s="15"/>
      <c r="D435" s="15"/>
      <c r="E435" s="41"/>
    </row>
    <row r="436">
      <c r="A436" s="49"/>
      <c r="B436" s="15"/>
      <c r="C436" s="15"/>
      <c r="D436" s="15"/>
      <c r="E436" s="41"/>
    </row>
    <row r="437">
      <c r="A437" s="49"/>
      <c r="B437" s="15"/>
      <c r="C437" s="15"/>
      <c r="D437" s="15"/>
      <c r="E437" s="41"/>
    </row>
    <row r="438">
      <c r="A438" s="49"/>
      <c r="B438" s="15"/>
      <c r="C438" s="15"/>
      <c r="D438" s="15"/>
      <c r="E438" s="41"/>
    </row>
    <row r="439">
      <c r="A439" s="49"/>
      <c r="B439" s="15"/>
      <c r="C439" s="15"/>
      <c r="D439" s="15"/>
      <c r="E439" s="41"/>
    </row>
    <row r="440">
      <c r="A440" s="49"/>
      <c r="B440" s="15"/>
      <c r="C440" s="15"/>
      <c r="D440" s="15"/>
      <c r="E440" s="41"/>
    </row>
    <row r="441">
      <c r="A441" s="49"/>
      <c r="B441" s="15"/>
      <c r="C441" s="15"/>
      <c r="D441" s="15"/>
      <c r="E441" s="41"/>
    </row>
    <row r="442">
      <c r="A442" s="49"/>
      <c r="B442" s="15"/>
      <c r="C442" s="15"/>
      <c r="D442" s="15"/>
      <c r="E442" s="41"/>
    </row>
    <row r="443">
      <c r="A443" s="49"/>
      <c r="B443" s="15"/>
      <c r="C443" s="15"/>
      <c r="D443" s="15"/>
      <c r="E443" s="41"/>
    </row>
    <row r="444">
      <c r="A444" s="49"/>
      <c r="B444" s="15"/>
      <c r="C444" s="15"/>
      <c r="D444" s="15"/>
      <c r="E444" s="41"/>
    </row>
    <row r="445">
      <c r="A445" s="49"/>
      <c r="B445" s="15"/>
      <c r="C445" s="15"/>
      <c r="D445" s="15"/>
      <c r="E445" s="41"/>
    </row>
    <row r="446">
      <c r="A446" s="49"/>
      <c r="B446" s="15"/>
      <c r="C446" s="15"/>
      <c r="D446" s="15"/>
      <c r="E446" s="41"/>
    </row>
    <row r="447">
      <c r="A447" s="49"/>
      <c r="B447" s="15"/>
      <c r="C447" s="15"/>
      <c r="D447" s="15"/>
      <c r="E447" s="41"/>
    </row>
    <row r="448">
      <c r="A448" s="49"/>
      <c r="B448" s="15"/>
      <c r="C448" s="15"/>
      <c r="D448" s="15"/>
      <c r="E448" s="41"/>
    </row>
    <row r="449">
      <c r="A449" s="49"/>
      <c r="B449" s="15"/>
      <c r="C449" s="15"/>
      <c r="D449" s="15"/>
      <c r="E449" s="41"/>
    </row>
    <row r="450">
      <c r="A450" s="49"/>
      <c r="B450" s="15"/>
      <c r="C450" s="15"/>
      <c r="D450" s="15"/>
      <c r="E450" s="41"/>
    </row>
    <row r="451">
      <c r="A451" s="49"/>
      <c r="B451" s="15"/>
      <c r="C451" s="15"/>
      <c r="D451" s="15"/>
      <c r="E451" s="41"/>
    </row>
    <row r="452">
      <c r="A452" s="49"/>
      <c r="B452" s="15"/>
      <c r="C452" s="15"/>
      <c r="D452" s="15"/>
      <c r="E452" s="41"/>
    </row>
    <row r="453">
      <c r="A453" s="49"/>
      <c r="B453" s="15"/>
      <c r="C453" s="15"/>
      <c r="D453" s="15"/>
      <c r="E453" s="41"/>
    </row>
    <row r="454">
      <c r="A454" s="49"/>
      <c r="B454" s="15"/>
      <c r="C454" s="15"/>
      <c r="D454" s="15"/>
      <c r="E454" s="41"/>
    </row>
    <row r="455">
      <c r="A455" s="49"/>
      <c r="B455" s="15"/>
      <c r="C455" s="15"/>
      <c r="D455" s="15"/>
      <c r="E455" s="41"/>
    </row>
    <row r="456">
      <c r="A456" s="49"/>
      <c r="B456" s="15"/>
      <c r="C456" s="15"/>
      <c r="D456" s="15"/>
      <c r="E456" s="41"/>
    </row>
    <row r="457">
      <c r="A457" s="49"/>
      <c r="B457" s="15"/>
      <c r="C457" s="15"/>
      <c r="D457" s="15"/>
      <c r="E457" s="41"/>
    </row>
    <row r="458">
      <c r="A458" s="49"/>
      <c r="B458" s="15"/>
      <c r="C458" s="15"/>
      <c r="D458" s="15"/>
      <c r="E458" s="41"/>
    </row>
    <row r="459">
      <c r="A459" s="49"/>
      <c r="B459" s="15"/>
      <c r="C459" s="15"/>
      <c r="D459" s="15"/>
      <c r="E459" s="41"/>
    </row>
    <row r="460">
      <c r="A460" s="49"/>
      <c r="B460" s="15"/>
      <c r="C460" s="15"/>
      <c r="D460" s="15"/>
      <c r="E460" s="41"/>
    </row>
    <row r="461">
      <c r="A461" s="49"/>
      <c r="B461" s="15"/>
      <c r="C461" s="15"/>
      <c r="D461" s="15"/>
      <c r="E461" s="41"/>
    </row>
    <row r="462">
      <c r="A462" s="49"/>
      <c r="B462" s="15"/>
      <c r="C462" s="15"/>
      <c r="D462" s="15"/>
      <c r="E462" s="41"/>
    </row>
    <row r="463">
      <c r="A463" s="49"/>
      <c r="B463" s="15"/>
      <c r="C463" s="15"/>
      <c r="D463" s="15"/>
      <c r="E463" s="41"/>
    </row>
    <row r="464">
      <c r="A464" s="49"/>
      <c r="B464" s="15"/>
      <c r="C464" s="15"/>
      <c r="D464" s="15"/>
      <c r="E464" s="41"/>
    </row>
    <row r="465">
      <c r="A465" s="49"/>
      <c r="B465" s="15"/>
      <c r="C465" s="15"/>
      <c r="D465" s="15"/>
      <c r="E465" s="41"/>
    </row>
    <row r="466">
      <c r="A466" s="49"/>
      <c r="B466" s="15"/>
      <c r="C466" s="15"/>
      <c r="D466" s="15"/>
      <c r="E466" s="41"/>
    </row>
    <row r="467">
      <c r="A467" s="49"/>
      <c r="B467" s="15"/>
      <c r="C467" s="15"/>
      <c r="D467" s="15"/>
      <c r="E467" s="41"/>
    </row>
    <row r="468">
      <c r="A468" s="49"/>
      <c r="B468" s="15"/>
      <c r="C468" s="15"/>
      <c r="D468" s="15"/>
      <c r="E468" s="41"/>
    </row>
    <row r="469">
      <c r="A469" s="49"/>
      <c r="B469" s="15"/>
      <c r="C469" s="15"/>
      <c r="D469" s="15"/>
      <c r="E469" s="41"/>
    </row>
    <row r="470">
      <c r="A470" s="49"/>
      <c r="B470" s="15"/>
      <c r="C470" s="15"/>
      <c r="D470" s="15"/>
      <c r="E470" s="41"/>
    </row>
    <row r="471">
      <c r="A471" s="49"/>
      <c r="B471" s="15"/>
      <c r="C471" s="15"/>
      <c r="D471" s="15"/>
      <c r="E471" s="41"/>
    </row>
    <row r="472">
      <c r="A472" s="49"/>
      <c r="B472" s="15"/>
      <c r="C472" s="15"/>
      <c r="D472" s="15"/>
      <c r="E472" s="41"/>
    </row>
    <row r="473">
      <c r="A473" s="49"/>
      <c r="B473" s="15"/>
      <c r="C473" s="15"/>
      <c r="D473" s="15"/>
      <c r="E473" s="41"/>
    </row>
    <row r="474">
      <c r="A474" s="49"/>
      <c r="B474" s="15"/>
      <c r="C474" s="15"/>
      <c r="D474" s="15"/>
      <c r="E474" s="41"/>
    </row>
    <row r="475">
      <c r="A475" s="49"/>
      <c r="B475" s="15"/>
      <c r="C475" s="15"/>
      <c r="D475" s="15"/>
      <c r="E475" s="41"/>
    </row>
    <row r="476">
      <c r="A476" s="49"/>
      <c r="B476" s="15"/>
      <c r="C476" s="15"/>
      <c r="D476" s="15"/>
      <c r="E476" s="41"/>
    </row>
    <row r="477">
      <c r="A477" s="49"/>
      <c r="B477" s="15"/>
      <c r="C477" s="15"/>
      <c r="D477" s="15"/>
      <c r="E477" s="41"/>
    </row>
    <row r="478">
      <c r="A478" s="49"/>
      <c r="B478" s="15"/>
      <c r="C478" s="15"/>
      <c r="D478" s="15"/>
      <c r="E478" s="41"/>
    </row>
    <row r="479">
      <c r="A479" s="49"/>
      <c r="B479" s="15"/>
      <c r="C479" s="15"/>
      <c r="D479" s="15"/>
      <c r="E479" s="41"/>
    </row>
    <row r="480">
      <c r="A480" s="49"/>
      <c r="B480" s="15"/>
      <c r="C480" s="15"/>
      <c r="D480" s="15"/>
      <c r="E480" s="41"/>
    </row>
    <row r="481">
      <c r="A481" s="49"/>
      <c r="B481" s="15"/>
      <c r="C481" s="15"/>
      <c r="D481" s="15"/>
      <c r="E481" s="41"/>
    </row>
    <row r="482">
      <c r="A482" s="49"/>
      <c r="B482" s="15"/>
      <c r="C482" s="15"/>
      <c r="D482" s="15"/>
      <c r="E482" s="41"/>
    </row>
    <row r="483">
      <c r="A483" s="49"/>
      <c r="B483" s="15"/>
      <c r="C483" s="15"/>
      <c r="D483" s="15"/>
      <c r="E483" s="41"/>
    </row>
    <row r="484">
      <c r="A484" s="49"/>
      <c r="B484" s="15"/>
      <c r="C484" s="15"/>
      <c r="D484" s="15"/>
      <c r="E484" s="41"/>
    </row>
    <row r="485">
      <c r="A485" s="49"/>
      <c r="B485" s="15"/>
      <c r="C485" s="15"/>
      <c r="D485" s="15"/>
      <c r="E485" s="41"/>
    </row>
    <row r="486">
      <c r="A486" s="49"/>
      <c r="B486" s="15"/>
      <c r="C486" s="15"/>
      <c r="D486" s="15"/>
      <c r="E486" s="41"/>
    </row>
    <row r="487">
      <c r="A487" s="49"/>
      <c r="B487" s="15"/>
      <c r="C487" s="15"/>
      <c r="D487" s="15"/>
      <c r="E487" s="41"/>
    </row>
    <row r="488">
      <c r="A488" s="49"/>
      <c r="B488" s="15"/>
      <c r="C488" s="15"/>
      <c r="D488" s="15"/>
      <c r="E488" s="41"/>
    </row>
    <row r="489">
      <c r="A489" s="49"/>
      <c r="B489" s="15"/>
      <c r="C489" s="15"/>
      <c r="D489" s="15"/>
      <c r="E489" s="41"/>
    </row>
    <row r="490">
      <c r="A490" s="49"/>
      <c r="B490" s="15"/>
      <c r="C490" s="15"/>
      <c r="D490" s="15"/>
      <c r="E490" s="41"/>
    </row>
    <row r="491">
      <c r="A491" s="49"/>
      <c r="B491" s="15"/>
      <c r="C491" s="15"/>
      <c r="D491" s="15"/>
      <c r="E491" s="41"/>
    </row>
    <row r="492">
      <c r="A492" s="49"/>
      <c r="B492" s="15"/>
      <c r="C492" s="15"/>
      <c r="D492" s="15"/>
      <c r="E492" s="41"/>
    </row>
    <row r="493">
      <c r="A493" s="49"/>
      <c r="B493" s="15"/>
      <c r="C493" s="15"/>
      <c r="D493" s="15"/>
      <c r="E493" s="41"/>
    </row>
    <row r="494">
      <c r="A494" s="49"/>
      <c r="B494" s="15"/>
      <c r="C494" s="15"/>
      <c r="D494" s="15"/>
      <c r="E494" s="41"/>
    </row>
    <row r="495">
      <c r="A495" s="49"/>
      <c r="B495" s="15"/>
      <c r="C495" s="15"/>
      <c r="D495" s="15"/>
      <c r="E495" s="41"/>
    </row>
    <row r="496">
      <c r="A496" s="49"/>
      <c r="B496" s="15"/>
      <c r="C496" s="15"/>
      <c r="D496" s="15"/>
      <c r="E496" s="41"/>
    </row>
    <row r="497">
      <c r="A497" s="49"/>
      <c r="B497" s="15"/>
      <c r="C497" s="15"/>
      <c r="D497" s="15"/>
      <c r="E497" s="41"/>
    </row>
    <row r="498">
      <c r="A498" s="49"/>
      <c r="B498" s="15"/>
      <c r="C498" s="15"/>
      <c r="D498" s="15"/>
      <c r="E498" s="41"/>
    </row>
    <row r="499">
      <c r="A499" s="49"/>
      <c r="B499" s="15"/>
      <c r="C499" s="15"/>
      <c r="D499" s="15"/>
      <c r="E499" s="41"/>
    </row>
    <row r="500">
      <c r="A500" s="49"/>
      <c r="B500" s="15"/>
      <c r="C500" s="15"/>
      <c r="D500" s="15"/>
      <c r="E500" s="41"/>
    </row>
    <row r="501">
      <c r="A501" s="49"/>
      <c r="B501" s="15"/>
      <c r="C501" s="15"/>
      <c r="D501" s="15"/>
      <c r="E501" s="41"/>
    </row>
    <row r="502">
      <c r="A502" s="49"/>
      <c r="B502" s="15"/>
      <c r="C502" s="15"/>
      <c r="D502" s="15"/>
      <c r="E502" s="41"/>
    </row>
    <row r="503">
      <c r="A503" s="49"/>
      <c r="B503" s="15"/>
      <c r="C503" s="15"/>
      <c r="D503" s="15"/>
      <c r="E503" s="41"/>
    </row>
    <row r="504">
      <c r="A504" s="49"/>
      <c r="B504" s="15"/>
      <c r="C504" s="15"/>
      <c r="D504" s="15"/>
      <c r="E504" s="41"/>
    </row>
    <row r="505">
      <c r="A505" s="49"/>
      <c r="B505" s="15"/>
      <c r="C505" s="15"/>
      <c r="D505" s="15"/>
      <c r="E505" s="41"/>
    </row>
    <row r="506">
      <c r="A506" s="49"/>
      <c r="B506" s="15"/>
      <c r="C506" s="15"/>
      <c r="D506" s="15"/>
      <c r="E506" s="41"/>
    </row>
    <row r="507">
      <c r="A507" s="49"/>
      <c r="B507" s="15"/>
      <c r="C507" s="15"/>
      <c r="D507" s="15"/>
      <c r="E507" s="41"/>
    </row>
    <row r="508">
      <c r="A508" s="49"/>
      <c r="B508" s="15"/>
      <c r="C508" s="15"/>
      <c r="D508" s="15"/>
      <c r="E508" s="41"/>
    </row>
    <row r="509">
      <c r="A509" s="49"/>
      <c r="B509" s="15"/>
      <c r="C509" s="15"/>
      <c r="D509" s="15"/>
      <c r="E509" s="41"/>
    </row>
    <row r="510">
      <c r="A510" s="49"/>
      <c r="B510" s="15"/>
      <c r="C510" s="15"/>
      <c r="D510" s="15"/>
      <c r="E510" s="41"/>
    </row>
    <row r="511">
      <c r="A511" s="49"/>
      <c r="B511" s="15"/>
      <c r="C511" s="15"/>
      <c r="D511" s="15"/>
      <c r="E511" s="41"/>
    </row>
    <row r="512">
      <c r="A512" s="49"/>
      <c r="B512" s="15"/>
      <c r="C512" s="15"/>
      <c r="D512" s="15"/>
      <c r="E512" s="41"/>
    </row>
    <row r="513">
      <c r="A513" s="49"/>
      <c r="B513" s="15"/>
      <c r="C513" s="15"/>
      <c r="D513" s="15"/>
      <c r="E513" s="41"/>
    </row>
    <row r="514">
      <c r="A514" s="49"/>
      <c r="B514" s="15"/>
      <c r="C514" s="15"/>
      <c r="D514" s="15"/>
      <c r="E514" s="41"/>
    </row>
    <row r="515">
      <c r="A515" s="49"/>
      <c r="B515" s="15"/>
      <c r="C515" s="15"/>
      <c r="D515" s="15"/>
      <c r="E515" s="41"/>
    </row>
    <row r="516">
      <c r="A516" s="49"/>
      <c r="B516" s="15"/>
      <c r="C516" s="15"/>
      <c r="D516" s="15"/>
      <c r="E516" s="41"/>
    </row>
    <row r="517">
      <c r="A517" s="49"/>
      <c r="B517" s="15"/>
      <c r="C517" s="15"/>
      <c r="D517" s="15"/>
      <c r="E517" s="41"/>
    </row>
    <row r="518">
      <c r="A518" s="49"/>
      <c r="B518" s="15"/>
      <c r="C518" s="15"/>
      <c r="D518" s="15"/>
      <c r="E518" s="41"/>
    </row>
    <row r="519">
      <c r="A519" s="49"/>
      <c r="B519" s="15"/>
      <c r="C519" s="15"/>
      <c r="D519" s="15"/>
      <c r="E519" s="41"/>
    </row>
    <row r="520">
      <c r="A520" s="49"/>
      <c r="B520" s="15"/>
      <c r="C520" s="15"/>
      <c r="D520" s="15"/>
      <c r="E520" s="41"/>
    </row>
    <row r="521">
      <c r="A521" s="49"/>
      <c r="B521" s="15"/>
      <c r="C521" s="15"/>
      <c r="D521" s="15"/>
      <c r="E521" s="41"/>
    </row>
    <row r="522">
      <c r="A522" s="49"/>
      <c r="B522" s="15"/>
      <c r="C522" s="15"/>
      <c r="D522" s="15"/>
      <c r="E522" s="41"/>
    </row>
    <row r="523">
      <c r="A523" s="49"/>
      <c r="B523" s="15"/>
      <c r="C523" s="15"/>
      <c r="D523" s="15"/>
      <c r="E523" s="41"/>
    </row>
    <row r="524">
      <c r="A524" s="49"/>
      <c r="B524" s="15"/>
      <c r="C524" s="15"/>
      <c r="D524" s="15"/>
      <c r="E524" s="41"/>
    </row>
    <row r="525">
      <c r="A525" s="49"/>
      <c r="B525" s="15"/>
      <c r="C525" s="15"/>
      <c r="D525" s="15"/>
      <c r="E525" s="41"/>
    </row>
    <row r="526">
      <c r="A526" s="49"/>
      <c r="B526" s="15"/>
      <c r="C526" s="15"/>
      <c r="D526" s="15"/>
      <c r="E526" s="41"/>
    </row>
    <row r="527">
      <c r="A527" s="49"/>
      <c r="B527" s="15"/>
      <c r="C527" s="15"/>
      <c r="D527" s="15"/>
      <c r="E527" s="41"/>
    </row>
    <row r="528">
      <c r="A528" s="49"/>
      <c r="B528" s="15"/>
      <c r="C528" s="15"/>
      <c r="D528" s="15"/>
      <c r="E528" s="41"/>
    </row>
    <row r="529">
      <c r="A529" s="49"/>
      <c r="B529" s="15"/>
      <c r="C529" s="15"/>
      <c r="D529" s="15"/>
      <c r="E529" s="41"/>
    </row>
    <row r="530">
      <c r="A530" s="49"/>
      <c r="B530" s="15"/>
      <c r="C530" s="15"/>
      <c r="D530" s="15"/>
      <c r="E530" s="41"/>
    </row>
    <row r="531">
      <c r="A531" s="49"/>
      <c r="B531" s="15"/>
      <c r="C531" s="15"/>
      <c r="D531" s="15"/>
      <c r="E531" s="41"/>
    </row>
    <row r="532">
      <c r="A532" s="49"/>
      <c r="B532" s="15"/>
      <c r="C532" s="15"/>
      <c r="D532" s="15"/>
      <c r="E532" s="41"/>
    </row>
    <row r="533">
      <c r="A533" s="49"/>
      <c r="B533" s="15"/>
      <c r="C533" s="15"/>
      <c r="D533" s="15"/>
      <c r="E533" s="41"/>
    </row>
    <row r="534">
      <c r="A534" s="49"/>
      <c r="B534" s="15"/>
      <c r="C534" s="15"/>
      <c r="D534" s="15"/>
      <c r="E534" s="41"/>
    </row>
    <row r="535">
      <c r="A535" s="49"/>
      <c r="B535" s="15"/>
      <c r="C535" s="15"/>
      <c r="D535" s="15"/>
      <c r="E535" s="41"/>
    </row>
    <row r="536">
      <c r="A536" s="49"/>
      <c r="B536" s="15"/>
      <c r="C536" s="15"/>
      <c r="D536" s="15"/>
      <c r="E536" s="41"/>
    </row>
    <row r="537">
      <c r="A537" s="49"/>
      <c r="B537" s="15"/>
      <c r="C537" s="15"/>
      <c r="D537" s="15"/>
      <c r="E537" s="41"/>
    </row>
    <row r="538">
      <c r="A538" s="49"/>
      <c r="B538" s="15"/>
      <c r="C538" s="15"/>
      <c r="D538" s="15"/>
      <c r="E538" s="41"/>
    </row>
    <row r="539">
      <c r="A539" s="49"/>
      <c r="B539" s="15"/>
      <c r="C539" s="15"/>
      <c r="D539" s="15"/>
      <c r="E539" s="41"/>
    </row>
    <row r="540">
      <c r="A540" s="49"/>
      <c r="B540" s="15"/>
      <c r="C540" s="15"/>
      <c r="D540" s="15"/>
      <c r="E540" s="41"/>
    </row>
    <row r="541">
      <c r="A541" s="49"/>
      <c r="B541" s="15"/>
      <c r="C541" s="15"/>
      <c r="D541" s="15"/>
      <c r="E541" s="41"/>
    </row>
    <row r="542">
      <c r="A542" s="49"/>
      <c r="B542" s="15"/>
      <c r="C542" s="15"/>
      <c r="D542" s="15"/>
      <c r="E542" s="41"/>
    </row>
    <row r="543">
      <c r="A543" s="49"/>
      <c r="B543" s="15"/>
      <c r="C543" s="15"/>
      <c r="D543" s="15"/>
      <c r="E543" s="41"/>
    </row>
    <row r="544">
      <c r="A544" s="49"/>
      <c r="B544" s="15"/>
      <c r="C544" s="15"/>
      <c r="D544" s="15"/>
      <c r="E544" s="41"/>
    </row>
    <row r="545">
      <c r="A545" s="49"/>
      <c r="B545" s="15"/>
      <c r="C545" s="15"/>
      <c r="D545" s="15"/>
      <c r="E545" s="41"/>
    </row>
    <row r="546">
      <c r="A546" s="49"/>
      <c r="B546" s="15"/>
      <c r="C546" s="15"/>
      <c r="D546" s="15"/>
      <c r="E546" s="41"/>
    </row>
    <row r="547">
      <c r="A547" s="49"/>
      <c r="B547" s="15"/>
      <c r="C547" s="15"/>
      <c r="D547" s="15"/>
      <c r="E547" s="41"/>
    </row>
    <row r="548">
      <c r="A548" s="49"/>
      <c r="B548" s="15"/>
      <c r="C548" s="15"/>
      <c r="D548" s="15"/>
      <c r="E548" s="41"/>
    </row>
    <row r="549">
      <c r="A549" s="49"/>
      <c r="B549" s="15"/>
      <c r="C549" s="15"/>
      <c r="D549" s="15"/>
      <c r="E549" s="41"/>
    </row>
    <row r="550">
      <c r="A550" s="49"/>
      <c r="B550" s="15"/>
      <c r="C550" s="15"/>
      <c r="D550" s="15"/>
      <c r="E550" s="41"/>
    </row>
    <row r="551">
      <c r="A551" s="49"/>
      <c r="B551" s="15"/>
      <c r="C551" s="15"/>
      <c r="D551" s="15"/>
      <c r="E551" s="41"/>
    </row>
    <row r="552">
      <c r="A552" s="49"/>
      <c r="B552" s="15"/>
      <c r="C552" s="15"/>
      <c r="D552" s="15"/>
      <c r="E552" s="41"/>
    </row>
    <row r="553">
      <c r="A553" s="49"/>
      <c r="B553" s="15"/>
      <c r="C553" s="15"/>
      <c r="D553" s="15"/>
      <c r="E553" s="41"/>
    </row>
    <row r="554">
      <c r="A554" s="49"/>
      <c r="B554" s="15"/>
      <c r="C554" s="15"/>
      <c r="D554" s="15"/>
      <c r="E554" s="41"/>
    </row>
    <row r="555">
      <c r="A555" s="49"/>
      <c r="B555" s="15"/>
      <c r="C555" s="15"/>
      <c r="D555" s="15"/>
      <c r="E555" s="41"/>
    </row>
    <row r="556">
      <c r="A556" s="49"/>
      <c r="B556" s="15"/>
      <c r="C556" s="15"/>
      <c r="D556" s="15"/>
      <c r="E556" s="41"/>
    </row>
    <row r="557">
      <c r="A557" s="49"/>
      <c r="B557" s="15"/>
      <c r="C557" s="15"/>
      <c r="D557" s="15"/>
      <c r="E557" s="41"/>
    </row>
    <row r="558">
      <c r="A558" s="49"/>
      <c r="B558" s="15"/>
      <c r="C558" s="15"/>
      <c r="D558" s="15"/>
      <c r="E558" s="41"/>
    </row>
    <row r="559">
      <c r="A559" s="49"/>
      <c r="B559" s="15"/>
      <c r="C559" s="15"/>
      <c r="D559" s="15"/>
      <c r="E559" s="41"/>
    </row>
    <row r="560">
      <c r="A560" s="49"/>
      <c r="B560" s="15"/>
      <c r="C560" s="15"/>
      <c r="D560" s="15"/>
      <c r="E560" s="41"/>
    </row>
    <row r="561">
      <c r="A561" s="49"/>
      <c r="B561" s="15"/>
      <c r="C561" s="15"/>
      <c r="D561" s="15"/>
      <c r="E561" s="41"/>
    </row>
    <row r="562">
      <c r="A562" s="49"/>
      <c r="B562" s="15"/>
      <c r="C562" s="15"/>
      <c r="D562" s="15"/>
      <c r="E562" s="41"/>
    </row>
    <row r="563">
      <c r="A563" s="49"/>
      <c r="B563" s="15"/>
      <c r="C563" s="15"/>
      <c r="D563" s="15"/>
      <c r="E563" s="41"/>
    </row>
    <row r="564">
      <c r="A564" s="49"/>
      <c r="B564" s="15"/>
      <c r="C564" s="15"/>
      <c r="D564" s="15"/>
      <c r="E564" s="41"/>
    </row>
    <row r="565">
      <c r="A565" s="49"/>
      <c r="B565" s="15"/>
      <c r="C565" s="15"/>
      <c r="D565" s="15"/>
      <c r="E565" s="41"/>
    </row>
    <row r="566">
      <c r="A566" s="49"/>
      <c r="B566" s="15"/>
      <c r="C566" s="15"/>
      <c r="D566" s="15"/>
      <c r="E566" s="41"/>
    </row>
    <row r="567">
      <c r="A567" s="49"/>
      <c r="B567" s="15"/>
      <c r="C567" s="15"/>
      <c r="D567" s="15"/>
      <c r="E567" s="41"/>
    </row>
    <row r="568">
      <c r="A568" s="49"/>
      <c r="B568" s="15"/>
      <c r="C568" s="15"/>
      <c r="D568" s="15"/>
      <c r="E568" s="41"/>
    </row>
    <row r="569">
      <c r="A569" s="49"/>
      <c r="B569" s="15"/>
      <c r="C569" s="15"/>
      <c r="D569" s="15"/>
      <c r="E569" s="41"/>
    </row>
    <row r="570">
      <c r="A570" s="49"/>
      <c r="B570" s="15"/>
      <c r="C570" s="15"/>
      <c r="D570" s="15"/>
      <c r="E570" s="41"/>
    </row>
    <row r="571">
      <c r="A571" s="49"/>
      <c r="B571" s="15"/>
      <c r="C571" s="15"/>
      <c r="D571" s="15"/>
      <c r="E571" s="41"/>
    </row>
    <row r="572">
      <c r="A572" s="49"/>
      <c r="B572" s="15"/>
      <c r="C572" s="15"/>
      <c r="D572" s="15"/>
      <c r="E572" s="41"/>
    </row>
    <row r="573">
      <c r="A573" s="49"/>
      <c r="B573" s="15"/>
      <c r="C573" s="15"/>
      <c r="D573" s="15"/>
      <c r="E573" s="41"/>
    </row>
    <row r="574">
      <c r="A574" s="49"/>
      <c r="B574" s="15"/>
      <c r="C574" s="15"/>
      <c r="D574" s="15"/>
      <c r="E574" s="41"/>
    </row>
    <row r="575">
      <c r="A575" s="49"/>
      <c r="B575" s="15"/>
      <c r="C575" s="15"/>
      <c r="D575" s="15"/>
      <c r="E575" s="41"/>
    </row>
    <row r="576">
      <c r="A576" s="49"/>
      <c r="B576" s="15"/>
      <c r="C576" s="15"/>
      <c r="D576" s="15"/>
      <c r="E576" s="41"/>
    </row>
    <row r="577">
      <c r="A577" s="49"/>
      <c r="B577" s="15"/>
      <c r="C577" s="15"/>
      <c r="D577" s="15"/>
      <c r="E577" s="41"/>
    </row>
    <row r="578">
      <c r="A578" s="49"/>
      <c r="B578" s="15"/>
      <c r="C578" s="15"/>
      <c r="D578" s="15"/>
      <c r="E578" s="41"/>
    </row>
    <row r="579">
      <c r="A579" s="49"/>
      <c r="B579" s="15"/>
      <c r="C579" s="15"/>
      <c r="D579" s="15"/>
      <c r="E579" s="41"/>
    </row>
    <row r="580">
      <c r="A580" s="49"/>
      <c r="B580" s="15"/>
      <c r="C580" s="15"/>
      <c r="D580" s="15"/>
      <c r="E580" s="41"/>
    </row>
    <row r="581">
      <c r="A581" s="49"/>
      <c r="B581" s="15"/>
      <c r="C581" s="15"/>
      <c r="D581" s="15"/>
      <c r="E581" s="41"/>
    </row>
    <row r="582">
      <c r="A582" s="49"/>
      <c r="B582" s="15"/>
      <c r="C582" s="15"/>
      <c r="D582" s="15"/>
      <c r="E582" s="41"/>
    </row>
    <row r="583">
      <c r="A583" s="49"/>
      <c r="B583" s="15"/>
      <c r="C583" s="15"/>
      <c r="D583" s="15"/>
      <c r="E583" s="41"/>
    </row>
    <row r="584">
      <c r="A584" s="49"/>
      <c r="B584" s="15"/>
      <c r="C584" s="15"/>
      <c r="D584" s="15"/>
      <c r="E584" s="41"/>
    </row>
    <row r="585">
      <c r="A585" s="49"/>
      <c r="B585" s="15"/>
      <c r="C585" s="15"/>
      <c r="D585" s="15"/>
      <c r="E585" s="41"/>
    </row>
    <row r="586">
      <c r="A586" s="49"/>
      <c r="B586" s="15"/>
      <c r="C586" s="15"/>
      <c r="D586" s="15"/>
      <c r="E586" s="41"/>
    </row>
    <row r="587">
      <c r="A587" s="49"/>
      <c r="B587" s="15"/>
      <c r="C587" s="15"/>
      <c r="D587" s="15"/>
      <c r="E587" s="41"/>
    </row>
    <row r="588">
      <c r="A588" s="49"/>
      <c r="B588" s="15"/>
      <c r="C588" s="15"/>
      <c r="D588" s="15"/>
      <c r="E588" s="41"/>
    </row>
    <row r="589">
      <c r="A589" s="49"/>
      <c r="B589" s="15"/>
      <c r="C589" s="15"/>
      <c r="D589" s="15"/>
      <c r="E589" s="41"/>
    </row>
    <row r="590">
      <c r="A590" s="49"/>
      <c r="B590" s="15"/>
      <c r="C590" s="15"/>
      <c r="D590" s="15"/>
      <c r="E590" s="41"/>
    </row>
    <row r="591">
      <c r="A591" s="49"/>
      <c r="B591" s="15"/>
      <c r="C591" s="15"/>
      <c r="D591" s="15"/>
      <c r="E591" s="41"/>
    </row>
    <row r="592">
      <c r="A592" s="49"/>
      <c r="B592" s="15"/>
      <c r="C592" s="15"/>
      <c r="D592" s="15"/>
      <c r="E592" s="41"/>
    </row>
    <row r="593">
      <c r="A593" s="49"/>
      <c r="B593" s="15"/>
      <c r="C593" s="15"/>
      <c r="D593" s="15"/>
      <c r="E593" s="41"/>
    </row>
    <row r="594">
      <c r="A594" s="49"/>
      <c r="B594" s="15"/>
      <c r="C594" s="15"/>
      <c r="D594" s="15"/>
      <c r="E594" s="41"/>
    </row>
    <row r="595">
      <c r="A595" s="49"/>
      <c r="B595" s="15"/>
      <c r="C595" s="15"/>
      <c r="D595" s="15"/>
      <c r="E595" s="41"/>
    </row>
    <row r="596">
      <c r="A596" s="49"/>
      <c r="B596" s="15"/>
      <c r="C596" s="15"/>
      <c r="D596" s="15"/>
      <c r="E596" s="41"/>
    </row>
    <row r="597">
      <c r="A597" s="49"/>
      <c r="B597" s="15"/>
      <c r="C597" s="15"/>
      <c r="D597" s="15"/>
      <c r="E597" s="41"/>
    </row>
    <row r="598">
      <c r="A598" s="49"/>
      <c r="B598" s="15"/>
      <c r="C598" s="15"/>
      <c r="D598" s="15"/>
      <c r="E598" s="41"/>
    </row>
    <row r="599">
      <c r="A599" s="49"/>
      <c r="B599" s="15"/>
      <c r="C599" s="15"/>
      <c r="D599" s="15"/>
      <c r="E599" s="41"/>
    </row>
    <row r="600">
      <c r="A600" s="49"/>
      <c r="B600" s="15"/>
      <c r="C600" s="15"/>
      <c r="D600" s="15"/>
      <c r="E600" s="41"/>
    </row>
    <row r="601">
      <c r="A601" s="49"/>
      <c r="B601" s="15"/>
      <c r="C601" s="15"/>
      <c r="D601" s="15"/>
      <c r="E601" s="41"/>
    </row>
    <row r="602">
      <c r="A602" s="49"/>
      <c r="B602" s="15"/>
      <c r="C602" s="15"/>
      <c r="D602" s="15"/>
      <c r="E602" s="41"/>
    </row>
    <row r="603">
      <c r="A603" s="49"/>
      <c r="B603" s="15"/>
      <c r="C603" s="15"/>
      <c r="D603" s="15"/>
      <c r="E603" s="41"/>
    </row>
    <row r="604">
      <c r="A604" s="49"/>
      <c r="B604" s="15"/>
      <c r="C604" s="15"/>
      <c r="D604" s="15"/>
      <c r="E604" s="41"/>
    </row>
    <row r="605">
      <c r="A605" s="49"/>
      <c r="B605" s="15"/>
      <c r="C605" s="15"/>
      <c r="D605" s="15"/>
      <c r="E605" s="41"/>
    </row>
    <row r="606">
      <c r="A606" s="49"/>
      <c r="B606" s="15"/>
      <c r="C606" s="15"/>
      <c r="D606" s="15"/>
      <c r="E606" s="41"/>
    </row>
    <row r="607">
      <c r="A607" s="49"/>
      <c r="B607" s="15"/>
      <c r="C607" s="15"/>
      <c r="D607" s="15"/>
      <c r="E607" s="41"/>
    </row>
    <row r="608">
      <c r="A608" s="49"/>
      <c r="B608" s="15"/>
      <c r="C608" s="15"/>
      <c r="D608" s="15"/>
      <c r="E608" s="41"/>
    </row>
    <row r="609">
      <c r="A609" s="49"/>
      <c r="B609" s="15"/>
      <c r="C609" s="15"/>
      <c r="D609" s="15"/>
      <c r="E609" s="41"/>
    </row>
    <row r="610">
      <c r="A610" s="49"/>
      <c r="B610" s="15"/>
      <c r="C610" s="15"/>
      <c r="D610" s="15"/>
      <c r="E610" s="41"/>
    </row>
    <row r="611">
      <c r="A611" s="49"/>
      <c r="B611" s="15"/>
      <c r="C611" s="15"/>
      <c r="D611" s="15"/>
      <c r="E611" s="41"/>
    </row>
    <row r="612">
      <c r="A612" s="49"/>
      <c r="B612" s="15"/>
      <c r="C612" s="15"/>
      <c r="D612" s="15"/>
      <c r="E612" s="41"/>
    </row>
    <row r="613">
      <c r="A613" s="49"/>
      <c r="B613" s="15"/>
      <c r="C613" s="15"/>
      <c r="D613" s="15"/>
      <c r="E613" s="41"/>
    </row>
    <row r="614">
      <c r="A614" s="49"/>
      <c r="B614" s="15"/>
      <c r="C614" s="15"/>
      <c r="D614" s="15"/>
      <c r="E614" s="41"/>
    </row>
    <row r="615">
      <c r="A615" s="49"/>
      <c r="B615" s="15"/>
      <c r="C615" s="15"/>
      <c r="D615" s="15"/>
      <c r="E615" s="41"/>
    </row>
    <row r="616">
      <c r="A616" s="49"/>
      <c r="B616" s="15"/>
      <c r="C616" s="15"/>
      <c r="D616" s="15"/>
      <c r="E616" s="41"/>
    </row>
    <row r="617">
      <c r="A617" s="49"/>
      <c r="B617" s="15"/>
      <c r="C617" s="15"/>
      <c r="D617" s="15"/>
      <c r="E617" s="41"/>
    </row>
    <row r="618">
      <c r="A618" s="49"/>
      <c r="B618" s="15"/>
      <c r="C618" s="15"/>
      <c r="D618" s="15"/>
      <c r="E618" s="41"/>
    </row>
    <row r="619">
      <c r="A619" s="49"/>
      <c r="B619" s="15"/>
      <c r="C619" s="15"/>
      <c r="D619" s="15"/>
      <c r="E619" s="41"/>
    </row>
    <row r="620">
      <c r="A620" s="49"/>
      <c r="B620" s="15"/>
      <c r="C620" s="15"/>
      <c r="D620" s="15"/>
      <c r="E620" s="41"/>
    </row>
    <row r="621">
      <c r="A621" s="49"/>
      <c r="B621" s="15"/>
      <c r="C621" s="15"/>
      <c r="D621" s="15"/>
      <c r="E621" s="41"/>
    </row>
    <row r="622">
      <c r="A622" s="49"/>
      <c r="B622" s="15"/>
      <c r="C622" s="15"/>
      <c r="D622" s="15"/>
      <c r="E622" s="41"/>
    </row>
    <row r="623">
      <c r="A623" s="49"/>
      <c r="B623" s="15"/>
      <c r="C623" s="15"/>
      <c r="D623" s="15"/>
      <c r="E623" s="41"/>
    </row>
    <row r="624">
      <c r="A624" s="49"/>
      <c r="B624" s="15"/>
      <c r="C624" s="15"/>
      <c r="D624" s="15"/>
      <c r="E624" s="41"/>
    </row>
    <row r="625">
      <c r="A625" s="49"/>
      <c r="B625" s="15"/>
      <c r="C625" s="15"/>
      <c r="D625" s="15"/>
      <c r="E625" s="41"/>
    </row>
    <row r="626">
      <c r="A626" s="49"/>
      <c r="B626" s="15"/>
      <c r="C626" s="15"/>
      <c r="D626" s="15"/>
      <c r="E626" s="41"/>
    </row>
    <row r="627">
      <c r="A627" s="49"/>
      <c r="B627" s="15"/>
      <c r="C627" s="15"/>
      <c r="D627" s="15"/>
      <c r="E627" s="41"/>
    </row>
    <row r="628">
      <c r="A628" s="49"/>
      <c r="B628" s="15"/>
      <c r="C628" s="15"/>
      <c r="D628" s="15"/>
      <c r="E628" s="41"/>
    </row>
    <row r="629">
      <c r="A629" s="49"/>
      <c r="B629" s="15"/>
      <c r="C629" s="15"/>
      <c r="D629" s="15"/>
      <c r="E629" s="41"/>
    </row>
    <row r="630">
      <c r="A630" s="49"/>
      <c r="B630" s="15"/>
      <c r="C630" s="15"/>
      <c r="D630" s="15"/>
      <c r="E630" s="41"/>
    </row>
    <row r="631">
      <c r="A631" s="49"/>
      <c r="B631" s="15"/>
      <c r="C631" s="15"/>
      <c r="D631" s="15"/>
      <c r="E631" s="41"/>
    </row>
    <row r="632">
      <c r="A632" s="49"/>
      <c r="B632" s="15"/>
      <c r="C632" s="15"/>
      <c r="D632" s="15"/>
      <c r="E632" s="41"/>
    </row>
    <row r="633">
      <c r="A633" s="49"/>
      <c r="B633" s="15"/>
      <c r="C633" s="15"/>
      <c r="D633" s="15"/>
      <c r="E633" s="41"/>
    </row>
    <row r="634">
      <c r="A634" s="49"/>
      <c r="B634" s="15"/>
      <c r="C634" s="15"/>
      <c r="D634" s="15"/>
      <c r="E634" s="41"/>
    </row>
    <row r="635">
      <c r="A635" s="49"/>
      <c r="B635" s="15"/>
      <c r="C635" s="15"/>
      <c r="D635" s="15"/>
      <c r="E635" s="41"/>
    </row>
    <row r="636">
      <c r="A636" s="49"/>
      <c r="B636" s="15"/>
      <c r="C636" s="15"/>
      <c r="D636" s="15"/>
      <c r="E636" s="41"/>
    </row>
    <row r="637">
      <c r="A637" s="49"/>
      <c r="B637" s="15"/>
      <c r="C637" s="15"/>
      <c r="D637" s="15"/>
      <c r="E637" s="41"/>
    </row>
    <row r="638">
      <c r="A638" s="49"/>
      <c r="B638" s="15"/>
      <c r="C638" s="15"/>
      <c r="D638" s="15"/>
      <c r="E638" s="41"/>
    </row>
    <row r="639">
      <c r="A639" s="49"/>
      <c r="B639" s="15"/>
      <c r="C639" s="15"/>
      <c r="D639" s="15"/>
      <c r="E639" s="41"/>
    </row>
    <row r="640">
      <c r="A640" s="49"/>
      <c r="B640" s="15"/>
      <c r="C640" s="15"/>
      <c r="D640" s="15"/>
      <c r="E640" s="41"/>
    </row>
    <row r="641">
      <c r="A641" s="49"/>
      <c r="B641" s="15"/>
      <c r="C641" s="15"/>
      <c r="D641" s="15"/>
      <c r="E641" s="41"/>
    </row>
    <row r="642">
      <c r="A642" s="49"/>
      <c r="B642" s="15"/>
      <c r="C642" s="15"/>
      <c r="D642" s="15"/>
      <c r="E642" s="41"/>
    </row>
    <row r="643">
      <c r="A643" s="49"/>
      <c r="B643" s="15"/>
      <c r="C643" s="15"/>
      <c r="D643" s="15"/>
      <c r="E643" s="41"/>
    </row>
    <row r="644">
      <c r="A644" s="49"/>
      <c r="B644" s="15"/>
      <c r="C644" s="15"/>
      <c r="D644" s="15"/>
      <c r="E644" s="41"/>
    </row>
    <row r="645">
      <c r="A645" s="49"/>
      <c r="B645" s="15"/>
      <c r="C645" s="15"/>
      <c r="D645" s="15"/>
      <c r="E645" s="41"/>
    </row>
    <row r="646">
      <c r="A646" s="49"/>
      <c r="B646" s="15"/>
      <c r="C646" s="15"/>
      <c r="D646" s="15"/>
      <c r="E646" s="41"/>
    </row>
    <row r="647">
      <c r="A647" s="49"/>
      <c r="B647" s="15"/>
      <c r="C647" s="15"/>
      <c r="D647" s="15"/>
      <c r="E647" s="41"/>
    </row>
    <row r="648">
      <c r="A648" s="49"/>
      <c r="B648" s="15"/>
      <c r="C648" s="15"/>
      <c r="D648" s="15"/>
      <c r="E648" s="41"/>
    </row>
    <row r="649">
      <c r="A649" s="49"/>
      <c r="B649" s="15"/>
      <c r="C649" s="15"/>
      <c r="D649" s="15"/>
      <c r="E649" s="41"/>
    </row>
    <row r="650">
      <c r="A650" s="49"/>
      <c r="B650" s="15"/>
      <c r="C650" s="15"/>
      <c r="D650" s="15"/>
      <c r="E650" s="41"/>
    </row>
    <row r="651">
      <c r="A651" s="49"/>
      <c r="B651" s="15"/>
      <c r="C651" s="15"/>
      <c r="D651" s="15"/>
      <c r="E651" s="41"/>
    </row>
    <row r="652">
      <c r="A652" s="49"/>
      <c r="B652" s="15"/>
      <c r="C652" s="15"/>
      <c r="D652" s="15"/>
      <c r="E652" s="41"/>
    </row>
    <row r="653">
      <c r="A653" s="49"/>
      <c r="B653" s="15"/>
      <c r="C653" s="15"/>
      <c r="D653" s="15"/>
      <c r="E653" s="41"/>
    </row>
    <row r="654">
      <c r="A654" s="49"/>
      <c r="B654" s="15"/>
      <c r="C654" s="15"/>
      <c r="D654" s="15"/>
      <c r="E654" s="41"/>
    </row>
    <row r="655">
      <c r="A655" s="49"/>
      <c r="B655" s="15"/>
      <c r="C655" s="15"/>
      <c r="D655" s="15"/>
      <c r="E655" s="41"/>
    </row>
    <row r="656">
      <c r="A656" s="49"/>
      <c r="B656" s="15"/>
      <c r="C656" s="15"/>
      <c r="D656" s="15"/>
      <c r="E656" s="41"/>
    </row>
    <row r="657">
      <c r="A657" s="49"/>
      <c r="B657" s="15"/>
      <c r="C657" s="15"/>
      <c r="D657" s="15"/>
      <c r="E657" s="41"/>
    </row>
    <row r="658">
      <c r="A658" s="49"/>
      <c r="B658" s="15"/>
      <c r="C658" s="15"/>
      <c r="D658" s="15"/>
      <c r="E658" s="41"/>
    </row>
    <row r="659">
      <c r="A659" s="49"/>
      <c r="B659" s="15"/>
      <c r="C659" s="15"/>
      <c r="D659" s="15"/>
      <c r="E659" s="41"/>
    </row>
    <row r="660">
      <c r="A660" s="49"/>
      <c r="B660" s="15"/>
      <c r="C660" s="15"/>
      <c r="D660" s="15"/>
      <c r="E660" s="41"/>
    </row>
    <row r="661">
      <c r="A661" s="49"/>
      <c r="B661" s="15"/>
      <c r="C661" s="15"/>
      <c r="D661" s="15"/>
      <c r="E661" s="41"/>
    </row>
    <row r="662">
      <c r="A662" s="49"/>
      <c r="B662" s="15"/>
      <c r="C662" s="15"/>
      <c r="D662" s="15"/>
      <c r="E662" s="41"/>
    </row>
    <row r="663">
      <c r="A663" s="49"/>
      <c r="B663" s="15"/>
      <c r="C663" s="15"/>
      <c r="D663" s="15"/>
      <c r="E663" s="41"/>
    </row>
    <row r="664">
      <c r="A664" s="49"/>
      <c r="B664" s="15"/>
      <c r="C664" s="15"/>
      <c r="D664" s="15"/>
      <c r="E664" s="41"/>
    </row>
    <row r="665">
      <c r="A665" s="49"/>
      <c r="B665" s="15"/>
      <c r="C665" s="15"/>
      <c r="D665" s="15"/>
      <c r="E665" s="41"/>
    </row>
    <row r="666">
      <c r="A666" s="49"/>
      <c r="B666" s="15"/>
      <c r="C666" s="15"/>
      <c r="D666" s="15"/>
      <c r="E666" s="41"/>
    </row>
    <row r="667">
      <c r="A667" s="49"/>
      <c r="B667" s="15"/>
      <c r="C667" s="15"/>
      <c r="D667" s="15"/>
      <c r="E667" s="41"/>
    </row>
    <row r="668">
      <c r="A668" s="49"/>
      <c r="B668" s="15"/>
      <c r="C668" s="15"/>
      <c r="D668" s="15"/>
      <c r="E668" s="41"/>
    </row>
    <row r="669">
      <c r="A669" s="49"/>
      <c r="B669" s="15"/>
      <c r="C669" s="15"/>
      <c r="D669" s="15"/>
      <c r="E669" s="41"/>
    </row>
    <row r="670">
      <c r="A670" s="49"/>
      <c r="B670" s="15"/>
      <c r="C670" s="15"/>
      <c r="D670" s="15"/>
      <c r="E670" s="41"/>
    </row>
    <row r="671">
      <c r="A671" s="49"/>
      <c r="B671" s="15"/>
      <c r="C671" s="15"/>
      <c r="D671" s="15"/>
      <c r="E671" s="41"/>
    </row>
    <row r="672">
      <c r="A672" s="49"/>
      <c r="B672" s="15"/>
      <c r="C672" s="15"/>
      <c r="D672" s="15"/>
      <c r="E672" s="41"/>
    </row>
    <row r="673">
      <c r="A673" s="49"/>
      <c r="B673" s="15"/>
      <c r="C673" s="15"/>
      <c r="D673" s="15"/>
      <c r="E673" s="41"/>
    </row>
    <row r="674">
      <c r="A674" s="49"/>
      <c r="B674" s="15"/>
      <c r="C674" s="15"/>
      <c r="D674" s="15"/>
      <c r="E674" s="41"/>
    </row>
    <row r="675">
      <c r="A675" s="49"/>
      <c r="B675" s="15"/>
      <c r="C675" s="15"/>
      <c r="D675" s="15"/>
      <c r="E675" s="41"/>
    </row>
    <row r="676">
      <c r="A676" s="49"/>
      <c r="B676" s="15"/>
      <c r="C676" s="15"/>
      <c r="D676" s="15"/>
      <c r="E676" s="41"/>
    </row>
    <row r="677">
      <c r="A677" s="49"/>
      <c r="B677" s="15"/>
      <c r="C677" s="15"/>
      <c r="D677" s="15"/>
      <c r="E677" s="41"/>
    </row>
    <row r="678">
      <c r="A678" s="49"/>
      <c r="B678" s="15"/>
      <c r="C678" s="15"/>
      <c r="D678" s="15"/>
      <c r="E678" s="41"/>
    </row>
    <row r="679">
      <c r="A679" s="49"/>
      <c r="B679" s="15"/>
      <c r="C679" s="15"/>
      <c r="D679" s="15"/>
      <c r="E679" s="41"/>
    </row>
    <row r="680">
      <c r="A680" s="49"/>
      <c r="B680" s="15"/>
      <c r="C680" s="15"/>
      <c r="D680" s="15"/>
      <c r="E680" s="41"/>
    </row>
    <row r="681">
      <c r="A681" s="49"/>
      <c r="B681" s="15"/>
      <c r="C681" s="15"/>
      <c r="D681" s="15"/>
      <c r="E681" s="41"/>
    </row>
    <row r="682">
      <c r="A682" s="49"/>
      <c r="B682" s="15"/>
      <c r="C682" s="15"/>
      <c r="D682" s="15"/>
      <c r="E682" s="41"/>
    </row>
    <row r="683">
      <c r="A683" s="49"/>
      <c r="B683" s="15"/>
      <c r="C683" s="15"/>
      <c r="D683" s="15"/>
      <c r="E683" s="41"/>
    </row>
    <row r="684">
      <c r="A684" s="49"/>
      <c r="B684" s="15"/>
      <c r="C684" s="15"/>
      <c r="D684" s="15"/>
      <c r="E684" s="41"/>
    </row>
    <row r="685">
      <c r="A685" s="49"/>
      <c r="B685" s="15"/>
      <c r="C685" s="15"/>
      <c r="D685" s="15"/>
      <c r="E685" s="41"/>
    </row>
    <row r="686">
      <c r="A686" s="49"/>
      <c r="B686" s="15"/>
      <c r="C686" s="15"/>
      <c r="D686" s="15"/>
      <c r="E686" s="41"/>
    </row>
    <row r="687">
      <c r="A687" s="49"/>
      <c r="B687" s="15"/>
      <c r="C687" s="15"/>
      <c r="D687" s="15"/>
      <c r="E687" s="41"/>
    </row>
    <row r="688">
      <c r="A688" s="49"/>
      <c r="B688" s="15"/>
      <c r="C688" s="15"/>
      <c r="D688" s="15"/>
      <c r="E688" s="41"/>
    </row>
    <row r="689">
      <c r="A689" s="49"/>
      <c r="B689" s="15"/>
      <c r="C689" s="15"/>
      <c r="D689" s="15"/>
      <c r="E689" s="41"/>
    </row>
    <row r="690">
      <c r="A690" s="49"/>
      <c r="B690" s="15"/>
      <c r="C690" s="15"/>
      <c r="D690" s="15"/>
      <c r="E690" s="41"/>
    </row>
    <row r="691">
      <c r="A691" s="49"/>
      <c r="B691" s="15"/>
      <c r="C691" s="15"/>
      <c r="D691" s="15"/>
      <c r="E691" s="41"/>
    </row>
    <row r="692">
      <c r="A692" s="49"/>
      <c r="B692" s="15"/>
      <c r="C692" s="15"/>
      <c r="D692" s="15"/>
      <c r="E692" s="41"/>
    </row>
    <row r="693">
      <c r="A693" s="49"/>
      <c r="B693" s="15"/>
      <c r="C693" s="15"/>
      <c r="D693" s="15"/>
      <c r="E693" s="41"/>
    </row>
    <row r="694">
      <c r="A694" s="49"/>
      <c r="B694" s="15"/>
      <c r="C694" s="15"/>
      <c r="D694" s="15"/>
      <c r="E694" s="41"/>
    </row>
    <row r="695">
      <c r="A695" s="49"/>
      <c r="B695" s="15"/>
      <c r="C695" s="15"/>
      <c r="D695" s="15"/>
      <c r="E695" s="41"/>
    </row>
    <row r="696">
      <c r="A696" s="49"/>
      <c r="B696" s="15"/>
      <c r="C696" s="15"/>
      <c r="D696" s="15"/>
      <c r="E696" s="41"/>
    </row>
    <row r="697">
      <c r="A697" s="49"/>
      <c r="B697" s="15"/>
      <c r="C697" s="15"/>
      <c r="D697" s="15"/>
      <c r="E697" s="41"/>
    </row>
    <row r="698">
      <c r="A698" s="49"/>
      <c r="B698" s="15"/>
      <c r="C698" s="15"/>
      <c r="D698" s="15"/>
      <c r="E698" s="41"/>
    </row>
    <row r="699">
      <c r="A699" s="49"/>
      <c r="B699" s="15"/>
      <c r="C699" s="15"/>
      <c r="D699" s="15"/>
      <c r="E699" s="41"/>
    </row>
    <row r="700">
      <c r="A700" s="49"/>
      <c r="B700" s="15"/>
      <c r="C700" s="15"/>
      <c r="D700" s="15"/>
      <c r="E700" s="41"/>
    </row>
    <row r="701">
      <c r="A701" s="49"/>
      <c r="B701" s="15"/>
      <c r="C701" s="15"/>
      <c r="D701" s="15"/>
      <c r="E701" s="41"/>
    </row>
    <row r="702">
      <c r="A702" s="49"/>
      <c r="B702" s="15"/>
      <c r="C702" s="15"/>
      <c r="D702" s="15"/>
      <c r="E702" s="41"/>
    </row>
    <row r="703">
      <c r="A703" s="49"/>
      <c r="B703" s="15"/>
      <c r="C703" s="15"/>
      <c r="D703" s="15"/>
      <c r="E703" s="41"/>
    </row>
    <row r="704">
      <c r="A704" s="49"/>
      <c r="B704" s="15"/>
      <c r="C704" s="15"/>
      <c r="D704" s="15"/>
      <c r="E704" s="41"/>
    </row>
    <row r="705">
      <c r="A705" s="49"/>
      <c r="B705" s="15"/>
      <c r="C705" s="15"/>
      <c r="D705" s="15"/>
      <c r="E705" s="41"/>
    </row>
    <row r="706">
      <c r="A706" s="49"/>
      <c r="B706" s="15"/>
      <c r="C706" s="15"/>
      <c r="D706" s="15"/>
      <c r="E706" s="41"/>
    </row>
    <row r="707">
      <c r="A707" s="49"/>
      <c r="B707" s="15"/>
      <c r="C707" s="15"/>
      <c r="D707" s="15"/>
      <c r="E707" s="41"/>
    </row>
    <row r="708">
      <c r="A708" s="49"/>
      <c r="B708" s="15"/>
      <c r="C708" s="15"/>
      <c r="D708" s="15"/>
      <c r="E708" s="41"/>
    </row>
    <row r="709">
      <c r="A709" s="49"/>
      <c r="B709" s="15"/>
      <c r="C709" s="15"/>
      <c r="D709" s="15"/>
      <c r="E709" s="41"/>
    </row>
    <row r="710">
      <c r="A710" s="49"/>
      <c r="B710" s="15"/>
      <c r="C710" s="15"/>
      <c r="D710" s="15"/>
      <c r="E710" s="41"/>
    </row>
    <row r="711">
      <c r="A711" s="49"/>
      <c r="B711" s="15"/>
      <c r="C711" s="15"/>
      <c r="D711" s="15"/>
      <c r="E711" s="41"/>
    </row>
    <row r="712">
      <c r="A712" s="49"/>
      <c r="B712" s="15"/>
      <c r="C712" s="15"/>
      <c r="D712" s="15"/>
      <c r="E712" s="41"/>
    </row>
    <row r="713">
      <c r="A713" s="49"/>
      <c r="B713" s="15"/>
      <c r="C713" s="15"/>
      <c r="D713" s="15"/>
      <c r="E713" s="41"/>
    </row>
    <row r="714">
      <c r="A714" s="49"/>
      <c r="B714" s="15"/>
      <c r="C714" s="15"/>
      <c r="D714" s="15"/>
      <c r="E714" s="41"/>
    </row>
    <row r="715">
      <c r="A715" s="49"/>
      <c r="B715" s="15"/>
      <c r="C715" s="15"/>
      <c r="D715" s="15"/>
      <c r="E715" s="41"/>
    </row>
    <row r="716">
      <c r="A716" s="49"/>
      <c r="B716" s="15"/>
      <c r="C716" s="15"/>
      <c r="D716" s="15"/>
      <c r="E716" s="41"/>
    </row>
    <row r="717">
      <c r="A717" s="49"/>
      <c r="B717" s="15"/>
      <c r="C717" s="15"/>
      <c r="D717" s="15"/>
      <c r="E717" s="41"/>
    </row>
    <row r="718">
      <c r="A718" s="49"/>
      <c r="B718" s="15"/>
      <c r="C718" s="15"/>
      <c r="D718" s="15"/>
      <c r="E718" s="41"/>
    </row>
    <row r="719">
      <c r="A719" s="49"/>
      <c r="B719" s="15"/>
      <c r="C719" s="15"/>
      <c r="D719" s="15"/>
      <c r="E719" s="41"/>
    </row>
    <row r="720">
      <c r="A720" s="49"/>
      <c r="B720" s="15"/>
      <c r="C720" s="15"/>
      <c r="D720" s="15"/>
      <c r="E720" s="41"/>
    </row>
    <row r="721">
      <c r="A721" s="49"/>
      <c r="B721" s="15"/>
      <c r="C721" s="15"/>
      <c r="D721" s="15"/>
      <c r="E721" s="41"/>
    </row>
    <row r="722">
      <c r="A722" s="49"/>
      <c r="B722" s="15"/>
      <c r="C722" s="15"/>
      <c r="D722" s="15"/>
      <c r="E722" s="41"/>
    </row>
    <row r="723">
      <c r="A723" s="49"/>
      <c r="B723" s="15"/>
      <c r="C723" s="15"/>
      <c r="D723" s="15"/>
      <c r="E723" s="41"/>
    </row>
    <row r="724">
      <c r="A724" s="49"/>
      <c r="B724" s="15"/>
      <c r="C724" s="15"/>
      <c r="D724" s="15"/>
      <c r="E724" s="41"/>
    </row>
    <row r="725">
      <c r="A725" s="49"/>
      <c r="B725" s="15"/>
      <c r="C725" s="15"/>
      <c r="D725" s="15"/>
      <c r="E725" s="41"/>
    </row>
    <row r="726">
      <c r="A726" s="49"/>
      <c r="B726" s="15"/>
      <c r="C726" s="15"/>
      <c r="D726" s="15"/>
      <c r="E726" s="41"/>
    </row>
    <row r="727">
      <c r="A727" s="49"/>
      <c r="B727" s="15"/>
      <c r="C727" s="15"/>
      <c r="D727" s="15"/>
      <c r="E727" s="41"/>
    </row>
    <row r="728">
      <c r="A728" s="49"/>
      <c r="B728" s="15"/>
      <c r="C728" s="15"/>
      <c r="D728" s="15"/>
      <c r="E728" s="41"/>
    </row>
    <row r="729">
      <c r="A729" s="49"/>
      <c r="B729" s="15"/>
      <c r="C729" s="15"/>
      <c r="D729" s="15"/>
      <c r="E729" s="41"/>
    </row>
    <row r="730">
      <c r="A730" s="49"/>
      <c r="B730" s="15"/>
      <c r="C730" s="15"/>
      <c r="D730" s="15"/>
      <c r="E730" s="41"/>
    </row>
    <row r="731">
      <c r="A731" s="49"/>
      <c r="B731" s="15"/>
      <c r="C731" s="15"/>
      <c r="D731" s="15"/>
      <c r="E731" s="41"/>
    </row>
    <row r="732">
      <c r="A732" s="49"/>
      <c r="B732" s="15"/>
      <c r="C732" s="15"/>
      <c r="D732" s="15"/>
      <c r="E732" s="41"/>
    </row>
    <row r="733">
      <c r="A733" s="49"/>
      <c r="B733" s="15"/>
      <c r="C733" s="15"/>
      <c r="D733" s="15"/>
      <c r="E733" s="41"/>
    </row>
    <row r="734">
      <c r="A734" s="49"/>
      <c r="B734" s="15"/>
      <c r="C734" s="15"/>
      <c r="D734" s="15"/>
      <c r="E734" s="41"/>
    </row>
    <row r="735">
      <c r="A735" s="49"/>
      <c r="B735" s="15"/>
      <c r="C735" s="15"/>
      <c r="D735" s="15"/>
      <c r="E735" s="41"/>
    </row>
    <row r="736">
      <c r="A736" s="49"/>
      <c r="B736" s="15"/>
      <c r="C736" s="15"/>
      <c r="D736" s="15"/>
      <c r="E736" s="41"/>
    </row>
    <row r="737">
      <c r="A737" s="49"/>
      <c r="B737" s="15"/>
      <c r="C737" s="15"/>
      <c r="D737" s="15"/>
      <c r="E737" s="41"/>
    </row>
    <row r="738">
      <c r="A738" s="49"/>
      <c r="B738" s="15"/>
      <c r="C738" s="15"/>
      <c r="D738" s="15"/>
      <c r="E738" s="41"/>
    </row>
    <row r="739">
      <c r="A739" s="49"/>
      <c r="B739" s="15"/>
      <c r="C739" s="15"/>
      <c r="D739" s="15"/>
      <c r="E739" s="41"/>
    </row>
    <row r="740">
      <c r="A740" s="49"/>
      <c r="B740" s="15"/>
      <c r="C740" s="15"/>
      <c r="D740" s="15"/>
      <c r="E740" s="41"/>
    </row>
    <row r="741">
      <c r="A741" s="49"/>
      <c r="B741" s="15"/>
      <c r="C741" s="15"/>
      <c r="D741" s="15"/>
      <c r="E741" s="41"/>
    </row>
    <row r="742">
      <c r="A742" s="49"/>
      <c r="B742" s="15"/>
      <c r="C742" s="15"/>
      <c r="D742" s="15"/>
      <c r="E742" s="41"/>
    </row>
    <row r="743">
      <c r="A743" s="49"/>
      <c r="B743" s="15"/>
      <c r="C743" s="15"/>
      <c r="D743" s="15"/>
      <c r="E743" s="41"/>
    </row>
    <row r="744">
      <c r="A744" s="49"/>
      <c r="B744" s="15"/>
      <c r="C744" s="15"/>
      <c r="D744" s="15"/>
      <c r="E744" s="41"/>
    </row>
    <row r="745">
      <c r="A745" s="49"/>
      <c r="B745" s="15"/>
      <c r="C745" s="15"/>
      <c r="D745" s="15"/>
      <c r="E745" s="41"/>
    </row>
    <row r="746">
      <c r="A746" s="49"/>
      <c r="B746" s="15"/>
      <c r="C746" s="15"/>
      <c r="D746" s="15"/>
      <c r="E746" s="41"/>
    </row>
    <row r="747">
      <c r="A747" s="49"/>
      <c r="B747" s="15"/>
      <c r="C747" s="15"/>
      <c r="D747" s="15"/>
      <c r="E747" s="41"/>
    </row>
    <row r="748">
      <c r="A748" s="49"/>
      <c r="B748" s="15"/>
      <c r="C748" s="15"/>
      <c r="D748" s="15"/>
      <c r="E748" s="41"/>
    </row>
    <row r="749">
      <c r="A749" s="49"/>
      <c r="B749" s="15"/>
      <c r="C749" s="15"/>
      <c r="D749" s="15"/>
      <c r="E749" s="41"/>
    </row>
    <row r="750">
      <c r="A750" s="49"/>
      <c r="B750" s="15"/>
      <c r="C750" s="15"/>
      <c r="D750" s="15"/>
      <c r="E750" s="41"/>
    </row>
    <row r="751">
      <c r="A751" s="49"/>
      <c r="B751" s="15"/>
      <c r="C751" s="15"/>
      <c r="D751" s="15"/>
      <c r="E751" s="41"/>
    </row>
    <row r="752">
      <c r="A752" s="49"/>
      <c r="B752" s="15"/>
      <c r="C752" s="15"/>
      <c r="D752" s="15"/>
      <c r="E752" s="41"/>
    </row>
    <row r="753">
      <c r="A753" s="49"/>
      <c r="B753" s="15"/>
      <c r="C753" s="15"/>
      <c r="D753" s="15"/>
      <c r="E753" s="41"/>
    </row>
    <row r="754">
      <c r="A754" s="49"/>
      <c r="B754" s="15"/>
      <c r="C754" s="15"/>
      <c r="D754" s="15"/>
      <c r="E754" s="41"/>
    </row>
    <row r="755">
      <c r="A755" s="49"/>
      <c r="B755" s="15"/>
      <c r="C755" s="15"/>
      <c r="D755" s="15"/>
      <c r="E755" s="41"/>
    </row>
    <row r="756">
      <c r="A756" s="49"/>
      <c r="B756" s="15"/>
      <c r="C756" s="15"/>
      <c r="D756" s="15"/>
      <c r="E756" s="41"/>
    </row>
    <row r="757">
      <c r="A757" s="49"/>
      <c r="B757" s="15"/>
      <c r="C757" s="15"/>
      <c r="D757" s="15"/>
      <c r="E757" s="41"/>
    </row>
    <row r="758">
      <c r="A758" s="49"/>
      <c r="B758" s="15"/>
      <c r="C758" s="15"/>
      <c r="D758" s="15"/>
      <c r="E758" s="41"/>
    </row>
    <row r="759">
      <c r="A759" s="49"/>
      <c r="B759" s="15"/>
      <c r="C759" s="15"/>
      <c r="D759" s="15"/>
      <c r="E759" s="41"/>
    </row>
    <row r="760">
      <c r="A760" s="49"/>
      <c r="B760" s="15"/>
      <c r="C760" s="15"/>
      <c r="D760" s="15"/>
      <c r="E760" s="41"/>
    </row>
    <row r="761">
      <c r="A761" s="49"/>
      <c r="B761" s="15"/>
      <c r="C761" s="15"/>
      <c r="D761" s="15"/>
      <c r="E761" s="41"/>
    </row>
    <row r="762">
      <c r="A762" s="49"/>
      <c r="B762" s="15"/>
      <c r="C762" s="15"/>
      <c r="D762" s="15"/>
      <c r="E762" s="41"/>
    </row>
    <row r="763">
      <c r="A763" s="49"/>
      <c r="B763" s="15"/>
      <c r="C763" s="15"/>
      <c r="D763" s="15"/>
      <c r="E763" s="41"/>
    </row>
    <row r="764">
      <c r="A764" s="49"/>
      <c r="B764" s="15"/>
      <c r="C764" s="15"/>
      <c r="D764" s="15"/>
      <c r="E764" s="41"/>
    </row>
    <row r="765">
      <c r="A765" s="49"/>
      <c r="B765" s="15"/>
      <c r="C765" s="15"/>
      <c r="D765" s="15"/>
      <c r="E765" s="41"/>
    </row>
    <row r="766">
      <c r="A766" s="49"/>
      <c r="B766" s="15"/>
      <c r="C766" s="15"/>
      <c r="D766" s="15"/>
      <c r="E766" s="41"/>
    </row>
    <row r="767">
      <c r="A767" s="49"/>
      <c r="B767" s="15"/>
      <c r="C767" s="15"/>
      <c r="D767" s="15"/>
      <c r="E767" s="41"/>
    </row>
    <row r="768">
      <c r="A768" s="49"/>
      <c r="B768" s="15"/>
      <c r="C768" s="15"/>
      <c r="D768" s="15"/>
      <c r="E768" s="41"/>
    </row>
    <row r="769">
      <c r="A769" s="49"/>
      <c r="B769" s="15"/>
      <c r="C769" s="15"/>
      <c r="D769" s="15"/>
      <c r="E769" s="41"/>
    </row>
    <row r="770">
      <c r="A770" s="49"/>
      <c r="B770" s="15"/>
      <c r="C770" s="15"/>
      <c r="D770" s="15"/>
      <c r="E770" s="41"/>
    </row>
    <row r="771">
      <c r="A771" s="49"/>
      <c r="B771" s="15"/>
      <c r="C771" s="15"/>
      <c r="D771" s="15"/>
      <c r="E771" s="41"/>
    </row>
    <row r="772">
      <c r="A772" s="49"/>
      <c r="B772" s="15"/>
      <c r="C772" s="15"/>
      <c r="D772" s="15"/>
      <c r="E772" s="41"/>
    </row>
    <row r="773">
      <c r="A773" s="49"/>
      <c r="B773" s="15"/>
      <c r="C773" s="15"/>
      <c r="D773" s="15"/>
      <c r="E773" s="41"/>
    </row>
    <row r="774">
      <c r="A774" s="49"/>
      <c r="B774" s="15"/>
      <c r="C774" s="15"/>
      <c r="D774" s="15"/>
      <c r="E774" s="41"/>
    </row>
    <row r="775">
      <c r="A775" s="49"/>
      <c r="B775" s="15"/>
      <c r="C775" s="15"/>
      <c r="D775" s="15"/>
      <c r="E775" s="41"/>
    </row>
    <row r="776">
      <c r="A776" s="49"/>
      <c r="B776" s="15"/>
      <c r="C776" s="15"/>
      <c r="D776" s="15"/>
      <c r="E776" s="41"/>
    </row>
    <row r="777">
      <c r="A777" s="49"/>
      <c r="B777" s="15"/>
      <c r="C777" s="15"/>
      <c r="D777" s="15"/>
      <c r="E777" s="41"/>
    </row>
    <row r="778">
      <c r="A778" s="49"/>
      <c r="B778" s="15"/>
      <c r="C778" s="15"/>
      <c r="D778" s="15"/>
      <c r="E778" s="41"/>
    </row>
    <row r="779">
      <c r="A779" s="49"/>
      <c r="B779" s="15"/>
      <c r="C779" s="15"/>
      <c r="D779" s="15"/>
      <c r="E779" s="41"/>
    </row>
    <row r="780">
      <c r="A780" s="49"/>
      <c r="B780" s="15"/>
      <c r="C780" s="15"/>
      <c r="D780" s="15"/>
      <c r="E780" s="41"/>
    </row>
    <row r="781">
      <c r="A781" s="49"/>
      <c r="B781" s="15"/>
      <c r="C781" s="15"/>
      <c r="D781" s="15"/>
      <c r="E781" s="41"/>
    </row>
    <row r="782">
      <c r="A782" s="49"/>
      <c r="B782" s="15"/>
      <c r="C782" s="15"/>
      <c r="D782" s="15"/>
      <c r="E782" s="41"/>
    </row>
    <row r="783">
      <c r="A783" s="49"/>
      <c r="B783" s="15"/>
      <c r="C783" s="15"/>
      <c r="D783" s="15"/>
      <c r="E783" s="41"/>
    </row>
    <row r="784">
      <c r="A784" s="49"/>
      <c r="B784" s="15"/>
      <c r="C784" s="15"/>
      <c r="D784" s="15"/>
      <c r="E784" s="41"/>
    </row>
    <row r="785">
      <c r="A785" s="49"/>
      <c r="B785" s="15"/>
      <c r="C785" s="15"/>
      <c r="D785" s="15"/>
      <c r="E785" s="41"/>
    </row>
    <row r="786">
      <c r="A786" s="49"/>
      <c r="B786" s="15"/>
      <c r="C786" s="15"/>
      <c r="D786" s="15"/>
      <c r="E786" s="41"/>
    </row>
    <row r="787">
      <c r="A787" s="49"/>
      <c r="B787" s="15"/>
      <c r="C787" s="15"/>
      <c r="D787" s="15"/>
      <c r="E787" s="41"/>
    </row>
    <row r="788">
      <c r="A788" s="49"/>
      <c r="B788" s="15"/>
      <c r="C788" s="15"/>
      <c r="D788" s="15"/>
      <c r="E788" s="41"/>
    </row>
    <row r="789">
      <c r="A789" s="49"/>
      <c r="B789" s="15"/>
      <c r="C789" s="15"/>
      <c r="D789" s="15"/>
      <c r="E789" s="41"/>
    </row>
    <row r="790">
      <c r="A790" s="49"/>
      <c r="B790" s="15"/>
      <c r="C790" s="15"/>
      <c r="D790" s="15"/>
      <c r="E790" s="41"/>
    </row>
    <row r="791">
      <c r="A791" s="49"/>
      <c r="B791" s="15"/>
      <c r="C791" s="15"/>
      <c r="D791" s="15"/>
      <c r="E791" s="41"/>
    </row>
    <row r="792">
      <c r="A792" s="49"/>
      <c r="B792" s="15"/>
      <c r="C792" s="15"/>
      <c r="D792" s="15"/>
      <c r="E792" s="41"/>
    </row>
    <row r="793">
      <c r="A793" s="49"/>
      <c r="B793" s="15"/>
      <c r="C793" s="15"/>
      <c r="D793" s="15"/>
      <c r="E793" s="41"/>
    </row>
    <row r="794">
      <c r="A794" s="49"/>
      <c r="B794" s="15"/>
      <c r="C794" s="15"/>
      <c r="D794" s="15"/>
      <c r="E794" s="41"/>
    </row>
    <row r="795">
      <c r="A795" s="49"/>
      <c r="B795" s="15"/>
      <c r="C795" s="15"/>
      <c r="D795" s="15"/>
      <c r="E795" s="41"/>
    </row>
    <row r="796">
      <c r="A796" s="49"/>
      <c r="B796" s="15"/>
      <c r="C796" s="15"/>
      <c r="D796" s="15"/>
      <c r="E796" s="41"/>
    </row>
    <row r="797">
      <c r="A797" s="49"/>
      <c r="B797" s="15"/>
      <c r="C797" s="15"/>
      <c r="D797" s="15"/>
      <c r="E797" s="41"/>
    </row>
    <row r="798">
      <c r="A798" s="49"/>
      <c r="B798" s="15"/>
      <c r="C798" s="15"/>
      <c r="D798" s="15"/>
      <c r="E798" s="41"/>
    </row>
    <row r="799">
      <c r="A799" s="49"/>
      <c r="B799" s="15"/>
      <c r="C799" s="15"/>
      <c r="D799" s="15"/>
      <c r="E799" s="41"/>
    </row>
    <row r="800">
      <c r="A800" s="49"/>
      <c r="B800" s="15"/>
      <c r="C800" s="15"/>
      <c r="D800" s="15"/>
      <c r="E800" s="41"/>
    </row>
    <row r="801">
      <c r="A801" s="49"/>
      <c r="B801" s="15"/>
      <c r="C801" s="15"/>
      <c r="D801" s="15"/>
      <c r="E801" s="41"/>
    </row>
    <row r="802">
      <c r="A802" s="49"/>
      <c r="B802" s="15"/>
      <c r="C802" s="15"/>
      <c r="D802" s="15"/>
      <c r="E802" s="41"/>
    </row>
    <row r="803">
      <c r="A803" s="49"/>
      <c r="B803" s="15"/>
      <c r="C803" s="15"/>
      <c r="D803" s="15"/>
      <c r="E803" s="41"/>
    </row>
    <row r="804">
      <c r="A804" s="49"/>
      <c r="B804" s="15"/>
      <c r="C804" s="15"/>
      <c r="D804" s="15"/>
      <c r="E804" s="41"/>
    </row>
    <row r="805">
      <c r="A805" s="49"/>
      <c r="B805" s="15"/>
      <c r="C805" s="15"/>
      <c r="D805" s="15"/>
      <c r="E805" s="41"/>
    </row>
    <row r="806">
      <c r="A806" s="49"/>
      <c r="B806" s="15"/>
      <c r="C806" s="15"/>
      <c r="D806" s="15"/>
      <c r="E806" s="41"/>
    </row>
    <row r="807">
      <c r="A807" s="49"/>
      <c r="B807" s="15"/>
      <c r="C807" s="15"/>
      <c r="D807" s="15"/>
      <c r="E807" s="41"/>
    </row>
    <row r="808">
      <c r="A808" s="49"/>
      <c r="B808" s="15"/>
      <c r="C808" s="15"/>
      <c r="D808" s="15"/>
      <c r="E808" s="41"/>
    </row>
    <row r="809">
      <c r="A809" s="49"/>
      <c r="B809" s="15"/>
      <c r="C809" s="15"/>
      <c r="D809" s="15"/>
      <c r="E809" s="41"/>
    </row>
    <row r="810">
      <c r="A810" s="49"/>
      <c r="B810" s="15"/>
      <c r="C810" s="15"/>
      <c r="D810" s="15"/>
      <c r="E810" s="41"/>
    </row>
    <row r="811">
      <c r="A811" s="49"/>
      <c r="B811" s="15"/>
      <c r="C811" s="15"/>
      <c r="D811" s="15"/>
      <c r="E811" s="41"/>
    </row>
    <row r="812">
      <c r="A812" s="49"/>
      <c r="B812" s="15"/>
      <c r="C812" s="15"/>
      <c r="D812" s="15"/>
      <c r="E812" s="41"/>
    </row>
    <row r="813">
      <c r="A813" s="49"/>
      <c r="B813" s="15"/>
      <c r="C813" s="15"/>
      <c r="D813" s="15"/>
      <c r="E813" s="41"/>
    </row>
    <row r="814">
      <c r="A814" s="49"/>
      <c r="B814" s="15"/>
      <c r="C814" s="15"/>
      <c r="D814" s="15"/>
      <c r="E814" s="41"/>
    </row>
    <row r="815">
      <c r="A815" s="49"/>
      <c r="B815" s="15"/>
      <c r="C815" s="15"/>
      <c r="D815" s="15"/>
      <c r="E815" s="41"/>
    </row>
    <row r="816">
      <c r="A816" s="49"/>
      <c r="B816" s="15"/>
      <c r="C816" s="15"/>
      <c r="D816" s="15"/>
      <c r="E816" s="41"/>
    </row>
    <row r="817">
      <c r="A817" s="49"/>
      <c r="B817" s="15"/>
      <c r="C817" s="15"/>
      <c r="D817" s="15"/>
      <c r="E817" s="41"/>
    </row>
    <row r="818">
      <c r="A818" s="49"/>
      <c r="B818" s="15"/>
      <c r="C818" s="15"/>
      <c r="D818" s="15"/>
      <c r="E818" s="41"/>
    </row>
    <row r="819">
      <c r="A819" s="49"/>
      <c r="B819" s="15"/>
      <c r="C819" s="15"/>
      <c r="D819" s="15"/>
      <c r="E819" s="41"/>
    </row>
    <row r="820">
      <c r="A820" s="49"/>
      <c r="B820" s="15"/>
      <c r="C820" s="15"/>
      <c r="D820" s="15"/>
      <c r="E820" s="41"/>
    </row>
    <row r="821">
      <c r="A821" s="49"/>
      <c r="B821" s="15"/>
      <c r="C821" s="15"/>
      <c r="D821" s="15"/>
      <c r="E821" s="41"/>
    </row>
    <row r="822">
      <c r="A822" s="49"/>
      <c r="B822" s="15"/>
      <c r="C822" s="15"/>
      <c r="D822" s="15"/>
      <c r="E822" s="41"/>
    </row>
    <row r="823">
      <c r="A823" s="49"/>
      <c r="B823" s="15"/>
      <c r="C823" s="15"/>
      <c r="D823" s="15"/>
      <c r="E823" s="41"/>
    </row>
    <row r="824">
      <c r="A824" s="49"/>
      <c r="B824" s="15"/>
      <c r="C824" s="15"/>
      <c r="D824" s="15"/>
      <c r="E824" s="41"/>
    </row>
    <row r="825">
      <c r="A825" s="49"/>
      <c r="B825" s="15"/>
      <c r="C825" s="15"/>
      <c r="D825" s="15"/>
      <c r="E825" s="41"/>
    </row>
    <row r="826">
      <c r="A826" s="49"/>
      <c r="B826" s="15"/>
      <c r="C826" s="15"/>
      <c r="D826" s="15"/>
      <c r="E826" s="41"/>
    </row>
    <row r="827">
      <c r="A827" s="49"/>
      <c r="B827" s="15"/>
      <c r="C827" s="15"/>
      <c r="D827" s="15"/>
      <c r="E827" s="41"/>
    </row>
    <row r="828">
      <c r="A828" s="49"/>
      <c r="B828" s="15"/>
      <c r="C828" s="15"/>
      <c r="D828" s="15"/>
      <c r="E828" s="41"/>
    </row>
    <row r="829">
      <c r="A829" s="49"/>
      <c r="B829" s="15"/>
      <c r="C829" s="15"/>
      <c r="D829" s="15"/>
      <c r="E829" s="41"/>
    </row>
    <row r="830">
      <c r="A830" s="49"/>
      <c r="B830" s="15"/>
      <c r="C830" s="15"/>
      <c r="D830" s="15"/>
      <c r="E830" s="41"/>
    </row>
    <row r="831">
      <c r="A831" s="49"/>
      <c r="B831" s="15"/>
      <c r="C831" s="15"/>
      <c r="D831" s="15"/>
      <c r="E831" s="41"/>
    </row>
    <row r="832">
      <c r="A832" s="49"/>
      <c r="B832" s="15"/>
      <c r="C832" s="15"/>
      <c r="D832" s="15"/>
      <c r="E832" s="41"/>
    </row>
    <row r="833">
      <c r="A833" s="49"/>
      <c r="B833" s="15"/>
      <c r="C833" s="15"/>
      <c r="D833" s="15"/>
      <c r="E833" s="41"/>
    </row>
    <row r="834">
      <c r="A834" s="49"/>
      <c r="B834" s="15"/>
      <c r="C834" s="15"/>
      <c r="D834" s="15"/>
      <c r="E834" s="41"/>
    </row>
    <row r="835">
      <c r="A835" s="49"/>
      <c r="B835" s="15"/>
      <c r="C835" s="15"/>
      <c r="D835" s="15"/>
      <c r="E835" s="41"/>
    </row>
    <row r="836">
      <c r="A836" s="49"/>
      <c r="B836" s="15"/>
      <c r="C836" s="15"/>
      <c r="D836" s="15"/>
      <c r="E836" s="41"/>
    </row>
    <row r="837">
      <c r="A837" s="49"/>
      <c r="B837" s="15"/>
      <c r="C837" s="15"/>
      <c r="D837" s="15"/>
      <c r="E837" s="41"/>
    </row>
    <row r="838">
      <c r="A838" s="49"/>
      <c r="B838" s="15"/>
      <c r="C838" s="15"/>
      <c r="D838" s="15"/>
      <c r="E838" s="41"/>
    </row>
    <row r="839">
      <c r="A839" s="49"/>
      <c r="B839" s="15"/>
      <c r="C839" s="15"/>
      <c r="D839" s="15"/>
      <c r="E839" s="41"/>
    </row>
    <row r="840">
      <c r="A840" s="49"/>
      <c r="B840" s="15"/>
      <c r="C840" s="15"/>
      <c r="D840" s="15"/>
      <c r="E840" s="41"/>
    </row>
    <row r="841">
      <c r="A841" s="49"/>
      <c r="B841" s="15"/>
      <c r="C841" s="15"/>
      <c r="D841" s="15"/>
      <c r="E841" s="41"/>
    </row>
    <row r="842">
      <c r="A842" s="49"/>
      <c r="B842" s="15"/>
      <c r="C842" s="15"/>
      <c r="D842" s="15"/>
      <c r="E842" s="41"/>
    </row>
    <row r="843">
      <c r="A843" s="49"/>
      <c r="B843" s="15"/>
      <c r="C843" s="15"/>
      <c r="D843" s="15"/>
      <c r="E843" s="41"/>
    </row>
    <row r="844">
      <c r="A844" s="49"/>
      <c r="B844" s="15"/>
      <c r="C844" s="15"/>
      <c r="D844" s="15"/>
      <c r="E844" s="41"/>
    </row>
    <row r="845">
      <c r="A845" s="49"/>
      <c r="B845" s="15"/>
      <c r="C845" s="15"/>
      <c r="D845" s="15"/>
      <c r="E845" s="41"/>
    </row>
    <row r="846">
      <c r="A846" s="49"/>
      <c r="B846" s="15"/>
      <c r="C846" s="15"/>
      <c r="D846" s="15"/>
      <c r="E846" s="41"/>
    </row>
    <row r="847">
      <c r="A847" s="49"/>
      <c r="B847" s="15"/>
      <c r="C847" s="15"/>
      <c r="D847" s="15"/>
      <c r="E847" s="41"/>
    </row>
    <row r="848">
      <c r="A848" s="49"/>
      <c r="B848" s="15"/>
      <c r="C848" s="15"/>
      <c r="D848" s="15"/>
      <c r="E848" s="41"/>
    </row>
    <row r="849">
      <c r="A849" s="49"/>
      <c r="B849" s="15"/>
      <c r="C849" s="15"/>
      <c r="D849" s="15"/>
      <c r="E849" s="41"/>
    </row>
    <row r="850">
      <c r="A850" s="49"/>
      <c r="B850" s="15"/>
      <c r="C850" s="15"/>
      <c r="D850" s="15"/>
      <c r="E850" s="41"/>
    </row>
    <row r="851">
      <c r="A851" s="49"/>
      <c r="B851" s="15"/>
      <c r="C851" s="15"/>
      <c r="D851" s="15"/>
      <c r="E851" s="41"/>
    </row>
    <row r="852">
      <c r="A852" s="49"/>
      <c r="B852" s="15"/>
      <c r="C852" s="15"/>
      <c r="D852" s="15"/>
      <c r="E852" s="41"/>
    </row>
    <row r="853">
      <c r="A853" s="49"/>
      <c r="B853" s="15"/>
      <c r="C853" s="15"/>
      <c r="D853" s="15"/>
      <c r="E853" s="41"/>
    </row>
    <row r="854">
      <c r="A854" s="49"/>
      <c r="B854" s="15"/>
      <c r="C854" s="15"/>
      <c r="D854" s="15"/>
      <c r="E854" s="41"/>
    </row>
    <row r="855">
      <c r="A855" s="49"/>
      <c r="B855" s="15"/>
      <c r="C855" s="15"/>
      <c r="D855" s="15"/>
      <c r="E855" s="41"/>
    </row>
    <row r="856">
      <c r="A856" s="49"/>
      <c r="B856" s="15"/>
      <c r="C856" s="15"/>
      <c r="D856" s="15"/>
      <c r="E856" s="41"/>
    </row>
    <row r="857">
      <c r="A857" s="49"/>
      <c r="B857" s="15"/>
      <c r="C857" s="15"/>
      <c r="D857" s="15"/>
      <c r="E857" s="41"/>
    </row>
    <row r="858">
      <c r="A858" s="49"/>
      <c r="B858" s="15"/>
      <c r="C858" s="15"/>
      <c r="D858" s="15"/>
      <c r="E858" s="41"/>
    </row>
    <row r="859">
      <c r="A859" s="49"/>
      <c r="B859" s="15"/>
      <c r="C859" s="15"/>
      <c r="D859" s="15"/>
      <c r="E859" s="41"/>
    </row>
    <row r="860">
      <c r="A860" s="49"/>
      <c r="B860" s="15"/>
      <c r="C860" s="15"/>
      <c r="D860" s="15"/>
      <c r="E860" s="41"/>
    </row>
    <row r="861">
      <c r="A861" s="49"/>
      <c r="B861" s="15"/>
      <c r="C861" s="15"/>
      <c r="D861" s="15"/>
      <c r="E861" s="41"/>
    </row>
    <row r="862">
      <c r="A862" s="49"/>
      <c r="B862" s="15"/>
      <c r="C862" s="15"/>
      <c r="D862" s="15"/>
      <c r="E862" s="41"/>
    </row>
    <row r="863">
      <c r="A863" s="49"/>
      <c r="B863" s="15"/>
      <c r="C863" s="15"/>
      <c r="D863" s="15"/>
      <c r="E863" s="41"/>
    </row>
    <row r="864">
      <c r="A864" s="49"/>
      <c r="B864" s="15"/>
      <c r="C864" s="15"/>
      <c r="D864" s="15"/>
      <c r="E864" s="41"/>
    </row>
    <row r="865">
      <c r="A865" s="49"/>
      <c r="B865" s="15"/>
      <c r="C865" s="15"/>
      <c r="D865" s="15"/>
      <c r="E865" s="41"/>
    </row>
    <row r="866">
      <c r="A866" s="49"/>
      <c r="B866" s="15"/>
      <c r="C866" s="15"/>
      <c r="D866" s="15"/>
      <c r="E866" s="41"/>
    </row>
    <row r="867">
      <c r="A867" s="49"/>
      <c r="B867" s="15"/>
      <c r="C867" s="15"/>
      <c r="D867" s="15"/>
      <c r="E867" s="41"/>
    </row>
    <row r="868">
      <c r="A868" s="49"/>
      <c r="B868" s="15"/>
      <c r="C868" s="15"/>
      <c r="D868" s="15"/>
      <c r="E868" s="41"/>
    </row>
    <row r="869">
      <c r="A869" s="49"/>
      <c r="B869" s="15"/>
      <c r="C869" s="15"/>
      <c r="D869" s="15"/>
      <c r="E869" s="41"/>
    </row>
    <row r="870">
      <c r="A870" s="49"/>
      <c r="B870" s="15"/>
      <c r="C870" s="15"/>
      <c r="D870" s="15"/>
      <c r="E870" s="41"/>
    </row>
    <row r="871">
      <c r="A871" s="49"/>
      <c r="B871" s="15"/>
      <c r="C871" s="15"/>
      <c r="D871" s="15"/>
      <c r="E871" s="41"/>
    </row>
    <row r="872">
      <c r="A872" s="49"/>
      <c r="B872" s="15"/>
      <c r="C872" s="15"/>
      <c r="D872" s="15"/>
      <c r="E872" s="41"/>
    </row>
    <row r="873">
      <c r="A873" s="49"/>
      <c r="B873" s="15"/>
      <c r="C873" s="15"/>
      <c r="D873" s="15"/>
      <c r="E873" s="41"/>
    </row>
    <row r="874">
      <c r="A874" s="49"/>
      <c r="B874" s="15"/>
      <c r="C874" s="15"/>
      <c r="D874" s="15"/>
      <c r="E874" s="41"/>
    </row>
    <row r="875">
      <c r="A875" s="49"/>
      <c r="B875" s="15"/>
      <c r="C875" s="15"/>
      <c r="D875" s="15"/>
      <c r="E875" s="41"/>
    </row>
    <row r="876">
      <c r="A876" s="49"/>
      <c r="B876" s="15"/>
      <c r="C876" s="15"/>
      <c r="D876" s="15"/>
      <c r="E876" s="41"/>
    </row>
    <row r="877">
      <c r="A877" s="49"/>
      <c r="B877" s="15"/>
      <c r="C877" s="15"/>
      <c r="D877" s="15"/>
      <c r="E877" s="41"/>
    </row>
    <row r="878">
      <c r="A878" s="49"/>
      <c r="B878" s="15"/>
      <c r="C878" s="15"/>
      <c r="D878" s="15"/>
      <c r="E878" s="41"/>
    </row>
    <row r="879">
      <c r="A879" s="49"/>
      <c r="B879" s="15"/>
      <c r="C879" s="15"/>
      <c r="D879" s="15"/>
      <c r="E879" s="41"/>
    </row>
    <row r="880">
      <c r="A880" s="49"/>
      <c r="B880" s="15"/>
      <c r="C880" s="15"/>
      <c r="D880" s="15"/>
      <c r="E880" s="41"/>
    </row>
    <row r="881">
      <c r="A881" s="49"/>
      <c r="B881" s="15"/>
      <c r="C881" s="15"/>
      <c r="D881" s="15"/>
      <c r="E881" s="41"/>
    </row>
    <row r="882">
      <c r="A882" s="49"/>
      <c r="B882" s="15"/>
      <c r="C882" s="15"/>
      <c r="D882" s="15"/>
      <c r="E882" s="41"/>
    </row>
    <row r="883">
      <c r="A883" s="49"/>
      <c r="B883" s="15"/>
      <c r="C883" s="15"/>
      <c r="D883" s="15"/>
      <c r="E883" s="41"/>
    </row>
    <row r="884">
      <c r="A884" s="49"/>
      <c r="B884" s="15"/>
      <c r="C884" s="15"/>
      <c r="D884" s="15"/>
      <c r="E884" s="41"/>
    </row>
    <row r="885">
      <c r="A885" s="49"/>
      <c r="B885" s="15"/>
      <c r="C885" s="15"/>
      <c r="D885" s="15"/>
      <c r="E885" s="41"/>
    </row>
    <row r="886">
      <c r="A886" s="49"/>
      <c r="B886" s="15"/>
      <c r="C886" s="15"/>
      <c r="D886" s="15"/>
      <c r="E886" s="41"/>
    </row>
    <row r="887">
      <c r="A887" s="49"/>
      <c r="B887" s="15"/>
      <c r="C887" s="15"/>
      <c r="D887" s="15"/>
      <c r="E887" s="41"/>
    </row>
    <row r="888">
      <c r="A888" s="49"/>
      <c r="B888" s="15"/>
      <c r="C888" s="15"/>
      <c r="D888" s="15"/>
      <c r="E888" s="41"/>
    </row>
    <row r="889">
      <c r="A889" s="49"/>
      <c r="B889" s="15"/>
      <c r="C889" s="15"/>
      <c r="D889" s="15"/>
      <c r="E889" s="41"/>
    </row>
    <row r="890">
      <c r="A890" s="49"/>
      <c r="B890" s="15"/>
      <c r="C890" s="15"/>
      <c r="D890" s="15"/>
      <c r="E890" s="41"/>
    </row>
    <row r="891">
      <c r="A891" s="49"/>
      <c r="B891" s="15"/>
      <c r="C891" s="15"/>
      <c r="D891" s="15"/>
      <c r="E891" s="41"/>
    </row>
    <row r="892">
      <c r="A892" s="49"/>
      <c r="B892" s="15"/>
      <c r="C892" s="15"/>
      <c r="D892" s="15"/>
      <c r="E892" s="41"/>
    </row>
    <row r="893">
      <c r="A893" s="49"/>
      <c r="B893" s="15"/>
      <c r="C893" s="15"/>
      <c r="D893" s="15"/>
      <c r="E893" s="41"/>
    </row>
    <row r="894">
      <c r="A894" s="49"/>
      <c r="B894" s="15"/>
      <c r="C894" s="15"/>
      <c r="D894" s="15"/>
      <c r="E894" s="41"/>
    </row>
    <row r="895">
      <c r="A895" s="49"/>
      <c r="B895" s="15"/>
      <c r="C895" s="15"/>
      <c r="D895" s="15"/>
      <c r="E895" s="41"/>
    </row>
    <row r="896">
      <c r="A896" s="49"/>
      <c r="B896" s="15"/>
      <c r="C896" s="15"/>
      <c r="D896" s="15"/>
      <c r="E896" s="41"/>
    </row>
    <row r="897">
      <c r="A897" s="49"/>
      <c r="B897" s="15"/>
      <c r="C897" s="15"/>
      <c r="D897" s="15"/>
      <c r="E897" s="41"/>
    </row>
    <row r="898">
      <c r="A898" s="49"/>
      <c r="B898" s="15"/>
      <c r="C898" s="15"/>
      <c r="D898" s="15"/>
      <c r="E898" s="41"/>
    </row>
    <row r="899">
      <c r="A899" s="49"/>
      <c r="B899" s="15"/>
      <c r="C899" s="15"/>
      <c r="D899" s="15"/>
      <c r="E899" s="41"/>
    </row>
    <row r="900">
      <c r="A900" s="49"/>
      <c r="B900" s="15"/>
      <c r="C900" s="15"/>
      <c r="D900" s="15"/>
      <c r="E900" s="41"/>
    </row>
    <row r="901">
      <c r="A901" s="49"/>
      <c r="B901" s="15"/>
      <c r="C901" s="15"/>
      <c r="D901" s="15"/>
      <c r="E901" s="41"/>
    </row>
    <row r="902">
      <c r="A902" s="49"/>
      <c r="B902" s="15"/>
      <c r="C902" s="15"/>
      <c r="D902" s="15"/>
      <c r="E902" s="41"/>
    </row>
    <row r="903">
      <c r="A903" s="49"/>
      <c r="B903" s="15"/>
      <c r="C903" s="15"/>
      <c r="D903" s="15"/>
      <c r="E903" s="41"/>
    </row>
    <row r="904">
      <c r="A904" s="49"/>
      <c r="B904" s="15"/>
      <c r="C904" s="15"/>
      <c r="D904" s="15"/>
      <c r="E904" s="41"/>
    </row>
    <row r="905">
      <c r="A905" s="49"/>
      <c r="B905" s="15"/>
      <c r="C905" s="15"/>
      <c r="D905" s="15"/>
      <c r="E905" s="41"/>
    </row>
    <row r="906">
      <c r="A906" s="49"/>
      <c r="B906" s="15"/>
      <c r="C906" s="15"/>
      <c r="D906" s="15"/>
      <c r="E906" s="41"/>
    </row>
    <row r="907">
      <c r="A907" s="49"/>
      <c r="B907" s="15"/>
      <c r="C907" s="15"/>
      <c r="D907" s="15"/>
      <c r="E907" s="41"/>
    </row>
    <row r="908">
      <c r="A908" s="49"/>
      <c r="B908" s="15"/>
      <c r="C908" s="15"/>
      <c r="D908" s="15"/>
      <c r="E908" s="41"/>
    </row>
    <row r="909">
      <c r="A909" s="49"/>
      <c r="B909" s="15"/>
      <c r="C909" s="15"/>
      <c r="D909" s="15"/>
      <c r="E909" s="41"/>
    </row>
    <row r="910">
      <c r="A910" s="49"/>
      <c r="B910" s="15"/>
      <c r="C910" s="15"/>
      <c r="D910" s="15"/>
      <c r="E910" s="41"/>
    </row>
    <row r="911">
      <c r="A911" s="49"/>
      <c r="B911" s="15"/>
      <c r="C911" s="15"/>
      <c r="D911" s="15"/>
      <c r="E911" s="41"/>
    </row>
    <row r="912">
      <c r="A912" s="49"/>
      <c r="B912" s="15"/>
      <c r="C912" s="15"/>
      <c r="D912" s="15"/>
      <c r="E912" s="41"/>
    </row>
    <row r="913">
      <c r="A913" s="49"/>
      <c r="B913" s="15"/>
      <c r="C913" s="15"/>
      <c r="D913" s="15"/>
      <c r="E913" s="41"/>
    </row>
    <row r="914">
      <c r="A914" s="49"/>
      <c r="B914" s="15"/>
      <c r="C914" s="15"/>
      <c r="D914" s="15"/>
      <c r="E914" s="41"/>
    </row>
    <row r="915">
      <c r="A915" s="49"/>
      <c r="B915" s="15"/>
      <c r="C915" s="15"/>
      <c r="D915" s="15"/>
      <c r="E915" s="41"/>
    </row>
    <row r="916">
      <c r="A916" s="49"/>
      <c r="B916" s="15"/>
      <c r="C916" s="15"/>
      <c r="D916" s="15"/>
      <c r="E916" s="41"/>
    </row>
    <row r="917">
      <c r="A917" s="49"/>
      <c r="B917" s="15"/>
      <c r="C917" s="15"/>
      <c r="D917" s="15"/>
      <c r="E917" s="41"/>
    </row>
    <row r="918">
      <c r="A918" s="49"/>
      <c r="B918" s="15"/>
      <c r="C918" s="15"/>
      <c r="D918" s="15"/>
      <c r="E918" s="41"/>
    </row>
    <row r="919">
      <c r="A919" s="49"/>
      <c r="B919" s="15"/>
      <c r="C919" s="15"/>
      <c r="D919" s="15"/>
      <c r="E919" s="41"/>
    </row>
    <row r="920">
      <c r="A920" s="49"/>
      <c r="B920" s="15"/>
      <c r="C920" s="15"/>
      <c r="D920" s="15"/>
      <c r="E920" s="41"/>
    </row>
    <row r="921">
      <c r="A921" s="49"/>
      <c r="B921" s="15"/>
      <c r="C921" s="15"/>
      <c r="D921" s="15"/>
      <c r="E921" s="41"/>
    </row>
    <row r="922">
      <c r="A922" s="49"/>
      <c r="B922" s="15"/>
      <c r="C922" s="15"/>
      <c r="D922" s="15"/>
      <c r="E922" s="41"/>
    </row>
    <row r="923">
      <c r="A923" s="49"/>
      <c r="B923" s="15"/>
      <c r="C923" s="15"/>
      <c r="D923" s="15"/>
      <c r="E923" s="41"/>
    </row>
    <row r="924">
      <c r="A924" s="49"/>
      <c r="B924" s="15"/>
      <c r="C924" s="15"/>
      <c r="D924" s="15"/>
      <c r="E924" s="41"/>
    </row>
    <row r="925">
      <c r="A925" s="49"/>
      <c r="B925" s="15"/>
      <c r="C925" s="15"/>
      <c r="D925" s="15"/>
      <c r="E925" s="41"/>
    </row>
    <row r="926">
      <c r="A926" s="49"/>
      <c r="B926" s="15"/>
      <c r="C926" s="15"/>
      <c r="D926" s="15"/>
      <c r="E926" s="41"/>
    </row>
    <row r="927">
      <c r="A927" s="49"/>
      <c r="B927" s="15"/>
      <c r="C927" s="15"/>
      <c r="D927" s="15"/>
      <c r="E927" s="41"/>
    </row>
    <row r="928">
      <c r="A928" s="49"/>
      <c r="B928" s="15"/>
      <c r="C928" s="15"/>
      <c r="D928" s="15"/>
      <c r="E928" s="41"/>
    </row>
    <row r="929">
      <c r="A929" s="49"/>
      <c r="B929" s="15"/>
      <c r="C929" s="15"/>
      <c r="D929" s="15"/>
      <c r="E929" s="41"/>
    </row>
    <row r="930">
      <c r="A930" s="49"/>
      <c r="B930" s="15"/>
      <c r="C930" s="15"/>
      <c r="D930" s="15"/>
      <c r="E930" s="41"/>
    </row>
    <row r="931">
      <c r="A931" s="49"/>
      <c r="B931" s="15"/>
      <c r="C931" s="15"/>
      <c r="D931" s="15"/>
      <c r="E931" s="41"/>
    </row>
    <row r="932">
      <c r="A932" s="49"/>
      <c r="B932" s="15"/>
      <c r="C932" s="15"/>
      <c r="D932" s="15"/>
      <c r="E932" s="41"/>
    </row>
    <row r="933">
      <c r="A933" s="49"/>
      <c r="B933" s="15"/>
      <c r="C933" s="15"/>
      <c r="D933" s="15"/>
      <c r="E933" s="41"/>
    </row>
    <row r="934">
      <c r="A934" s="49"/>
      <c r="B934" s="15"/>
      <c r="C934" s="15"/>
      <c r="D934" s="15"/>
      <c r="E934" s="41"/>
    </row>
    <row r="935">
      <c r="A935" s="49"/>
      <c r="B935" s="15"/>
      <c r="C935" s="15"/>
      <c r="D935" s="15"/>
      <c r="E935" s="41"/>
    </row>
    <row r="936">
      <c r="A936" s="49"/>
      <c r="B936" s="15"/>
      <c r="C936" s="15"/>
      <c r="D936" s="15"/>
      <c r="E936" s="41"/>
    </row>
    <row r="937">
      <c r="A937" s="49"/>
      <c r="B937" s="15"/>
      <c r="C937" s="15"/>
      <c r="D937" s="15"/>
      <c r="E937" s="41"/>
    </row>
    <row r="938">
      <c r="A938" s="49"/>
      <c r="B938" s="15"/>
      <c r="C938" s="15"/>
      <c r="D938" s="15"/>
      <c r="E938" s="41"/>
    </row>
    <row r="939">
      <c r="A939" s="49"/>
      <c r="B939" s="15"/>
      <c r="C939" s="15"/>
      <c r="D939" s="15"/>
      <c r="E939" s="41"/>
    </row>
    <row r="940">
      <c r="A940" s="49"/>
      <c r="B940" s="15"/>
      <c r="C940" s="15"/>
      <c r="D940" s="15"/>
      <c r="E940" s="41"/>
    </row>
    <row r="941">
      <c r="A941" s="49"/>
      <c r="B941" s="15"/>
      <c r="C941" s="15"/>
      <c r="D941" s="15"/>
      <c r="E941" s="41"/>
    </row>
    <row r="942">
      <c r="A942" s="49"/>
      <c r="B942" s="15"/>
      <c r="C942" s="15"/>
      <c r="D942" s="15"/>
      <c r="E942" s="41"/>
    </row>
    <row r="943">
      <c r="A943" s="49"/>
      <c r="B943" s="15"/>
      <c r="C943" s="15"/>
      <c r="D943" s="15"/>
      <c r="E943" s="41"/>
    </row>
    <row r="944">
      <c r="A944" s="49"/>
      <c r="B944" s="15"/>
      <c r="C944" s="15"/>
      <c r="D944" s="15"/>
      <c r="E944" s="41"/>
    </row>
    <row r="945">
      <c r="A945" s="49"/>
      <c r="B945" s="15"/>
      <c r="C945" s="15"/>
      <c r="D945" s="15"/>
      <c r="E945" s="41"/>
    </row>
    <row r="946">
      <c r="A946" s="49"/>
      <c r="B946" s="15"/>
      <c r="C946" s="15"/>
      <c r="D946" s="15"/>
      <c r="E946" s="41"/>
    </row>
    <row r="947">
      <c r="A947" s="49"/>
      <c r="B947" s="15"/>
      <c r="C947" s="15"/>
      <c r="D947" s="15"/>
      <c r="E947" s="41"/>
    </row>
    <row r="948">
      <c r="A948" s="49"/>
      <c r="B948" s="15"/>
      <c r="C948" s="15"/>
      <c r="D948" s="15"/>
      <c r="E948" s="41"/>
    </row>
    <row r="949">
      <c r="A949" s="49"/>
      <c r="B949" s="15"/>
      <c r="C949" s="15"/>
      <c r="D949" s="15"/>
      <c r="E949" s="4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38"/>
    <col customWidth="1" min="2" max="2" width="18.38"/>
    <col customWidth="1" min="3" max="3" width="16.13"/>
    <col customWidth="1" min="4" max="4" width="16.63"/>
    <col customWidth="1" min="5" max="5" width="20.88"/>
    <col customWidth="1" min="6" max="6" width="19.5"/>
  </cols>
  <sheetData>
    <row r="1">
      <c r="A1" s="1" t="s">
        <v>32</v>
      </c>
      <c r="B1" s="1" t="s">
        <v>33</v>
      </c>
      <c r="C1" s="1" t="s">
        <v>34</v>
      </c>
      <c r="D1" s="1" t="s">
        <v>35</v>
      </c>
      <c r="E1" s="2" t="s">
        <v>36</v>
      </c>
      <c r="F1" s="1" t="s">
        <v>4</v>
      </c>
      <c r="G1" s="1" t="s">
        <v>5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8"/>
      <c r="B2" s="9"/>
      <c r="C2" s="9"/>
      <c r="D2" s="10"/>
      <c r="E2" s="11"/>
      <c r="F2" s="12"/>
      <c r="G2" s="12"/>
      <c r="H2" s="13"/>
      <c r="I2" s="12"/>
      <c r="J2" s="12"/>
      <c r="K2" s="12"/>
      <c r="L2" s="12"/>
      <c r="M2" s="12"/>
      <c r="N2" s="12"/>
      <c r="O2" s="12"/>
      <c r="P2" s="12"/>
      <c r="Q2" s="13"/>
      <c r="R2" s="13"/>
      <c r="S2" s="12"/>
      <c r="T2" s="12"/>
      <c r="U2" s="12"/>
      <c r="V2" s="12"/>
      <c r="W2" s="12"/>
      <c r="X2" s="12"/>
      <c r="Y2" s="12"/>
      <c r="Z2" s="12"/>
    </row>
    <row r="3">
      <c r="A3" s="52" t="s">
        <v>79</v>
      </c>
      <c r="B3" s="53">
        <v>45846.22451388889</v>
      </c>
      <c r="C3" s="53">
        <v>45846.229826863426</v>
      </c>
      <c r="D3" s="53">
        <v>45846.26106925926</v>
      </c>
      <c r="E3" s="7">
        <f>VLOOKUP(A3,'All Contacts June '!B:J, 6, FALSE)</f>
        <v>8151831198</v>
      </c>
      <c r="F3" s="7" t="str">
        <f>VLOOKUP(A3,'All Contacts June '!B:J, 9, FALSE)</f>
        <v/>
      </c>
      <c r="G3" s="5" t="s">
        <v>80</v>
      </c>
      <c r="H3" s="16"/>
      <c r="Q3" s="16"/>
      <c r="R3" s="16"/>
    </row>
    <row r="4">
      <c r="A4" s="52" t="s">
        <v>57</v>
      </c>
      <c r="B4" s="53">
        <v>45846.226956018516</v>
      </c>
      <c r="C4" s="53">
        <v>45846.237510405095</v>
      </c>
      <c r="D4" s="53">
        <v>45846.26112697917</v>
      </c>
      <c r="E4" s="7">
        <f>VLOOKUP(A4,'All Contacts June '!B:J, 6, FALSE)</f>
        <v>8867496789</v>
      </c>
      <c r="F4" s="7">
        <f>VLOOKUP(A4,'All Contacts June '!B:J, 9, FALSE)</f>
        <v>7013413539</v>
      </c>
      <c r="G4" s="5" t="s">
        <v>81</v>
      </c>
      <c r="H4" s="16"/>
      <c r="Q4" s="16"/>
      <c r="R4" s="16"/>
    </row>
    <row r="5">
      <c r="A5" s="23"/>
      <c r="B5" s="10"/>
      <c r="C5" s="10"/>
      <c r="D5" s="10"/>
      <c r="E5" s="24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" t="s">
        <v>0</v>
      </c>
      <c r="B6" s="1" t="s">
        <v>1</v>
      </c>
      <c r="C6" s="1" t="s">
        <v>2</v>
      </c>
      <c r="D6" s="1" t="s">
        <v>3</v>
      </c>
      <c r="E6" s="2" t="s">
        <v>4</v>
      </c>
      <c r="F6" s="1" t="s">
        <v>5</v>
      </c>
      <c r="G6" s="1"/>
      <c r="H6" s="3"/>
      <c r="I6" s="3"/>
      <c r="J6" s="3"/>
      <c r="K6" s="4"/>
      <c r="L6" s="4"/>
      <c r="M6" s="4"/>
      <c r="N6" s="4"/>
      <c r="O6" s="3"/>
      <c r="P6" s="3"/>
      <c r="Q6" s="4"/>
      <c r="R6" s="4"/>
      <c r="S6" s="4"/>
      <c r="T6" s="4"/>
      <c r="U6" s="4"/>
      <c r="V6" s="4"/>
      <c r="W6" s="4"/>
      <c r="X6" s="4"/>
    </row>
    <row r="7">
      <c r="A7" s="23"/>
      <c r="B7" s="10"/>
      <c r="C7" s="10"/>
      <c r="D7" s="10"/>
      <c r="E7" s="24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30" t="s">
        <v>82</v>
      </c>
      <c r="B8" s="31">
        <v>20792.0</v>
      </c>
      <c r="C8" s="32">
        <v>38.11</v>
      </c>
      <c r="D8" s="19">
        <f>VLOOKUP(A8,'All Contacts June '!B:J, 6, FALSE)</f>
        <v>9535350351</v>
      </c>
      <c r="E8" s="54">
        <f>VLOOKUP(A8,'All Contacts June '!B:J, 9, FALSE)</f>
        <v>9611874438</v>
      </c>
      <c r="F8" s="20" t="s">
        <v>83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5" t="s">
        <v>84</v>
      </c>
      <c r="B9" s="28">
        <v>6901.0</v>
      </c>
      <c r="C9" s="29">
        <v>12.4</v>
      </c>
      <c r="D9" s="10">
        <f>VLOOKUP(A9,'All Contacts June '!B:J, 6, FALSE)</f>
        <v>8971463354</v>
      </c>
      <c r="E9" s="24">
        <f>VLOOKUP(A9,'All Contacts June '!B:J, 9, FALSE)</f>
        <v>8904614028</v>
      </c>
      <c r="F9" s="27" t="s">
        <v>85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25" t="s">
        <v>86</v>
      </c>
      <c r="B10" s="28">
        <v>4380.0</v>
      </c>
      <c r="C10" s="29">
        <v>11.82</v>
      </c>
      <c r="D10" s="10" t="str">
        <f>vlookup(A10,'All Contacts June '!B:J,6,false)</f>
        <v/>
      </c>
      <c r="E10" s="24" t="str">
        <f>vlookup(A10,'All Contacts June '!B:J,9,false)</f>
        <v>-</v>
      </c>
      <c r="F10" s="27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25" t="s">
        <v>6</v>
      </c>
      <c r="B11" s="28">
        <v>4653.0</v>
      </c>
      <c r="C11" s="29">
        <v>11.75</v>
      </c>
      <c r="D11" s="10">
        <f>VLOOKUP(A11,'All Contacts June '!B:J, 6, FALSE)</f>
        <v>9148487945</v>
      </c>
      <c r="E11" s="24">
        <f>VLOOKUP(A11,'All Contacts June '!B:J, 9, FALSE)</f>
        <v>6362108017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30" t="s">
        <v>15</v>
      </c>
      <c r="B12" s="31">
        <v>3055.0</v>
      </c>
      <c r="C12" s="32">
        <v>11.28</v>
      </c>
      <c r="D12" s="19">
        <f>VLOOKUP(A12,'All Contacts June '!B:J, 6, FALSE)</f>
        <v>7899986684</v>
      </c>
      <c r="E12" s="54">
        <f>VLOOKUP(A12,'All Contacts June '!B:J, 9, FALSE)</f>
        <v>9742996355</v>
      </c>
      <c r="F12" s="20" t="s">
        <v>87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5" t="s">
        <v>43</v>
      </c>
      <c r="B13" s="28">
        <v>2574.0</v>
      </c>
      <c r="C13" s="29">
        <v>9.83</v>
      </c>
      <c r="D13" s="10">
        <f>VLOOKUP(A13,'All Contacts June '!B:J, 6, FALSE)</f>
        <v>9742879340</v>
      </c>
      <c r="E13" s="11">
        <v>8.310243776E9</v>
      </c>
      <c r="F13" s="27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25" t="s">
        <v>49</v>
      </c>
      <c r="B14" s="28">
        <v>5999.0</v>
      </c>
      <c r="C14" s="29">
        <v>9.62</v>
      </c>
      <c r="D14" s="10" t="str">
        <f>VLOOKUP(A14,'All Contacts June '!B:J, 6, FALSE)</f>
        <v/>
      </c>
      <c r="E14" s="24">
        <f>VLOOKUP(A14,'All Contacts June '!B:J, 9, FALSE)</f>
        <v>9742068084</v>
      </c>
      <c r="F14" s="27"/>
      <c r="G14" s="12"/>
      <c r="H14" s="27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25" t="s">
        <v>88</v>
      </c>
      <c r="B15" s="28">
        <v>9506.0</v>
      </c>
      <c r="C15" s="29">
        <v>9.51</v>
      </c>
      <c r="D15" s="10" t="str">
        <f>VLOOKUP(A15,'All Contacts June '!B:J, 6, FALSE)</f>
        <v/>
      </c>
      <c r="E15" s="24">
        <f>VLOOKUP(A15,'All Contacts June '!B:J, 9, FALSE)</f>
        <v>9743334097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33" t="s">
        <v>89</v>
      </c>
      <c r="B16" s="34">
        <v>3251.0</v>
      </c>
      <c r="C16" s="35">
        <v>8.59</v>
      </c>
      <c r="D16" s="10">
        <f>VLOOKUP(A16,'All Contacts June '!B:J, 6, FALSE)</f>
        <v>9900766628</v>
      </c>
      <c r="E16" s="24">
        <f>VLOOKUP(A16,'All Contacts June '!B:J, 9, FALSE)</f>
        <v>8618589686</v>
      </c>
      <c r="F16" s="27" t="s">
        <v>90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36" t="s">
        <v>91</v>
      </c>
      <c r="B17" s="37">
        <v>5019.0</v>
      </c>
      <c r="C17" s="38">
        <v>7.97</v>
      </c>
      <c r="D17" s="10">
        <f>VLOOKUP(A17,'All Contacts June '!B:J, 6, FALSE)</f>
        <v>9743510077</v>
      </c>
      <c r="E17" s="24">
        <f>VLOOKUP(A17,'All Contacts June '!B:J, 9, FALSE)</f>
        <v>9380021549</v>
      </c>
      <c r="F17" s="27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5" t="s">
        <v>92</v>
      </c>
      <c r="B18" s="28">
        <v>5613.0</v>
      </c>
      <c r="C18" s="29">
        <v>7.5</v>
      </c>
      <c r="D18" s="10">
        <f>VLOOKUP(A18,'All Contacts June '!B:J, 6, FALSE)</f>
        <v>9980007270</v>
      </c>
      <c r="E18" s="24">
        <f>VLOOKUP(A18,'All Contacts June '!B:J, 9, FALSE)</f>
        <v>9900630413</v>
      </c>
      <c r="F18" s="27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30" t="s">
        <v>54</v>
      </c>
      <c r="B19" s="31">
        <v>5208.0</v>
      </c>
      <c r="C19" s="32">
        <v>7.37</v>
      </c>
      <c r="D19" s="19">
        <f>VLOOKUP(A19,'All Contacts June '!B:J, 6, FALSE)</f>
        <v>7019412556</v>
      </c>
      <c r="E19" s="54" t="str">
        <f>VLOOKUP(A19,'All Contacts June '!B:J, 9, FALSE)</f>
        <v/>
      </c>
      <c r="F19" s="20" t="s">
        <v>93</v>
      </c>
      <c r="G19" s="22"/>
      <c r="H19" s="20" t="s">
        <v>94</v>
      </c>
      <c r="I19" s="20" t="s">
        <v>95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5" t="s">
        <v>73</v>
      </c>
      <c r="B20" s="28">
        <v>7241.0</v>
      </c>
      <c r="C20" s="29">
        <v>7.35</v>
      </c>
      <c r="D20" s="10">
        <f>VLOOKUP(A20,'All Contacts June '!B:J, 6, FALSE)</f>
        <v>9535481684</v>
      </c>
      <c r="E20" s="24">
        <f>VLOOKUP(A20,'All Contacts June '!B:J, 9, FALSE)</f>
        <v>9148384726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25" t="s">
        <v>28</v>
      </c>
      <c r="B21" s="26">
        <v>4748.0</v>
      </c>
      <c r="C21" s="9">
        <v>7.33</v>
      </c>
      <c r="D21" s="10">
        <f>VLOOKUP(A21,'All Contacts June '!B:J, 6, FALSE)</f>
        <v>9008464770</v>
      </c>
      <c r="E21" s="24">
        <f>VLOOKUP(A21,'All Contacts June '!B:J, 9, FALSE)</f>
        <v>9742292607</v>
      </c>
      <c r="F21" s="27"/>
      <c r="G21" s="27"/>
      <c r="H21" s="27"/>
      <c r="I21" s="27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25" t="s">
        <v>96</v>
      </c>
      <c r="B22" s="26">
        <v>4969.0</v>
      </c>
      <c r="C22" s="9">
        <v>7.09</v>
      </c>
      <c r="D22" s="10">
        <f>VLOOKUP(A22,'All Contacts June '!B:J, 6, FALSE)</f>
        <v>6361191322</v>
      </c>
      <c r="E22" s="24">
        <f>VLOOKUP(A22,'All Contacts June '!B:J, 9, FALSE)</f>
        <v>911894407</v>
      </c>
      <c r="F22" s="27"/>
      <c r="G22" s="27"/>
      <c r="H22" s="27"/>
      <c r="I22" s="27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25" t="s">
        <v>97</v>
      </c>
      <c r="B23" s="26">
        <v>5871.0</v>
      </c>
      <c r="C23" s="9">
        <v>7.05</v>
      </c>
      <c r="D23" s="10">
        <f>VLOOKUP(A23,'All Contacts June '!B:J, 6, FALSE)</f>
        <v>9535192939</v>
      </c>
      <c r="E23" s="24">
        <f>VLOOKUP(A23,'All Contacts June '!B:J, 9, FALSE)</f>
        <v>9353806311</v>
      </c>
      <c r="F23" s="27" t="s">
        <v>98</v>
      </c>
      <c r="G23" s="27"/>
      <c r="H23" s="27"/>
      <c r="I23" s="27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25" t="s">
        <v>52</v>
      </c>
      <c r="B24" s="26">
        <v>1301.0</v>
      </c>
      <c r="C24" s="9">
        <v>6.88</v>
      </c>
      <c r="D24" s="10">
        <f>VLOOKUP(A24,'All Contacts June '!B:J, 6, FALSE)</f>
        <v>8496832689</v>
      </c>
      <c r="E24" s="24">
        <f>VLOOKUP(A24,'All Contacts June '!B:J, 9, FALSE)</f>
        <v>8496832689</v>
      </c>
      <c r="F24" s="27" t="s">
        <v>99</v>
      </c>
      <c r="G24" s="27"/>
      <c r="H24" s="27"/>
      <c r="I24" s="2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30" t="s">
        <v>11</v>
      </c>
      <c r="B25" s="31">
        <v>4851.0</v>
      </c>
      <c r="C25" s="32">
        <v>6.66</v>
      </c>
      <c r="D25" s="19">
        <f>VLOOKUP(A25,'All Contacts June '!B:J, 6, FALSE)</f>
        <v>9738368676</v>
      </c>
      <c r="E25" s="54" t="str">
        <f>VLOOKUP(A25,'All Contacts June '!B:J, 9, FALSE)</f>
        <v>7411984200 / 9901680992</v>
      </c>
      <c r="F25" s="20" t="s">
        <v>100</v>
      </c>
      <c r="G25" s="20"/>
      <c r="H25" s="20"/>
      <c r="I25" s="20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5" t="s">
        <v>101</v>
      </c>
      <c r="B26" s="26">
        <v>2920.0</v>
      </c>
      <c r="C26" s="9">
        <v>6.31</v>
      </c>
      <c r="D26" s="10" t="str">
        <f>VLOOKUP(A26,'All Contacts June '!B:J, 6, FALSE)</f>
        <v>91645 58725</v>
      </c>
      <c r="E26" s="24">
        <f>VLOOKUP(A26,'All Contacts June '!B:J, 9, FALSE)</f>
        <v>7680943707</v>
      </c>
      <c r="F26" s="27" t="s">
        <v>102</v>
      </c>
      <c r="G26" s="27"/>
      <c r="H26" s="27"/>
      <c r="I26" s="27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25" t="s">
        <v>103</v>
      </c>
      <c r="B27" s="26">
        <v>4360.0</v>
      </c>
      <c r="C27" s="9">
        <v>6.14</v>
      </c>
      <c r="D27" s="10" t="str">
        <f>VLOOKUP(A27,'All Contacts June '!B:J, 6, FALSE)</f>
        <v>NA</v>
      </c>
      <c r="E27" s="24">
        <f>VLOOKUP(A27,'All Contacts June '!B:J, 9, FALSE)</f>
        <v>9353725884</v>
      </c>
      <c r="G27" s="27"/>
      <c r="H27" s="27"/>
      <c r="I27" s="27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30" t="s">
        <v>104</v>
      </c>
      <c r="B28" s="31">
        <v>4006.0</v>
      </c>
      <c r="C28" s="32">
        <v>6.0</v>
      </c>
      <c r="D28" s="19">
        <f>VLOOKUP(A28,'All Contacts June '!B:J, 6, FALSE)</f>
        <v>9742879340</v>
      </c>
      <c r="E28" s="54" t="str">
        <f>VLOOKUP(A28,'All Contacts June '!B:J, 9, FALSE)</f>
        <v/>
      </c>
      <c r="F28" s="20" t="s">
        <v>105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3"/>
      <c r="B29" s="26" t="s">
        <v>106</v>
      </c>
      <c r="C29" s="10"/>
      <c r="D29" s="10"/>
      <c r="E29" s="24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" t="s">
        <v>19</v>
      </c>
      <c r="B30" s="1" t="s">
        <v>59</v>
      </c>
      <c r="C30" s="1" t="s">
        <v>21</v>
      </c>
      <c r="D30" s="1" t="s">
        <v>36</v>
      </c>
      <c r="E30" s="1" t="s">
        <v>60</v>
      </c>
      <c r="F30" s="1" t="s">
        <v>5</v>
      </c>
      <c r="G30" s="1"/>
      <c r="H30" s="3"/>
      <c r="I30" s="3"/>
      <c r="J30" s="3"/>
      <c r="K30" s="4"/>
      <c r="L30" s="4"/>
      <c r="M30" s="4"/>
      <c r="N30" s="4"/>
      <c r="O30" s="3"/>
      <c r="P30" s="3"/>
      <c r="Q30" s="4"/>
      <c r="R30" s="4"/>
      <c r="S30" s="4"/>
      <c r="T30" s="4"/>
      <c r="U30" s="4"/>
      <c r="V30" s="4"/>
      <c r="W30" s="4"/>
      <c r="X30" s="4"/>
      <c r="Y30" s="40"/>
      <c r="Z30" s="40"/>
    </row>
    <row r="31">
      <c r="A31" s="23"/>
      <c r="B31" s="26"/>
      <c r="C31" s="10"/>
      <c r="D31" s="10"/>
      <c r="E31" s="24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47" t="s">
        <v>25</v>
      </c>
      <c r="B32" s="48">
        <v>13.0</v>
      </c>
      <c r="C32" s="48">
        <v>1.41</v>
      </c>
      <c r="D32" s="15">
        <f>VLOOKUP(A32,'All Contacts June '!B:J, 6, FALSE)</f>
        <v>9632149561</v>
      </c>
      <c r="E32" s="41">
        <f>VLOOKUP(A32,'All Contacts June '!B:J, 9, FALSE)</f>
        <v>9739063685</v>
      </c>
    </row>
    <row r="33">
      <c r="A33" s="47" t="s">
        <v>77</v>
      </c>
      <c r="B33" s="55">
        <v>11.0</v>
      </c>
      <c r="C33" s="55">
        <v>1.42</v>
      </c>
      <c r="D33" s="10">
        <f>VLOOKUP(A33,'All Contacts June '!B:J, 6, FALSE)</f>
        <v>7760556706</v>
      </c>
      <c r="E33" s="24">
        <f>VLOOKUP(A33,'All Contacts June '!B:J, 9, FALSE)</f>
        <v>8431644268</v>
      </c>
      <c r="F33" s="27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47" t="s">
        <v>26</v>
      </c>
      <c r="B34" s="48">
        <v>11.0</v>
      </c>
      <c r="C34" s="48">
        <v>1.28</v>
      </c>
      <c r="D34" s="15">
        <f>VLOOKUP(A34,'All Contacts June '!B:J, 6, FALSE)</f>
        <v>7090744674</v>
      </c>
      <c r="E34" s="41">
        <f>VLOOKUP(A34,'All Contacts June '!B:J, 9, FALSE)</f>
        <v>9535326205</v>
      </c>
      <c r="F34" s="11"/>
    </row>
    <row r="35">
      <c r="A35" s="47" t="s">
        <v>64</v>
      </c>
      <c r="B35" s="48">
        <v>11.0</v>
      </c>
      <c r="C35" s="48">
        <v>1.1</v>
      </c>
      <c r="D35" s="15">
        <f>VLOOKUP(A35,'All Contacts June '!B:J, 6, FALSE)</f>
        <v>8197161731</v>
      </c>
      <c r="E35" s="41">
        <f>VLOOKUP(A35,'All Contacts June '!B:J, 9, FALSE)</f>
        <v>8618194164</v>
      </c>
      <c r="F35" s="27"/>
      <c r="I35" s="43" t="s">
        <v>107</v>
      </c>
      <c r="J35" s="44">
        <v>19320.0</v>
      </c>
      <c r="K35" s="43">
        <v>16.73</v>
      </c>
    </row>
    <row r="36">
      <c r="A36" s="47" t="s">
        <v>76</v>
      </c>
      <c r="B36" s="48">
        <v>10.0</v>
      </c>
      <c r="C36" s="48">
        <v>1.72</v>
      </c>
      <c r="D36" s="15">
        <f>VLOOKUP(A36,'All Contacts June '!B:J, 6, FALSE)</f>
        <v>9611996095</v>
      </c>
      <c r="E36" s="41" t="str">
        <f>VLOOKUP(A36,'All Contacts June '!B:J, 9, FALSE)</f>
        <v>9845523823 / 8660477191</v>
      </c>
      <c r="F36" s="27" t="s">
        <v>108</v>
      </c>
      <c r="I36" s="43" t="s">
        <v>109</v>
      </c>
      <c r="J36" s="45">
        <v>19165.0</v>
      </c>
      <c r="K36" s="46">
        <v>14.6</v>
      </c>
    </row>
    <row r="37">
      <c r="A37" s="47" t="s">
        <v>47</v>
      </c>
      <c r="B37" s="48">
        <v>9.0</v>
      </c>
      <c r="C37" s="48">
        <v>1.24</v>
      </c>
      <c r="D37" s="15">
        <f>VLOOKUP(A37,'All Contacts June '!B:J, 6, FALSE)</f>
        <v>8073663614</v>
      </c>
      <c r="E37" s="41">
        <f>VLOOKUP(A37,'All Contacts June '!B:J, 9, FALSE)</f>
        <v>7993071991</v>
      </c>
      <c r="F37" s="27" t="s">
        <v>110</v>
      </c>
      <c r="I37" s="43" t="s">
        <v>111</v>
      </c>
      <c r="J37" s="44">
        <v>22765.0</v>
      </c>
      <c r="K37" s="43">
        <v>13.85</v>
      </c>
    </row>
    <row r="38">
      <c r="A38" s="47" t="s">
        <v>41</v>
      </c>
      <c r="B38" s="48">
        <v>8.0</v>
      </c>
      <c r="C38" s="48">
        <v>1.57</v>
      </c>
      <c r="D38" s="15" t="str">
        <f>VLOOKUP(A38,'All Contacts June '!B:J, 6, FALSE)</f>
        <v>NA</v>
      </c>
      <c r="E38" s="41">
        <f>VLOOKUP(A38,'All Contacts June '!B:J, 9, FALSE)</f>
        <v>9606201557</v>
      </c>
      <c r="F38" s="12"/>
      <c r="I38" s="43" t="s">
        <v>112</v>
      </c>
      <c r="J38" s="44">
        <v>13202.0</v>
      </c>
      <c r="K38" s="43">
        <v>15.19</v>
      </c>
    </row>
    <row r="39">
      <c r="A39" s="47" t="s">
        <v>96</v>
      </c>
      <c r="B39" s="48">
        <v>8.0</v>
      </c>
      <c r="C39" s="48">
        <v>1.37</v>
      </c>
      <c r="D39" s="15">
        <f>VLOOKUP(A39,'All Contacts June '!B:J, 6, FALSE)</f>
        <v>6361191322</v>
      </c>
      <c r="E39" s="41">
        <f>VLOOKUP(A39,'All Contacts June '!B:J, 9, FALSE)</f>
        <v>911894407</v>
      </c>
      <c r="F39" s="27" t="s">
        <v>113</v>
      </c>
      <c r="I39" s="43" t="s">
        <v>114</v>
      </c>
      <c r="J39" s="44">
        <v>8907.0</v>
      </c>
      <c r="K39" s="43">
        <v>14.0</v>
      </c>
    </row>
    <row r="40">
      <c r="A40" s="47" t="s">
        <v>66</v>
      </c>
      <c r="B40" s="48">
        <v>7.0</v>
      </c>
      <c r="C40" s="48">
        <v>1.83</v>
      </c>
      <c r="D40" s="15">
        <f>VLOOKUP(A40,'All Contacts June '!B:J, 6, FALSE)</f>
        <v>7899110149</v>
      </c>
      <c r="E40" s="41">
        <f>VLOOKUP(A40,'All Contacts June '!B:J, 9, FALSE)</f>
        <v>7259416492</v>
      </c>
      <c r="F40" s="27" t="s">
        <v>115</v>
      </c>
    </row>
    <row r="41">
      <c r="A41" s="47" t="s">
        <v>116</v>
      </c>
      <c r="B41" s="48">
        <v>7.0</v>
      </c>
      <c r="C41" s="48">
        <v>1.02</v>
      </c>
      <c r="D41" s="15">
        <f>VLOOKUP(A41,'All Contacts June '!B:J, 6, FALSE)</f>
        <v>9663091531</v>
      </c>
      <c r="E41" s="41">
        <f>VLOOKUP(A41,'All Contacts June '!B:J, 9, FALSE)</f>
        <v>9743211797</v>
      </c>
      <c r="F41" s="27" t="s">
        <v>117</v>
      </c>
    </row>
    <row r="42">
      <c r="A42" s="47" t="s">
        <v>118</v>
      </c>
      <c r="B42" s="48">
        <v>7.0</v>
      </c>
      <c r="C42" s="48">
        <v>1.77</v>
      </c>
      <c r="D42" s="15">
        <f>VLOOKUP(A42,'All Contacts June '!B:J, 6, FALSE)</f>
        <v>9740128260</v>
      </c>
      <c r="E42" s="41">
        <f>VLOOKUP(A42,'All Contacts June '!B:J, 9, FALSE)</f>
        <v>9035241002</v>
      </c>
    </row>
    <row r="43">
      <c r="A43" s="47" t="s">
        <v>45</v>
      </c>
      <c r="B43" s="48">
        <v>7.0</v>
      </c>
      <c r="C43" s="48">
        <v>1.0</v>
      </c>
      <c r="D43" s="15">
        <f>VLOOKUP(A43,'All Contacts June '!B:J, 6, FALSE)</f>
        <v>9704000420</v>
      </c>
      <c r="E43" s="41" t="str">
        <f>VLOOKUP(A43,'All Contacts June '!B:J, 9, FALSE)</f>
        <v>8892789588 / 9844876141</v>
      </c>
    </row>
    <row r="44">
      <c r="A44" s="47" t="s">
        <v>104</v>
      </c>
      <c r="B44" s="48">
        <v>7.0</v>
      </c>
      <c r="C44" s="48">
        <v>1.46</v>
      </c>
      <c r="D44" s="15">
        <f>VLOOKUP(A44,'All Contacts June '!B:J, 6, FALSE)</f>
        <v>9742879340</v>
      </c>
      <c r="E44" s="41" t="str">
        <f>VLOOKUP(A44,'All Contacts June '!B:J, 9, FALSE)</f>
        <v/>
      </c>
      <c r="F44" s="5" t="s">
        <v>119</v>
      </c>
    </row>
    <row r="45">
      <c r="A45" s="23"/>
      <c r="B45" s="10"/>
      <c r="C45" s="10"/>
      <c r="D45" s="15"/>
      <c r="E45" s="41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" t="s">
        <v>120</v>
      </c>
      <c r="B46" s="1" t="s">
        <v>1</v>
      </c>
      <c r="C46" s="1" t="s">
        <v>2</v>
      </c>
      <c r="D46" s="1" t="s">
        <v>36</v>
      </c>
      <c r="E46" s="1" t="s">
        <v>60</v>
      </c>
      <c r="F46" s="1" t="s">
        <v>5</v>
      </c>
      <c r="G46" s="1"/>
      <c r="H46" s="3"/>
      <c r="I46" s="3"/>
      <c r="J46" s="3"/>
      <c r="K46" s="4"/>
      <c r="L46" s="4"/>
      <c r="M46" s="4"/>
      <c r="N46" s="4"/>
      <c r="O46" s="3"/>
      <c r="P46" s="3"/>
      <c r="Q46" s="4"/>
      <c r="R46" s="4"/>
      <c r="S46" s="4"/>
      <c r="T46" s="4"/>
      <c r="U46" s="4"/>
      <c r="V46" s="4"/>
      <c r="W46" s="4"/>
      <c r="X46" s="4"/>
    </row>
    <row r="47">
      <c r="A47" s="23"/>
      <c r="B47" s="10"/>
      <c r="C47" s="10"/>
      <c r="D47" s="10"/>
      <c r="E47" s="24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56" t="s">
        <v>82</v>
      </c>
      <c r="B48" s="29">
        <v>462.0</v>
      </c>
      <c r="C48" s="29">
        <v>91.22</v>
      </c>
      <c r="D48" s="15">
        <f>VLOOKUP(A48,'All Contacts June '!B:J, 6, FALSE)</f>
        <v>9535350351</v>
      </c>
      <c r="E48" s="41">
        <f>VLOOKUP(A48,'All Contacts June '!B:J, 9, FALSE)</f>
        <v>9611874438</v>
      </c>
      <c r="F48" s="5" t="s">
        <v>121</v>
      </c>
    </row>
    <row r="49">
      <c r="A49" s="56" t="s">
        <v>66</v>
      </c>
      <c r="B49" s="29">
        <v>488.0</v>
      </c>
      <c r="C49" s="29">
        <v>78.91</v>
      </c>
      <c r="D49" s="15">
        <f>VLOOKUP(A49,'All Contacts June '!B:J, 6, FALSE)</f>
        <v>7899110149</v>
      </c>
      <c r="E49" s="41">
        <f>VLOOKUP(A49,'All Contacts June '!B:J, 9, FALSE)</f>
        <v>7259416492</v>
      </c>
      <c r="F49" s="5" t="s">
        <v>122</v>
      </c>
    </row>
    <row r="50">
      <c r="A50" s="57" t="s">
        <v>88</v>
      </c>
      <c r="B50" s="35">
        <v>768.0</v>
      </c>
      <c r="C50" s="35">
        <v>78.77</v>
      </c>
      <c r="D50" s="15" t="str">
        <f>VLOOKUP(A50,'All Contacts June '!B:J, 6, FALSE)</f>
        <v/>
      </c>
      <c r="E50" s="41">
        <f>VLOOKUP(A50,'All Contacts June '!B:J, 9, FALSE)</f>
        <v>9743334097</v>
      </c>
      <c r="F50" s="5" t="s">
        <v>123</v>
      </c>
    </row>
    <row r="51">
      <c r="A51" s="58" t="s">
        <v>124</v>
      </c>
      <c r="B51" s="38">
        <v>397.0</v>
      </c>
      <c r="C51" s="38">
        <v>65.05</v>
      </c>
      <c r="D51" s="15">
        <f>VLOOKUP(A51,'All Contacts June '!B:J, 6, FALSE)</f>
        <v>9844460651</v>
      </c>
      <c r="E51" s="41" t="str">
        <f>VLOOKUP(A51,'All Contacts June '!B:J, 9, FALSE)</f>
        <v>72595 05962</v>
      </c>
    </row>
    <row r="52">
      <c r="A52" s="56" t="s">
        <v>125</v>
      </c>
      <c r="B52" s="29">
        <v>569.0</v>
      </c>
      <c r="C52" s="29">
        <v>60.09</v>
      </c>
      <c r="D52" s="15">
        <f>VLOOKUP(A52,'All Contacts June '!B:J, 6, FALSE)</f>
        <v>8660606137</v>
      </c>
      <c r="E52" s="41">
        <f>VLOOKUP(A52,'All Contacts June '!B:J, 9, FALSE)</f>
        <v>9740492628</v>
      </c>
      <c r="F52" s="5" t="s">
        <v>126</v>
      </c>
    </row>
    <row r="53">
      <c r="A53" s="23"/>
      <c r="B53" s="10"/>
      <c r="C53" s="10"/>
      <c r="D53" s="15"/>
      <c r="E53" s="41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" t="s">
        <v>127</v>
      </c>
      <c r="B54" s="1" t="s">
        <v>1</v>
      </c>
      <c r="C54" s="1" t="s">
        <v>2</v>
      </c>
      <c r="D54" s="1" t="s">
        <v>36</v>
      </c>
      <c r="E54" s="1" t="s">
        <v>60</v>
      </c>
      <c r="F54" s="1" t="s">
        <v>5</v>
      </c>
      <c r="G54" s="1"/>
      <c r="H54" s="3"/>
      <c r="I54" s="3"/>
      <c r="J54" s="3"/>
      <c r="K54" s="4"/>
      <c r="L54" s="4"/>
      <c r="M54" s="4"/>
      <c r="N54" s="4"/>
      <c r="O54" s="3"/>
      <c r="P54" s="3"/>
      <c r="Q54" s="4"/>
      <c r="R54" s="4"/>
      <c r="S54" s="4"/>
      <c r="T54" s="4"/>
      <c r="U54" s="4"/>
      <c r="V54" s="4"/>
      <c r="W54" s="4"/>
      <c r="X54" s="4"/>
    </row>
    <row r="55">
      <c r="A55" s="23"/>
      <c r="B55" s="10"/>
      <c r="C55" s="10"/>
      <c r="D55" s="10"/>
      <c r="E55" s="24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59" t="s">
        <v>10</v>
      </c>
      <c r="B56" s="35">
        <v>793.0</v>
      </c>
      <c r="C56" s="35">
        <v>88.69</v>
      </c>
      <c r="D56" s="15">
        <f>VLOOKUP(A56,'All Contacts June '!B:J, 6, FALSE)</f>
        <v>7848986838</v>
      </c>
      <c r="E56" s="41">
        <f>VLOOKUP(A56,'All Contacts June '!B:J, 9, FALSE)</f>
        <v>9632036541</v>
      </c>
      <c r="F56" s="38"/>
      <c r="G56" s="38"/>
      <c r="H56" s="38"/>
    </row>
    <row r="57">
      <c r="A57" s="60" t="s">
        <v>47</v>
      </c>
      <c r="B57" s="38">
        <v>608.0</v>
      </c>
      <c r="C57" s="38">
        <v>28.66</v>
      </c>
      <c r="D57" s="15">
        <f>VLOOKUP(A57,'All Contacts June '!B:J, 6, FALSE)</f>
        <v>8073663614</v>
      </c>
      <c r="E57" s="41">
        <f>VLOOKUP(A57,'All Contacts June '!B:J, 9, FALSE)</f>
        <v>7993071991</v>
      </c>
    </row>
    <row r="58">
      <c r="A58" s="60" t="s">
        <v>18</v>
      </c>
      <c r="B58" s="50">
        <v>550.0</v>
      </c>
      <c r="C58" s="50">
        <v>39.08</v>
      </c>
      <c r="D58" s="15">
        <f>VLOOKUP(A58,'All Contacts June '!B:J, 6, FALSE)</f>
        <v>7760097868</v>
      </c>
      <c r="E58" s="41">
        <f>VLOOKUP(A58,'All Contacts June '!B:J, 9, FALSE)</f>
        <v>7353291225</v>
      </c>
    </row>
    <row r="59">
      <c r="A59" s="60" t="s">
        <v>70</v>
      </c>
      <c r="B59" s="38">
        <v>538.0</v>
      </c>
      <c r="C59" s="38">
        <v>27.3</v>
      </c>
      <c r="D59" s="15">
        <f>VLOOKUP(A59,'All Contacts June '!B:J, 6, FALSE)</f>
        <v>9108311040</v>
      </c>
      <c r="E59" s="41" t="str">
        <f>VLOOKUP(A59,'All Contacts June '!B:J, 9, FALSE)</f>
        <v>9080278770 ; 8618829175</v>
      </c>
    </row>
    <row r="60">
      <c r="A60" s="60" t="s">
        <v>88</v>
      </c>
      <c r="B60" s="50">
        <v>456.0</v>
      </c>
      <c r="C60" s="50">
        <v>35.4</v>
      </c>
      <c r="D60" s="15" t="str">
        <f>VLOOKUP(A60,'All Contacts June '!B:J, 6, FALSE)</f>
        <v/>
      </c>
      <c r="E60" s="41">
        <f>VLOOKUP(A60,'All Contacts June '!B:J, 9, FALSE)</f>
        <v>9743334097</v>
      </c>
    </row>
    <row r="61">
      <c r="A61" s="23"/>
      <c r="B61" s="10"/>
      <c r="C61" s="10"/>
      <c r="D61" s="15"/>
      <c r="E61" s="41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" t="s">
        <v>128</v>
      </c>
      <c r="B62" s="1" t="s">
        <v>1</v>
      </c>
      <c r="C62" s="1" t="s">
        <v>2</v>
      </c>
      <c r="D62" s="1" t="s">
        <v>36</v>
      </c>
      <c r="E62" s="1" t="s">
        <v>60</v>
      </c>
      <c r="F62" s="1" t="s">
        <v>5</v>
      </c>
      <c r="G62" s="1"/>
      <c r="H62" s="3"/>
      <c r="I62" s="3"/>
      <c r="J62" s="3"/>
      <c r="K62" s="4"/>
      <c r="L62" s="4"/>
      <c r="M62" s="4"/>
      <c r="N62" s="4"/>
      <c r="O62" s="3"/>
      <c r="P62" s="3"/>
      <c r="Q62" s="4"/>
      <c r="R62" s="4"/>
      <c r="S62" s="4"/>
      <c r="T62" s="4"/>
      <c r="U62" s="4"/>
      <c r="V62" s="4"/>
      <c r="W62" s="4"/>
      <c r="X62" s="4"/>
    </row>
    <row r="63">
      <c r="A63" s="23"/>
      <c r="B63" s="10"/>
      <c r="C63" s="10"/>
      <c r="D63" s="10"/>
      <c r="E63" s="24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2" t="s">
        <v>64</v>
      </c>
      <c r="B64" s="28">
        <v>1835.0</v>
      </c>
      <c r="C64" s="29">
        <v>60.86</v>
      </c>
      <c r="D64" s="15">
        <f>VLOOKUP(A64,'All Contacts June '!B:J, 6, FALSE)</f>
        <v>8197161731</v>
      </c>
      <c r="E64" s="41">
        <f>VLOOKUP(A64,'All Contacts June '!B:J, 9, FALSE)</f>
        <v>8618194164</v>
      </c>
    </row>
    <row r="65">
      <c r="A65" s="2" t="s">
        <v>129</v>
      </c>
      <c r="B65" s="29">
        <v>893.0</v>
      </c>
      <c r="C65" s="29">
        <v>35.13</v>
      </c>
      <c r="D65" s="15"/>
      <c r="E65" s="41"/>
    </row>
    <row r="66">
      <c r="A66" s="2" t="s">
        <v>10</v>
      </c>
      <c r="B66" s="29">
        <v>681.0</v>
      </c>
      <c r="C66" s="29">
        <v>78.42</v>
      </c>
      <c r="D66" s="15">
        <f>VLOOKUP(A66,'All Contacts June '!B:J, 6, FALSE)</f>
        <v>7848986838</v>
      </c>
      <c r="E66" s="41">
        <f>VLOOKUP(A66,'All Contacts June '!B:J, 9, FALSE)</f>
        <v>9632036541</v>
      </c>
    </row>
    <row r="67">
      <c r="A67" s="2" t="s">
        <v>41</v>
      </c>
      <c r="B67" s="29">
        <v>639.0</v>
      </c>
      <c r="C67" s="29">
        <v>42.38</v>
      </c>
      <c r="D67" s="15" t="str">
        <f>VLOOKUP(A67,'All Contacts June '!B:J, 6, FALSE)</f>
        <v>NA</v>
      </c>
      <c r="E67" s="41">
        <f>VLOOKUP(A67,'All Contacts June '!B:J, 9, FALSE)</f>
        <v>9606201557</v>
      </c>
    </row>
    <row r="68">
      <c r="A68" s="2" t="s">
        <v>130</v>
      </c>
      <c r="B68" s="29">
        <v>639.0</v>
      </c>
      <c r="C68" s="29">
        <v>53.63</v>
      </c>
      <c r="D68" s="15" t="str">
        <f>VLOOKUP(A68,'All Contacts June '!B:J, 6, FALSE)</f>
        <v>95351 92939</v>
      </c>
      <c r="E68" s="41">
        <f>VLOOKUP(A68,'All Contacts June '!B:J, 9, FALSE)</f>
        <v>9844715478</v>
      </c>
    </row>
    <row r="69">
      <c r="A69" s="23"/>
      <c r="B69" s="10"/>
      <c r="C69" s="10"/>
      <c r="D69" s="15"/>
      <c r="E69" s="41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" t="s">
        <v>131</v>
      </c>
      <c r="B70" s="1" t="s">
        <v>1</v>
      </c>
      <c r="C70" s="1" t="s">
        <v>2</v>
      </c>
      <c r="D70" s="1" t="s">
        <v>36</v>
      </c>
      <c r="E70" s="1" t="s">
        <v>60</v>
      </c>
      <c r="F70" s="1" t="s">
        <v>5</v>
      </c>
      <c r="G70" s="1"/>
      <c r="H70" s="3"/>
      <c r="I70" s="3"/>
      <c r="J70" s="3"/>
      <c r="K70" s="4"/>
      <c r="L70" s="4"/>
      <c r="M70" s="4"/>
      <c r="N70" s="4"/>
      <c r="O70" s="3"/>
      <c r="P70" s="3"/>
      <c r="Q70" s="4"/>
      <c r="R70" s="4"/>
      <c r="S70" s="4"/>
      <c r="T70" s="4"/>
      <c r="U70" s="4"/>
      <c r="V70" s="4"/>
      <c r="W70" s="4"/>
      <c r="X70" s="4"/>
    </row>
    <row r="71">
      <c r="A71" s="23"/>
      <c r="B71" s="10"/>
      <c r="C71" s="10"/>
      <c r="D71" s="10"/>
      <c r="E71" s="24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59" t="s">
        <v>88</v>
      </c>
      <c r="B72" s="35">
        <v>943.0</v>
      </c>
      <c r="C72" s="35">
        <v>159.29</v>
      </c>
      <c r="D72" s="15" t="str">
        <f>VLOOKUP(A72,'All Contacts June '!B:J, 6, FALSE)</f>
        <v/>
      </c>
      <c r="E72" s="41">
        <f>VLOOKUP(A72,'All Contacts June '!B:J, 9, FALSE)</f>
        <v>9743334097</v>
      </c>
      <c r="K72" s="61"/>
      <c r="L72" s="61"/>
    </row>
    <row r="73">
      <c r="A73" s="60" t="s">
        <v>22</v>
      </c>
      <c r="B73" s="38">
        <v>943.0</v>
      </c>
      <c r="C73" s="38">
        <v>106.19</v>
      </c>
      <c r="D73" s="15">
        <f>VLOOKUP(A73,'All Contacts June '!B:J, 6, FALSE)</f>
        <v>8143215950</v>
      </c>
      <c r="E73" s="41">
        <f>VLOOKUP(A73,'All Contacts June '!B:J, 9, FALSE)</f>
        <v>9972584680</v>
      </c>
    </row>
    <row r="74">
      <c r="A74" s="60" t="s">
        <v>132</v>
      </c>
      <c r="B74" s="50">
        <v>707.0</v>
      </c>
      <c r="C74" s="50">
        <v>158.58</v>
      </c>
      <c r="D74" s="15">
        <f>VLOOKUP(A74,'All Contacts June '!B:J, 6, FALSE)</f>
        <v>6363023369</v>
      </c>
      <c r="E74" s="41" t="str">
        <f>VLOOKUP(A74,'All Contacts June '!B:J, 9, FALSE)</f>
        <v>8660165712 , 8971565454</v>
      </c>
    </row>
    <row r="75">
      <c r="A75" s="60" t="s">
        <v>76</v>
      </c>
      <c r="B75" s="38">
        <v>707.0</v>
      </c>
      <c r="C75" s="38">
        <v>79.65</v>
      </c>
      <c r="D75" s="15">
        <f>VLOOKUP(A75,'All Contacts June '!B:J, 6, FALSE)</f>
        <v>9611996095</v>
      </c>
      <c r="E75" s="41" t="str">
        <f>VLOOKUP(A75,'All Contacts June '!B:J, 9, FALSE)</f>
        <v>9845523823 / 8660477191</v>
      </c>
    </row>
    <row r="76">
      <c r="A76" s="60" t="s">
        <v>84</v>
      </c>
      <c r="B76" s="50">
        <v>589.0</v>
      </c>
      <c r="C76" s="50">
        <v>79.65</v>
      </c>
      <c r="D76" s="15">
        <f>VLOOKUP(A76,'All Contacts June '!B:J, 6, FALSE)</f>
        <v>8971463354</v>
      </c>
      <c r="E76" s="41">
        <f>VLOOKUP(A76,'All Contacts June '!B:J, 9, FALSE)</f>
        <v>8904614028</v>
      </c>
      <c r="F76" s="35"/>
      <c r="G76" s="35"/>
      <c r="H76" s="35"/>
      <c r="I76" s="35"/>
      <c r="J76" s="35"/>
    </row>
    <row r="77">
      <c r="A77" s="23"/>
      <c r="B77" s="10"/>
      <c r="C77" s="10"/>
      <c r="D77" s="15"/>
      <c r="E77" s="41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" t="s">
        <v>133</v>
      </c>
      <c r="B78" s="1" t="s">
        <v>1</v>
      </c>
      <c r="C78" s="1" t="s">
        <v>2</v>
      </c>
      <c r="D78" s="1" t="s">
        <v>36</v>
      </c>
      <c r="E78" s="1" t="s">
        <v>60</v>
      </c>
      <c r="F78" s="1" t="s">
        <v>5</v>
      </c>
      <c r="G78" s="1"/>
      <c r="H78" s="3"/>
      <c r="I78" s="3"/>
      <c r="J78" s="3"/>
      <c r="K78" s="4"/>
      <c r="L78" s="4"/>
      <c r="M78" s="4"/>
      <c r="N78" s="4"/>
      <c r="O78" s="3"/>
      <c r="P78" s="3"/>
      <c r="Q78" s="4"/>
      <c r="R78" s="4"/>
      <c r="S78" s="4"/>
      <c r="T78" s="4"/>
      <c r="U78" s="4"/>
      <c r="V78" s="4"/>
      <c r="W78" s="4"/>
      <c r="X78" s="4"/>
    </row>
    <row r="79">
      <c r="A79" s="23"/>
      <c r="B79" s="10"/>
      <c r="C79" s="10"/>
      <c r="D79" s="10"/>
      <c r="E79" s="24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59" t="s">
        <v>73</v>
      </c>
      <c r="B80" s="35">
        <v>961.0</v>
      </c>
      <c r="C80" s="35">
        <v>124.8</v>
      </c>
      <c r="D80" s="15">
        <f>VLOOKUP(A80,'All Contacts June '!B:J, 6, FALSE)</f>
        <v>9535481684</v>
      </c>
      <c r="E80" s="41">
        <f>VLOOKUP(A80,'All Contacts June '!B:J, 9, FALSE)</f>
        <v>9148384726</v>
      </c>
      <c r="F80" s="5" t="s">
        <v>134</v>
      </c>
    </row>
    <row r="81">
      <c r="A81" s="60" t="s">
        <v>135</v>
      </c>
      <c r="B81" s="38">
        <v>400.0</v>
      </c>
      <c r="C81" s="38">
        <v>116.95</v>
      </c>
      <c r="D81" s="15" t="str">
        <f>VLOOKUP(A81,'All Contacts June '!B:J, 6, FALSE)</f>
        <v>96862 00916</v>
      </c>
      <c r="E81" s="41">
        <f>VLOOKUP(A81,'All Contacts June '!B:J, 9, FALSE)</f>
        <v>9880957646</v>
      </c>
    </row>
    <row r="82">
      <c r="A82" s="60" t="s">
        <v>6</v>
      </c>
      <c r="B82" s="50">
        <v>400.0</v>
      </c>
      <c r="C82" s="50">
        <v>403.85</v>
      </c>
      <c r="D82" s="15">
        <f>VLOOKUP(A82,'All Contacts June '!B:J, 6, FALSE)</f>
        <v>9148487945</v>
      </c>
      <c r="E82" s="41">
        <f>VLOOKUP(A82,'All Contacts June '!B:J, 9, FALSE)</f>
        <v>6362108017</v>
      </c>
    </row>
    <row r="83">
      <c r="A83" s="60" t="s">
        <v>136</v>
      </c>
      <c r="B83" s="38">
        <v>351.0</v>
      </c>
      <c r="C83" s="38">
        <v>61.4</v>
      </c>
      <c r="D83" s="15" t="str">
        <f>VLOOKUP(A83,'All Contacts June '!B:J, 6, FALSE)</f>
        <v>NA</v>
      </c>
      <c r="E83" s="41">
        <f>VLOOKUP(A83,'All Contacts June '!B:J, 9, FALSE)</f>
        <v>9108260809</v>
      </c>
    </row>
    <row r="84">
      <c r="A84" s="60" t="s">
        <v>14</v>
      </c>
      <c r="B84" s="50">
        <v>349.0</v>
      </c>
      <c r="C84" s="50">
        <v>53.97</v>
      </c>
      <c r="D84" s="15">
        <f>VLOOKUP(A84,'All Contacts June '!B:J, 6, FALSE)</f>
        <v>8073663614</v>
      </c>
      <c r="E84" s="41">
        <f>VLOOKUP(A84,'All Contacts June '!B:J, 9, FALSE)</f>
        <v>8884848705</v>
      </c>
    </row>
    <row r="85">
      <c r="A85" s="62"/>
      <c r="B85" s="15"/>
      <c r="C85" s="15"/>
      <c r="E85" s="42"/>
    </row>
    <row r="86">
      <c r="A86" s="62"/>
      <c r="B86" s="15"/>
      <c r="C86" s="15"/>
      <c r="E86" s="42"/>
    </row>
    <row r="87">
      <c r="A87" s="62"/>
      <c r="B87" s="15"/>
      <c r="C87" s="15"/>
      <c r="E87" s="41"/>
    </row>
    <row r="88">
      <c r="A88" s="63"/>
      <c r="B88" s="15"/>
      <c r="C88" s="15"/>
      <c r="D88" s="41"/>
      <c r="E88" s="41"/>
    </row>
    <row r="89">
      <c r="A89" s="49"/>
      <c r="B89" s="15"/>
      <c r="C89" s="15"/>
      <c r="E89" s="41"/>
    </row>
    <row r="90">
      <c r="A90" s="49"/>
      <c r="B90" s="15"/>
      <c r="C90" s="15"/>
      <c r="E90" s="35"/>
      <c r="F90" s="35"/>
      <c r="G90" s="35"/>
      <c r="H90" s="35"/>
      <c r="I90" s="35"/>
    </row>
    <row r="91">
      <c r="A91" s="49"/>
      <c r="B91" s="15"/>
      <c r="C91" s="15"/>
      <c r="E91" s="38"/>
      <c r="F91" s="38"/>
      <c r="G91" s="38"/>
      <c r="H91" s="38"/>
      <c r="I91" s="38"/>
      <c r="J91" s="38"/>
    </row>
    <row r="92">
      <c r="A92" s="49"/>
      <c r="B92" s="15"/>
      <c r="C92" s="15"/>
      <c r="E92" s="50"/>
      <c r="F92" s="50"/>
      <c r="G92" s="50"/>
      <c r="H92" s="50"/>
      <c r="I92" s="50"/>
      <c r="J92" s="50"/>
    </row>
    <row r="93">
      <c r="A93" s="49"/>
      <c r="B93" s="15"/>
      <c r="C93" s="15"/>
      <c r="E93" s="38"/>
      <c r="F93" s="38"/>
      <c r="G93" s="38"/>
      <c r="H93" s="38"/>
      <c r="I93" s="38"/>
      <c r="J93" s="38"/>
    </row>
    <row r="94">
      <c r="A94" s="49"/>
      <c r="B94" s="15"/>
      <c r="C94" s="15"/>
      <c r="E94" s="41"/>
    </row>
    <row r="95">
      <c r="A95" s="49"/>
      <c r="B95" s="15"/>
      <c r="C95" s="15"/>
      <c r="E95" s="41"/>
    </row>
    <row r="96">
      <c r="A96" s="49"/>
      <c r="B96" s="15"/>
      <c r="C96" s="15"/>
      <c r="E96" s="41"/>
    </row>
    <row r="97">
      <c r="A97" s="49"/>
      <c r="B97" s="15"/>
      <c r="C97" s="15"/>
      <c r="E97" s="41"/>
    </row>
    <row r="98">
      <c r="A98" s="49"/>
      <c r="B98" s="15"/>
      <c r="C98" s="15"/>
      <c r="E98" s="35"/>
      <c r="F98" s="35"/>
      <c r="G98" s="35"/>
      <c r="H98" s="35"/>
      <c r="I98" s="35"/>
    </row>
    <row r="99">
      <c r="A99" s="49"/>
      <c r="B99" s="15"/>
      <c r="C99" s="15"/>
      <c r="E99" s="38"/>
      <c r="F99" s="38"/>
      <c r="G99" s="38"/>
      <c r="H99" s="38"/>
      <c r="I99" s="38"/>
    </row>
    <row r="100">
      <c r="A100" s="49"/>
      <c r="B100" s="15"/>
      <c r="C100" s="15"/>
      <c r="E100" s="50"/>
      <c r="F100" s="50"/>
      <c r="G100" s="50"/>
      <c r="H100" s="50"/>
      <c r="I100" s="50"/>
    </row>
    <row r="101">
      <c r="A101" s="49"/>
      <c r="B101" s="15"/>
      <c r="C101" s="15"/>
      <c r="E101" s="38"/>
      <c r="F101" s="38"/>
      <c r="G101" s="38"/>
      <c r="H101" s="38"/>
      <c r="I101" s="38"/>
    </row>
    <row r="102">
      <c r="A102" s="49"/>
      <c r="B102" s="15"/>
      <c r="C102" s="15"/>
      <c r="E102" s="51"/>
    </row>
    <row r="103">
      <c r="A103" s="49"/>
      <c r="B103" s="15"/>
      <c r="C103" s="15"/>
      <c r="E103" s="41"/>
    </row>
    <row r="104">
      <c r="A104" s="49"/>
      <c r="B104" s="15"/>
      <c r="C104" s="15"/>
      <c r="D104" s="15"/>
      <c r="E104" s="41"/>
    </row>
    <row r="105">
      <c r="A105" s="49"/>
      <c r="B105" s="15"/>
      <c r="C105" s="15"/>
      <c r="D105" s="15"/>
      <c r="E105" s="41"/>
    </row>
    <row r="106">
      <c r="A106" s="49"/>
      <c r="B106" s="15"/>
      <c r="C106" s="15"/>
      <c r="D106" s="15"/>
      <c r="E106" s="41"/>
    </row>
    <row r="107">
      <c r="A107" s="49"/>
      <c r="B107" s="15"/>
      <c r="C107" s="15"/>
      <c r="D107" s="15"/>
      <c r="E107" s="41"/>
    </row>
    <row r="108">
      <c r="A108" s="49"/>
      <c r="B108" s="15"/>
      <c r="C108" s="15"/>
      <c r="D108" s="15"/>
      <c r="E108" s="41"/>
    </row>
    <row r="109">
      <c r="A109" s="49"/>
      <c r="B109" s="15"/>
      <c r="C109" s="15"/>
      <c r="D109" s="15"/>
      <c r="E109" s="41"/>
    </row>
    <row r="110">
      <c r="A110" s="49"/>
      <c r="B110" s="15"/>
      <c r="C110" s="15"/>
      <c r="D110" s="15"/>
      <c r="E110" s="41"/>
    </row>
    <row r="111">
      <c r="A111" s="49"/>
      <c r="B111" s="15"/>
      <c r="C111" s="15"/>
      <c r="D111" s="15"/>
      <c r="E111" s="41"/>
    </row>
    <row r="112">
      <c r="A112" s="49"/>
      <c r="B112" s="15"/>
      <c r="C112" s="15"/>
      <c r="D112" s="15"/>
      <c r="E112" s="41"/>
    </row>
    <row r="113">
      <c r="A113" s="49"/>
      <c r="B113" s="15"/>
      <c r="C113" s="15"/>
      <c r="D113" s="15"/>
      <c r="E113" s="41"/>
    </row>
    <row r="114">
      <c r="A114" s="49"/>
      <c r="B114" s="15"/>
      <c r="C114" s="15"/>
      <c r="D114" s="15"/>
      <c r="E114" s="41"/>
    </row>
    <row r="115">
      <c r="A115" s="49"/>
      <c r="B115" s="15"/>
      <c r="C115" s="15"/>
      <c r="D115" s="15"/>
      <c r="E115" s="41"/>
    </row>
    <row r="116">
      <c r="A116" s="49"/>
      <c r="B116" s="15"/>
      <c r="C116" s="15"/>
      <c r="D116" s="15"/>
      <c r="E116" s="41"/>
    </row>
    <row r="117">
      <c r="A117" s="49"/>
      <c r="B117" s="15"/>
      <c r="C117" s="15"/>
      <c r="D117" s="15"/>
      <c r="E117" s="41"/>
    </row>
    <row r="118">
      <c r="A118" s="49"/>
      <c r="B118" s="15"/>
      <c r="C118" s="15"/>
      <c r="D118" s="15"/>
      <c r="E118" s="41"/>
    </row>
    <row r="119">
      <c r="A119" s="49"/>
      <c r="B119" s="15"/>
      <c r="C119" s="15"/>
      <c r="D119" s="15"/>
      <c r="E119" s="41"/>
    </row>
    <row r="120">
      <c r="A120" s="49"/>
      <c r="B120" s="15"/>
      <c r="C120" s="15"/>
      <c r="D120" s="15"/>
      <c r="E120" s="41"/>
    </row>
    <row r="121">
      <c r="A121" s="49"/>
      <c r="B121" s="15"/>
      <c r="C121" s="15"/>
      <c r="D121" s="15"/>
      <c r="E121" s="41"/>
    </row>
    <row r="122">
      <c r="A122" s="49"/>
      <c r="B122" s="15"/>
      <c r="C122" s="15"/>
      <c r="D122" s="15"/>
      <c r="E122" s="41"/>
    </row>
    <row r="123">
      <c r="A123" s="49"/>
      <c r="B123" s="15"/>
      <c r="C123" s="15"/>
      <c r="D123" s="15"/>
      <c r="E123" s="41"/>
    </row>
    <row r="124">
      <c r="A124" s="49"/>
      <c r="B124" s="15"/>
      <c r="C124" s="15"/>
      <c r="D124" s="15"/>
      <c r="E124" s="41"/>
    </row>
    <row r="125">
      <c r="A125" s="49"/>
      <c r="B125" s="15"/>
      <c r="C125" s="15"/>
      <c r="D125" s="15"/>
      <c r="E125" s="41"/>
    </row>
    <row r="126">
      <c r="A126" s="49"/>
      <c r="B126" s="15"/>
      <c r="C126" s="15"/>
      <c r="D126" s="15"/>
      <c r="E126" s="41"/>
    </row>
    <row r="127">
      <c r="A127" s="49"/>
      <c r="B127" s="15"/>
      <c r="C127" s="15"/>
      <c r="D127" s="15"/>
      <c r="E127" s="41"/>
    </row>
    <row r="128">
      <c r="A128" s="49"/>
      <c r="B128" s="29"/>
      <c r="C128" s="28"/>
      <c r="D128" s="29"/>
      <c r="E128" s="42"/>
    </row>
    <row r="129">
      <c r="A129" s="49"/>
      <c r="B129" s="29"/>
      <c r="C129" s="28"/>
      <c r="D129" s="29"/>
      <c r="E129" s="42"/>
    </row>
    <row r="130">
      <c r="A130" s="49"/>
      <c r="B130" s="29"/>
      <c r="C130" s="28"/>
      <c r="D130" s="29"/>
      <c r="E130" s="42"/>
    </row>
    <row r="131">
      <c r="A131" s="49"/>
      <c r="B131" s="29"/>
      <c r="C131" s="28"/>
      <c r="D131" s="29"/>
      <c r="E131" s="42"/>
    </row>
    <row r="132">
      <c r="A132" s="49"/>
      <c r="B132" s="29"/>
      <c r="C132" s="28"/>
      <c r="D132" s="29"/>
      <c r="E132" s="41"/>
    </row>
    <row r="133">
      <c r="A133" s="49"/>
      <c r="B133" s="15"/>
      <c r="C133" s="15"/>
      <c r="D133" s="15"/>
      <c r="E133" s="41"/>
    </row>
    <row r="134">
      <c r="A134" s="49"/>
      <c r="B134" s="29"/>
      <c r="C134" s="28"/>
      <c r="E134" s="42"/>
    </row>
    <row r="135">
      <c r="A135" s="49"/>
      <c r="B135" s="29"/>
      <c r="C135" s="28"/>
      <c r="E135" s="42"/>
    </row>
    <row r="136">
      <c r="A136" s="49"/>
      <c r="B136" s="29"/>
      <c r="C136" s="28"/>
      <c r="E136" s="42"/>
    </row>
    <row r="137">
      <c r="A137" s="49"/>
      <c r="B137" s="29"/>
      <c r="C137" s="28"/>
      <c r="E137" s="42"/>
    </row>
    <row r="138">
      <c r="A138" s="49"/>
      <c r="B138" s="29"/>
      <c r="C138" s="28"/>
      <c r="E138" s="42"/>
    </row>
    <row r="139">
      <c r="A139" s="49"/>
      <c r="B139" s="15"/>
      <c r="C139" s="15"/>
      <c r="D139" s="15"/>
      <c r="E139" s="41"/>
    </row>
    <row r="140">
      <c r="A140" s="49"/>
      <c r="B140" s="15"/>
      <c r="C140" s="15"/>
      <c r="D140" s="15"/>
      <c r="E140" s="41"/>
    </row>
    <row r="141">
      <c r="A141" s="49"/>
      <c r="B141" s="15"/>
      <c r="C141" s="15"/>
      <c r="D141" s="15"/>
      <c r="E141" s="41"/>
    </row>
    <row r="142">
      <c r="A142" s="49"/>
      <c r="B142" s="15"/>
      <c r="C142" s="15"/>
      <c r="D142" s="15"/>
      <c r="E142" s="41"/>
    </row>
    <row r="143">
      <c r="A143" s="49"/>
      <c r="B143" s="15"/>
      <c r="C143" s="15"/>
      <c r="D143" s="15"/>
      <c r="E143" s="41"/>
    </row>
    <row r="144">
      <c r="A144" s="49"/>
      <c r="B144" s="15"/>
      <c r="C144" s="15"/>
      <c r="D144" s="15"/>
      <c r="E144" s="41"/>
    </row>
    <row r="145">
      <c r="A145" s="49"/>
      <c r="B145" s="15"/>
      <c r="C145" s="15"/>
      <c r="D145" s="15"/>
      <c r="E145" s="41"/>
    </row>
    <row r="146">
      <c r="A146" s="49"/>
      <c r="B146" s="15"/>
      <c r="C146" s="15"/>
      <c r="D146" s="15"/>
      <c r="E146" s="41"/>
    </row>
    <row r="147">
      <c r="A147" s="49"/>
      <c r="B147" s="15"/>
      <c r="C147" s="15"/>
      <c r="D147" s="15"/>
      <c r="E147" s="41"/>
    </row>
    <row r="148">
      <c r="A148" s="49"/>
      <c r="B148" s="15"/>
      <c r="C148" s="15"/>
      <c r="D148" s="15"/>
      <c r="E148" s="41"/>
    </row>
    <row r="149">
      <c r="A149" s="49"/>
      <c r="B149" s="15"/>
      <c r="C149" s="15"/>
      <c r="D149" s="15"/>
      <c r="E149" s="41"/>
    </row>
    <row r="150">
      <c r="A150" s="49"/>
      <c r="B150" s="15"/>
      <c r="C150" s="15"/>
      <c r="D150" s="15"/>
      <c r="E150" s="41"/>
    </row>
    <row r="151">
      <c r="A151" s="49"/>
      <c r="B151" s="15"/>
      <c r="C151" s="15"/>
      <c r="D151" s="15"/>
      <c r="E151" s="41"/>
    </row>
    <row r="152">
      <c r="A152" s="49"/>
      <c r="B152" s="15"/>
      <c r="C152" s="15"/>
      <c r="D152" s="15"/>
      <c r="E152" s="41"/>
    </row>
    <row r="153">
      <c r="A153" s="49"/>
      <c r="B153" s="15"/>
      <c r="C153" s="15"/>
      <c r="D153" s="15"/>
      <c r="E153" s="41"/>
    </row>
    <row r="154">
      <c r="A154" s="49"/>
      <c r="B154" s="15"/>
      <c r="C154" s="15"/>
      <c r="D154" s="15"/>
      <c r="E154" s="41"/>
    </row>
    <row r="155">
      <c r="A155" s="49"/>
      <c r="B155" s="15"/>
      <c r="C155" s="15"/>
      <c r="D155" s="15"/>
      <c r="E155" s="41"/>
    </row>
    <row r="156">
      <c r="A156" s="49"/>
      <c r="B156" s="15"/>
      <c r="C156" s="15"/>
      <c r="D156" s="15"/>
      <c r="E156" s="41"/>
    </row>
    <row r="157">
      <c r="A157" s="49"/>
      <c r="B157" s="15"/>
      <c r="C157" s="15"/>
      <c r="D157" s="15"/>
      <c r="E157" s="41"/>
    </row>
    <row r="158">
      <c r="A158" s="49"/>
      <c r="B158" s="15"/>
      <c r="C158" s="15"/>
      <c r="D158" s="15"/>
      <c r="E158" s="41"/>
    </row>
    <row r="159">
      <c r="A159" s="49"/>
      <c r="B159" s="15"/>
      <c r="C159" s="15"/>
      <c r="D159" s="15"/>
      <c r="E159" s="41"/>
    </row>
    <row r="160">
      <c r="A160" s="49"/>
      <c r="B160" s="15"/>
      <c r="C160" s="15"/>
      <c r="D160" s="15"/>
      <c r="E160" s="41"/>
    </row>
    <row r="161">
      <c r="A161" s="49"/>
      <c r="B161" s="15"/>
      <c r="C161" s="15"/>
      <c r="D161" s="15"/>
      <c r="E161" s="41"/>
    </row>
    <row r="162">
      <c r="A162" s="49"/>
      <c r="B162" s="15"/>
      <c r="C162" s="15"/>
      <c r="D162" s="15"/>
      <c r="E162" s="41"/>
    </row>
    <row r="163">
      <c r="A163" s="49"/>
      <c r="B163" s="15"/>
      <c r="C163" s="15"/>
      <c r="D163" s="15"/>
      <c r="E163" s="41"/>
    </row>
    <row r="164">
      <c r="A164" s="49"/>
      <c r="B164" s="15"/>
      <c r="C164" s="15"/>
      <c r="D164" s="15"/>
      <c r="E164" s="41"/>
    </row>
    <row r="165">
      <c r="A165" s="49"/>
      <c r="B165" s="15"/>
      <c r="C165" s="15"/>
      <c r="D165" s="15"/>
      <c r="E165" s="41"/>
    </row>
    <row r="166">
      <c r="A166" s="49"/>
      <c r="B166" s="15"/>
      <c r="C166" s="15"/>
      <c r="D166" s="15"/>
      <c r="E166" s="41"/>
    </row>
    <row r="167">
      <c r="A167" s="49"/>
      <c r="B167" s="15"/>
      <c r="C167" s="15"/>
      <c r="D167" s="15"/>
      <c r="E167" s="41"/>
    </row>
    <row r="168">
      <c r="A168" s="49"/>
      <c r="B168" s="15"/>
      <c r="C168" s="15"/>
      <c r="D168" s="15"/>
      <c r="E168" s="41"/>
    </row>
    <row r="169">
      <c r="A169" s="49"/>
      <c r="B169" s="15"/>
      <c r="C169" s="15"/>
      <c r="D169" s="15"/>
      <c r="E169" s="41"/>
    </row>
    <row r="170">
      <c r="A170" s="49"/>
      <c r="B170" s="15"/>
      <c r="C170" s="15"/>
      <c r="D170" s="15"/>
      <c r="E170" s="41"/>
    </row>
    <row r="171">
      <c r="A171" s="49"/>
      <c r="B171" s="15"/>
      <c r="C171" s="15"/>
      <c r="D171" s="15"/>
      <c r="E171" s="41"/>
    </row>
    <row r="172">
      <c r="A172" s="49"/>
      <c r="B172" s="15"/>
      <c r="C172" s="15"/>
      <c r="D172" s="15"/>
      <c r="E172" s="41"/>
    </row>
    <row r="173">
      <c r="A173" s="49"/>
      <c r="B173" s="15"/>
      <c r="C173" s="15"/>
      <c r="D173" s="15"/>
      <c r="E173" s="41"/>
    </row>
    <row r="174">
      <c r="A174" s="49"/>
      <c r="B174" s="15"/>
      <c r="C174" s="15"/>
      <c r="D174" s="15"/>
      <c r="E174" s="41"/>
    </row>
    <row r="175">
      <c r="A175" s="49"/>
      <c r="B175" s="15"/>
      <c r="C175" s="15"/>
      <c r="D175" s="15"/>
      <c r="E175" s="41"/>
    </row>
    <row r="176">
      <c r="A176" s="49"/>
      <c r="B176" s="15"/>
      <c r="C176" s="15"/>
      <c r="D176" s="15"/>
      <c r="E176" s="41"/>
    </row>
    <row r="177">
      <c r="A177" s="49"/>
      <c r="B177" s="15"/>
      <c r="C177" s="15"/>
      <c r="D177" s="15"/>
      <c r="E177" s="41"/>
    </row>
    <row r="178">
      <c r="A178" s="49"/>
      <c r="B178" s="15"/>
      <c r="C178" s="15"/>
      <c r="D178" s="15"/>
      <c r="E178" s="41"/>
    </row>
    <row r="179">
      <c r="A179" s="49"/>
      <c r="B179" s="15"/>
      <c r="C179" s="15"/>
      <c r="D179" s="15"/>
      <c r="E179" s="41"/>
    </row>
    <row r="180">
      <c r="A180" s="49"/>
      <c r="B180" s="15"/>
      <c r="C180" s="15"/>
      <c r="D180" s="15"/>
      <c r="E180" s="41"/>
    </row>
    <row r="181">
      <c r="A181" s="49"/>
      <c r="B181" s="15"/>
      <c r="C181" s="15"/>
      <c r="D181" s="15"/>
      <c r="E181" s="41"/>
    </row>
    <row r="182">
      <c r="A182" s="49"/>
      <c r="B182" s="15"/>
      <c r="C182" s="15"/>
      <c r="D182" s="15"/>
      <c r="E182" s="41"/>
    </row>
    <row r="183">
      <c r="A183" s="49"/>
      <c r="B183" s="15"/>
      <c r="C183" s="15"/>
      <c r="D183" s="15"/>
      <c r="E183" s="41"/>
    </row>
    <row r="184">
      <c r="A184" s="49"/>
      <c r="B184" s="15"/>
      <c r="C184" s="15"/>
      <c r="D184" s="15"/>
      <c r="E184" s="41"/>
    </row>
    <row r="185">
      <c r="A185" s="49"/>
      <c r="B185" s="15"/>
      <c r="C185" s="15"/>
      <c r="D185" s="15"/>
      <c r="E185" s="41"/>
    </row>
    <row r="186">
      <c r="A186" s="49"/>
      <c r="B186" s="15"/>
      <c r="C186" s="15"/>
      <c r="D186" s="15"/>
      <c r="E186" s="41"/>
    </row>
    <row r="187">
      <c r="A187" s="49"/>
      <c r="B187" s="15"/>
      <c r="C187" s="15"/>
      <c r="D187" s="15"/>
      <c r="E187" s="41"/>
    </row>
    <row r="188">
      <c r="A188" s="49"/>
      <c r="B188" s="15"/>
      <c r="C188" s="15"/>
      <c r="D188" s="15"/>
      <c r="E188" s="41"/>
    </row>
    <row r="189">
      <c r="A189" s="49"/>
      <c r="B189" s="15"/>
      <c r="C189" s="15"/>
      <c r="D189" s="15"/>
      <c r="E189" s="41"/>
    </row>
    <row r="190">
      <c r="A190" s="49"/>
      <c r="B190" s="15"/>
      <c r="C190" s="15"/>
      <c r="D190" s="15"/>
      <c r="E190" s="41"/>
    </row>
    <row r="191">
      <c r="A191" s="49"/>
      <c r="B191" s="15"/>
      <c r="C191" s="15"/>
      <c r="D191" s="15"/>
      <c r="E191" s="41"/>
    </row>
    <row r="192">
      <c r="A192" s="49"/>
      <c r="B192" s="15"/>
      <c r="C192" s="15"/>
      <c r="D192" s="15"/>
      <c r="E192" s="41"/>
    </row>
    <row r="193">
      <c r="A193" s="49"/>
      <c r="B193" s="15"/>
      <c r="C193" s="15"/>
      <c r="D193" s="15"/>
      <c r="E193" s="41"/>
    </row>
    <row r="194">
      <c r="A194" s="49"/>
      <c r="B194" s="15"/>
      <c r="C194" s="15"/>
      <c r="D194" s="15"/>
      <c r="E194" s="41"/>
    </row>
    <row r="195">
      <c r="A195" s="49"/>
      <c r="B195" s="15"/>
      <c r="C195" s="15"/>
      <c r="D195" s="15"/>
      <c r="E195" s="41"/>
    </row>
    <row r="196">
      <c r="A196" s="49"/>
      <c r="B196" s="15"/>
      <c r="C196" s="15"/>
      <c r="D196" s="15"/>
      <c r="E196" s="41"/>
    </row>
    <row r="197">
      <c r="A197" s="49"/>
      <c r="B197" s="15"/>
      <c r="C197" s="15"/>
      <c r="D197" s="15"/>
      <c r="E197" s="41"/>
    </row>
    <row r="198">
      <c r="A198" s="49"/>
      <c r="B198" s="15"/>
      <c r="C198" s="15"/>
      <c r="D198" s="15"/>
      <c r="E198" s="41"/>
    </row>
    <row r="199">
      <c r="A199" s="49"/>
      <c r="B199" s="15"/>
      <c r="C199" s="15"/>
      <c r="D199" s="15"/>
      <c r="E199" s="41"/>
    </row>
    <row r="200">
      <c r="A200" s="49"/>
      <c r="B200" s="15"/>
      <c r="C200" s="15"/>
      <c r="D200" s="15"/>
      <c r="E200" s="41"/>
    </row>
    <row r="201">
      <c r="A201" s="49"/>
      <c r="B201" s="15"/>
      <c r="C201" s="15"/>
      <c r="D201" s="15"/>
      <c r="E201" s="41"/>
    </row>
    <row r="202">
      <c r="A202" s="49"/>
      <c r="B202" s="15"/>
      <c r="C202" s="15"/>
      <c r="D202" s="15"/>
      <c r="E202" s="41"/>
    </row>
    <row r="203">
      <c r="A203" s="49"/>
      <c r="B203" s="15"/>
      <c r="C203" s="15"/>
      <c r="D203" s="15"/>
      <c r="E203" s="41"/>
    </row>
    <row r="204">
      <c r="A204" s="49"/>
      <c r="B204" s="15"/>
      <c r="C204" s="15"/>
      <c r="D204" s="15"/>
      <c r="E204" s="41"/>
    </row>
    <row r="205">
      <c r="A205" s="49"/>
      <c r="B205" s="15"/>
      <c r="C205" s="15"/>
      <c r="D205" s="15"/>
      <c r="E205" s="41"/>
    </row>
    <row r="206">
      <c r="A206" s="49"/>
      <c r="B206" s="15"/>
      <c r="C206" s="15"/>
      <c r="D206" s="15"/>
      <c r="E206" s="41"/>
    </row>
    <row r="207">
      <c r="A207" s="49"/>
      <c r="B207" s="15"/>
      <c r="C207" s="15"/>
      <c r="D207" s="15"/>
      <c r="E207" s="41"/>
    </row>
    <row r="208">
      <c r="A208" s="49"/>
      <c r="B208" s="15"/>
      <c r="C208" s="15"/>
      <c r="D208" s="15"/>
      <c r="E208" s="41"/>
    </row>
    <row r="209">
      <c r="A209" s="49"/>
      <c r="B209" s="15"/>
      <c r="C209" s="15"/>
      <c r="D209" s="15"/>
      <c r="E209" s="41"/>
    </row>
    <row r="210">
      <c r="A210" s="49"/>
      <c r="B210" s="15"/>
      <c r="C210" s="15"/>
      <c r="D210" s="15"/>
      <c r="E210" s="41"/>
    </row>
    <row r="211">
      <c r="A211" s="49"/>
      <c r="B211" s="15"/>
      <c r="C211" s="15"/>
      <c r="D211" s="15"/>
      <c r="E211" s="41"/>
    </row>
    <row r="212">
      <c r="A212" s="49"/>
      <c r="B212" s="15"/>
      <c r="C212" s="15"/>
      <c r="D212" s="15"/>
      <c r="E212" s="41"/>
    </row>
    <row r="213">
      <c r="A213" s="49"/>
      <c r="B213" s="15"/>
      <c r="C213" s="15"/>
      <c r="D213" s="15"/>
      <c r="E213" s="41"/>
    </row>
    <row r="214">
      <c r="A214" s="49"/>
      <c r="B214" s="15"/>
      <c r="C214" s="15"/>
      <c r="D214" s="15"/>
      <c r="E214" s="41"/>
    </row>
    <row r="215">
      <c r="A215" s="49"/>
      <c r="B215" s="15"/>
      <c r="C215" s="15"/>
      <c r="D215" s="15"/>
      <c r="E215" s="41"/>
    </row>
    <row r="216">
      <c r="A216" s="49"/>
      <c r="B216" s="15"/>
      <c r="C216" s="15"/>
      <c r="D216" s="15"/>
      <c r="E216" s="41"/>
    </row>
    <row r="217">
      <c r="A217" s="49"/>
      <c r="B217" s="15"/>
      <c r="C217" s="15"/>
      <c r="D217" s="15"/>
      <c r="E217" s="41"/>
    </row>
    <row r="218">
      <c r="A218" s="49"/>
      <c r="B218" s="15"/>
      <c r="C218" s="15"/>
      <c r="D218" s="15"/>
      <c r="E218" s="41"/>
    </row>
    <row r="219">
      <c r="A219" s="49"/>
      <c r="B219" s="15"/>
      <c r="C219" s="15"/>
      <c r="D219" s="15"/>
      <c r="E219" s="41"/>
    </row>
    <row r="220">
      <c r="A220" s="49"/>
      <c r="B220" s="15"/>
      <c r="C220" s="15"/>
      <c r="D220" s="15"/>
      <c r="E220" s="41"/>
    </row>
    <row r="221">
      <c r="A221" s="49"/>
      <c r="B221" s="15"/>
      <c r="C221" s="15"/>
      <c r="D221" s="15"/>
      <c r="E221" s="41"/>
    </row>
    <row r="222">
      <c r="A222" s="49"/>
      <c r="B222" s="15"/>
      <c r="C222" s="15"/>
      <c r="D222" s="15"/>
      <c r="E222" s="41"/>
    </row>
    <row r="223">
      <c r="A223" s="49"/>
      <c r="B223" s="15"/>
      <c r="C223" s="15"/>
      <c r="D223" s="15"/>
      <c r="E223" s="41"/>
    </row>
    <row r="224">
      <c r="A224" s="49"/>
      <c r="B224" s="15"/>
      <c r="C224" s="15"/>
      <c r="D224" s="15"/>
      <c r="E224" s="41"/>
    </row>
    <row r="225">
      <c r="A225" s="49"/>
      <c r="B225" s="15"/>
      <c r="C225" s="15"/>
      <c r="D225" s="15"/>
      <c r="E225" s="41"/>
    </row>
    <row r="226">
      <c r="A226" s="49"/>
      <c r="B226" s="15"/>
      <c r="C226" s="15"/>
      <c r="D226" s="15"/>
      <c r="E226" s="41"/>
    </row>
    <row r="227">
      <c r="A227" s="49"/>
      <c r="B227" s="15"/>
      <c r="C227" s="15"/>
      <c r="D227" s="15"/>
      <c r="E227" s="41"/>
    </row>
    <row r="228">
      <c r="A228" s="49"/>
      <c r="B228" s="15"/>
      <c r="C228" s="15"/>
      <c r="D228" s="15"/>
      <c r="E228" s="41"/>
    </row>
    <row r="229">
      <c r="A229" s="49"/>
      <c r="B229" s="15"/>
      <c r="C229" s="15"/>
      <c r="D229" s="15"/>
      <c r="E229" s="41"/>
    </row>
    <row r="230">
      <c r="A230" s="49"/>
      <c r="B230" s="15"/>
      <c r="C230" s="15"/>
      <c r="D230" s="15"/>
      <c r="E230" s="41"/>
    </row>
    <row r="231">
      <c r="A231" s="49"/>
      <c r="B231" s="15"/>
      <c r="C231" s="15"/>
      <c r="D231" s="15"/>
      <c r="E231" s="41"/>
    </row>
    <row r="232">
      <c r="A232" s="49"/>
      <c r="B232" s="15"/>
      <c r="C232" s="15"/>
      <c r="D232" s="15"/>
      <c r="E232" s="41"/>
    </row>
    <row r="233">
      <c r="A233" s="49"/>
      <c r="B233" s="15"/>
      <c r="C233" s="15"/>
      <c r="D233" s="15"/>
      <c r="E233" s="41"/>
    </row>
    <row r="234">
      <c r="A234" s="49"/>
      <c r="B234" s="15"/>
      <c r="C234" s="15"/>
      <c r="D234" s="15"/>
      <c r="E234" s="41"/>
    </row>
    <row r="235">
      <c r="A235" s="49"/>
      <c r="B235" s="15"/>
      <c r="C235" s="15"/>
      <c r="D235" s="15"/>
      <c r="E235" s="41"/>
    </row>
    <row r="236">
      <c r="A236" s="49"/>
      <c r="B236" s="15"/>
      <c r="C236" s="15"/>
      <c r="D236" s="15"/>
      <c r="E236" s="41"/>
    </row>
    <row r="237">
      <c r="A237" s="49"/>
      <c r="B237" s="15"/>
      <c r="C237" s="15"/>
      <c r="D237" s="15"/>
      <c r="E237" s="41"/>
    </row>
    <row r="238">
      <c r="A238" s="49"/>
      <c r="B238" s="15"/>
      <c r="C238" s="15"/>
      <c r="D238" s="15"/>
      <c r="E238" s="41"/>
    </row>
    <row r="239">
      <c r="A239" s="49"/>
      <c r="B239" s="15"/>
      <c r="C239" s="15"/>
      <c r="D239" s="15"/>
      <c r="E239" s="41"/>
    </row>
    <row r="240">
      <c r="A240" s="49"/>
      <c r="B240" s="15"/>
      <c r="C240" s="15"/>
      <c r="D240" s="15"/>
      <c r="E240" s="41"/>
    </row>
    <row r="241">
      <c r="A241" s="49"/>
      <c r="B241" s="15"/>
      <c r="C241" s="15"/>
      <c r="D241" s="15"/>
      <c r="E241" s="41"/>
    </row>
    <row r="242">
      <c r="A242" s="49"/>
      <c r="B242" s="15"/>
      <c r="C242" s="15"/>
      <c r="D242" s="15"/>
      <c r="E242" s="41"/>
    </row>
    <row r="243">
      <c r="A243" s="49"/>
      <c r="B243" s="15"/>
      <c r="C243" s="15"/>
      <c r="D243" s="15"/>
      <c r="E243" s="41"/>
    </row>
    <row r="244">
      <c r="A244" s="49"/>
      <c r="B244" s="15"/>
      <c r="C244" s="15"/>
      <c r="D244" s="15"/>
      <c r="E244" s="41"/>
    </row>
    <row r="245">
      <c r="A245" s="49"/>
      <c r="B245" s="15"/>
      <c r="C245" s="15"/>
      <c r="D245" s="15"/>
      <c r="E245" s="41"/>
    </row>
    <row r="246">
      <c r="A246" s="49"/>
      <c r="B246" s="15"/>
      <c r="C246" s="15"/>
      <c r="D246" s="15"/>
      <c r="E246" s="41"/>
    </row>
    <row r="247">
      <c r="A247" s="49"/>
      <c r="B247" s="15"/>
      <c r="C247" s="15"/>
      <c r="D247" s="15"/>
      <c r="E247" s="41"/>
    </row>
    <row r="248">
      <c r="A248" s="49"/>
      <c r="B248" s="15"/>
      <c r="C248" s="15"/>
      <c r="D248" s="15"/>
      <c r="E248" s="41"/>
    </row>
    <row r="249">
      <c r="A249" s="49"/>
      <c r="B249" s="15"/>
      <c r="C249" s="15"/>
      <c r="D249" s="15"/>
      <c r="E249" s="41"/>
    </row>
    <row r="250">
      <c r="A250" s="49"/>
      <c r="B250" s="15"/>
      <c r="C250" s="15"/>
      <c r="D250" s="15"/>
      <c r="E250" s="41"/>
    </row>
    <row r="251">
      <c r="A251" s="49"/>
      <c r="B251" s="15"/>
      <c r="C251" s="15"/>
      <c r="D251" s="15"/>
      <c r="E251" s="41"/>
    </row>
    <row r="252">
      <c r="A252" s="49"/>
      <c r="B252" s="15"/>
      <c r="C252" s="15"/>
      <c r="D252" s="15"/>
      <c r="E252" s="41"/>
    </row>
    <row r="253">
      <c r="A253" s="49"/>
      <c r="B253" s="15"/>
      <c r="C253" s="15"/>
      <c r="D253" s="15"/>
      <c r="E253" s="41"/>
    </row>
    <row r="254">
      <c r="A254" s="49"/>
      <c r="B254" s="15"/>
      <c r="C254" s="15"/>
      <c r="D254" s="15"/>
      <c r="E254" s="41"/>
    </row>
    <row r="255">
      <c r="A255" s="49"/>
      <c r="B255" s="15"/>
      <c r="C255" s="15"/>
      <c r="D255" s="15"/>
      <c r="E255" s="41"/>
    </row>
    <row r="256">
      <c r="A256" s="49"/>
      <c r="B256" s="15"/>
      <c r="C256" s="15"/>
      <c r="D256" s="15"/>
      <c r="E256" s="41"/>
    </row>
    <row r="257">
      <c r="A257" s="49"/>
      <c r="B257" s="15"/>
      <c r="C257" s="15"/>
      <c r="D257" s="15"/>
      <c r="E257" s="41"/>
    </row>
    <row r="258">
      <c r="A258" s="49"/>
      <c r="B258" s="15"/>
      <c r="C258" s="15"/>
      <c r="D258" s="15"/>
      <c r="E258" s="41"/>
    </row>
    <row r="259">
      <c r="A259" s="49"/>
      <c r="B259" s="15"/>
      <c r="C259" s="15"/>
      <c r="D259" s="15"/>
      <c r="E259" s="41"/>
    </row>
    <row r="260">
      <c r="A260" s="49"/>
      <c r="B260" s="15"/>
      <c r="C260" s="15"/>
      <c r="D260" s="15"/>
      <c r="E260" s="41"/>
    </row>
    <row r="261">
      <c r="A261" s="49"/>
      <c r="B261" s="15"/>
      <c r="C261" s="15"/>
      <c r="D261" s="15"/>
      <c r="E261" s="41"/>
    </row>
    <row r="262">
      <c r="A262" s="49"/>
      <c r="B262" s="15"/>
      <c r="C262" s="15"/>
      <c r="D262" s="15"/>
      <c r="E262" s="41"/>
    </row>
    <row r="263">
      <c r="A263" s="49"/>
      <c r="B263" s="15"/>
      <c r="C263" s="15"/>
      <c r="D263" s="15"/>
      <c r="E263" s="41"/>
    </row>
    <row r="264">
      <c r="A264" s="49"/>
      <c r="B264" s="15"/>
      <c r="C264" s="15"/>
      <c r="D264" s="15"/>
      <c r="E264" s="41"/>
    </row>
    <row r="265">
      <c r="A265" s="49"/>
      <c r="B265" s="15"/>
      <c r="C265" s="15"/>
      <c r="D265" s="15"/>
      <c r="E265" s="41"/>
    </row>
    <row r="266">
      <c r="A266" s="49"/>
      <c r="B266" s="15"/>
      <c r="C266" s="15"/>
      <c r="D266" s="15"/>
      <c r="E266" s="41"/>
    </row>
    <row r="267">
      <c r="A267" s="49"/>
      <c r="B267" s="15"/>
      <c r="C267" s="15"/>
      <c r="D267" s="15"/>
      <c r="E267" s="41"/>
    </row>
    <row r="268">
      <c r="A268" s="49"/>
      <c r="B268" s="15"/>
      <c r="C268" s="15"/>
      <c r="D268" s="15"/>
      <c r="E268" s="41"/>
    </row>
    <row r="269">
      <c r="A269" s="49"/>
      <c r="B269" s="15"/>
      <c r="C269" s="15"/>
      <c r="D269" s="15"/>
      <c r="E269" s="41"/>
    </row>
    <row r="270">
      <c r="A270" s="49"/>
      <c r="B270" s="15"/>
      <c r="C270" s="15"/>
      <c r="D270" s="15"/>
      <c r="E270" s="41"/>
    </row>
    <row r="271">
      <c r="A271" s="49"/>
      <c r="B271" s="15"/>
      <c r="C271" s="15"/>
      <c r="D271" s="15"/>
      <c r="E271" s="41"/>
    </row>
    <row r="272">
      <c r="A272" s="49"/>
      <c r="B272" s="15"/>
      <c r="C272" s="15"/>
      <c r="D272" s="15"/>
      <c r="E272" s="41"/>
    </row>
    <row r="273">
      <c r="A273" s="49"/>
      <c r="B273" s="15"/>
      <c r="C273" s="15"/>
      <c r="D273" s="15"/>
      <c r="E273" s="41"/>
    </row>
    <row r="274">
      <c r="A274" s="49"/>
      <c r="B274" s="15"/>
      <c r="C274" s="15"/>
      <c r="D274" s="15"/>
      <c r="E274" s="41"/>
    </row>
    <row r="275">
      <c r="A275" s="49"/>
      <c r="B275" s="15"/>
      <c r="C275" s="15"/>
      <c r="D275" s="15"/>
      <c r="E275" s="41"/>
    </row>
    <row r="276">
      <c r="A276" s="49"/>
      <c r="B276" s="15"/>
      <c r="C276" s="15"/>
      <c r="D276" s="15"/>
      <c r="E276" s="41"/>
    </row>
    <row r="277">
      <c r="A277" s="49"/>
      <c r="B277" s="15"/>
      <c r="C277" s="15"/>
      <c r="D277" s="15"/>
      <c r="E277" s="41"/>
    </row>
    <row r="278">
      <c r="A278" s="49"/>
      <c r="B278" s="15"/>
      <c r="C278" s="15"/>
      <c r="D278" s="15"/>
      <c r="E278" s="41"/>
    </row>
    <row r="279">
      <c r="A279" s="49"/>
      <c r="B279" s="15"/>
      <c r="C279" s="15"/>
      <c r="D279" s="15"/>
      <c r="E279" s="41"/>
    </row>
    <row r="280">
      <c r="A280" s="49"/>
      <c r="B280" s="15"/>
      <c r="C280" s="15"/>
      <c r="D280" s="15"/>
      <c r="E280" s="41"/>
    </row>
    <row r="281">
      <c r="A281" s="49"/>
      <c r="B281" s="15"/>
      <c r="C281" s="15"/>
      <c r="D281" s="15"/>
      <c r="E281" s="41"/>
    </row>
    <row r="282">
      <c r="A282" s="49"/>
      <c r="B282" s="15"/>
      <c r="C282" s="15"/>
      <c r="D282" s="15"/>
      <c r="E282" s="41"/>
    </row>
    <row r="283">
      <c r="A283" s="49"/>
      <c r="B283" s="15"/>
      <c r="C283" s="15"/>
      <c r="D283" s="15"/>
      <c r="E283" s="41"/>
    </row>
    <row r="284">
      <c r="A284" s="49"/>
      <c r="B284" s="15"/>
      <c r="C284" s="15"/>
      <c r="D284" s="15"/>
      <c r="E284" s="41"/>
    </row>
    <row r="285">
      <c r="A285" s="49"/>
      <c r="B285" s="15"/>
      <c r="C285" s="15"/>
      <c r="D285" s="15"/>
      <c r="E285" s="41"/>
    </row>
    <row r="286">
      <c r="A286" s="49"/>
      <c r="B286" s="15"/>
      <c r="C286" s="15"/>
      <c r="D286" s="15"/>
      <c r="E286" s="41"/>
    </row>
    <row r="287">
      <c r="A287" s="49"/>
      <c r="B287" s="15"/>
      <c r="C287" s="15"/>
      <c r="D287" s="15"/>
      <c r="E287" s="41"/>
    </row>
    <row r="288">
      <c r="A288" s="49"/>
      <c r="B288" s="15"/>
      <c r="C288" s="15"/>
      <c r="D288" s="15"/>
      <c r="E288" s="41"/>
    </row>
    <row r="289">
      <c r="A289" s="49"/>
      <c r="B289" s="15"/>
      <c r="C289" s="15"/>
      <c r="D289" s="15"/>
      <c r="E289" s="41"/>
    </row>
    <row r="290">
      <c r="A290" s="49"/>
      <c r="B290" s="15"/>
      <c r="C290" s="15"/>
      <c r="D290" s="15"/>
      <c r="E290" s="41"/>
    </row>
    <row r="291">
      <c r="A291" s="49"/>
      <c r="B291" s="15"/>
      <c r="C291" s="15"/>
      <c r="D291" s="15"/>
      <c r="E291" s="41"/>
    </row>
    <row r="292">
      <c r="A292" s="49"/>
      <c r="B292" s="15"/>
      <c r="C292" s="15"/>
      <c r="D292" s="15"/>
      <c r="E292" s="41"/>
    </row>
    <row r="293">
      <c r="A293" s="49"/>
      <c r="B293" s="15"/>
      <c r="C293" s="15"/>
      <c r="D293" s="15"/>
      <c r="E293" s="41"/>
    </row>
    <row r="294">
      <c r="A294" s="49"/>
      <c r="B294" s="15"/>
      <c r="C294" s="15"/>
      <c r="D294" s="15"/>
      <c r="E294" s="41"/>
    </row>
    <row r="295">
      <c r="A295" s="49"/>
      <c r="B295" s="15"/>
      <c r="C295" s="15"/>
      <c r="D295" s="15"/>
      <c r="E295" s="41"/>
    </row>
    <row r="296">
      <c r="A296" s="49"/>
      <c r="B296" s="15"/>
      <c r="C296" s="15"/>
      <c r="D296" s="15"/>
      <c r="E296" s="41"/>
    </row>
    <row r="297">
      <c r="A297" s="49"/>
      <c r="B297" s="15"/>
      <c r="C297" s="15"/>
      <c r="D297" s="15"/>
      <c r="E297" s="41"/>
    </row>
    <row r="298">
      <c r="A298" s="49"/>
      <c r="B298" s="15"/>
      <c r="C298" s="15"/>
      <c r="D298" s="15"/>
      <c r="E298" s="41"/>
    </row>
    <row r="299">
      <c r="A299" s="49"/>
      <c r="B299" s="15"/>
      <c r="C299" s="15"/>
      <c r="D299" s="15"/>
      <c r="E299" s="41"/>
    </row>
    <row r="300">
      <c r="A300" s="49"/>
      <c r="B300" s="15"/>
      <c r="C300" s="15"/>
      <c r="D300" s="15"/>
      <c r="E300" s="41"/>
    </row>
    <row r="301">
      <c r="A301" s="49"/>
      <c r="B301" s="15"/>
      <c r="C301" s="15"/>
      <c r="D301" s="15"/>
      <c r="E301" s="41"/>
    </row>
    <row r="302">
      <c r="A302" s="49"/>
      <c r="B302" s="15"/>
      <c r="C302" s="15"/>
      <c r="D302" s="15"/>
      <c r="E302" s="41"/>
    </row>
    <row r="303">
      <c r="A303" s="49"/>
      <c r="B303" s="15"/>
      <c r="C303" s="15"/>
      <c r="D303" s="15"/>
      <c r="E303" s="41"/>
    </row>
    <row r="304">
      <c r="A304" s="49"/>
      <c r="B304" s="15"/>
      <c r="C304" s="15"/>
      <c r="D304" s="15"/>
      <c r="E304" s="41"/>
    </row>
    <row r="305">
      <c r="A305" s="49"/>
      <c r="B305" s="15"/>
      <c r="C305" s="15"/>
      <c r="D305" s="15"/>
      <c r="E305" s="41"/>
    </row>
    <row r="306">
      <c r="A306" s="49"/>
      <c r="B306" s="15"/>
      <c r="C306" s="15"/>
      <c r="D306" s="15"/>
      <c r="E306" s="41"/>
    </row>
    <row r="307">
      <c r="A307" s="49"/>
      <c r="B307" s="15"/>
      <c r="C307" s="15"/>
      <c r="D307" s="15"/>
      <c r="E307" s="41"/>
    </row>
    <row r="308">
      <c r="A308" s="49"/>
      <c r="B308" s="15"/>
      <c r="C308" s="15"/>
      <c r="D308" s="15"/>
      <c r="E308" s="41"/>
    </row>
    <row r="309">
      <c r="A309" s="49"/>
      <c r="B309" s="15"/>
      <c r="C309" s="15"/>
      <c r="D309" s="15"/>
      <c r="E309" s="41"/>
    </row>
    <row r="310">
      <c r="A310" s="49"/>
      <c r="B310" s="15"/>
      <c r="C310" s="15"/>
      <c r="D310" s="15"/>
      <c r="E310" s="41"/>
    </row>
    <row r="311">
      <c r="A311" s="49"/>
      <c r="B311" s="15"/>
      <c r="C311" s="15"/>
      <c r="D311" s="15"/>
      <c r="E311" s="41"/>
    </row>
    <row r="312">
      <c r="A312" s="49"/>
      <c r="B312" s="15"/>
      <c r="C312" s="15"/>
      <c r="D312" s="15"/>
      <c r="E312" s="41"/>
    </row>
    <row r="313">
      <c r="A313" s="49"/>
      <c r="B313" s="15"/>
      <c r="C313" s="15"/>
      <c r="D313" s="15"/>
      <c r="E313" s="41"/>
    </row>
    <row r="314">
      <c r="A314" s="49"/>
      <c r="B314" s="15"/>
      <c r="C314" s="15"/>
      <c r="D314" s="15"/>
      <c r="E314" s="41"/>
    </row>
    <row r="315">
      <c r="A315" s="49"/>
      <c r="B315" s="15"/>
      <c r="C315" s="15"/>
      <c r="D315" s="15"/>
      <c r="E315" s="41"/>
    </row>
    <row r="316">
      <c r="A316" s="49"/>
      <c r="B316" s="15"/>
      <c r="C316" s="15"/>
      <c r="D316" s="15"/>
      <c r="E316" s="41"/>
    </row>
    <row r="317">
      <c r="A317" s="49"/>
      <c r="B317" s="15"/>
      <c r="C317" s="15"/>
      <c r="D317" s="15"/>
      <c r="E317" s="41"/>
    </row>
    <row r="318">
      <c r="A318" s="49"/>
      <c r="B318" s="15"/>
      <c r="C318" s="15"/>
      <c r="D318" s="15"/>
      <c r="E318" s="41"/>
    </row>
    <row r="319">
      <c r="A319" s="49"/>
      <c r="B319" s="15"/>
      <c r="C319" s="15"/>
      <c r="D319" s="15"/>
      <c r="E319" s="41"/>
    </row>
    <row r="320">
      <c r="A320" s="49"/>
      <c r="B320" s="15"/>
      <c r="C320" s="15"/>
      <c r="D320" s="15"/>
      <c r="E320" s="41"/>
    </row>
    <row r="321">
      <c r="A321" s="49"/>
      <c r="B321" s="15"/>
      <c r="C321" s="15"/>
      <c r="D321" s="15"/>
      <c r="E321" s="41"/>
    </row>
    <row r="322">
      <c r="A322" s="49"/>
      <c r="B322" s="15"/>
      <c r="C322" s="15"/>
      <c r="D322" s="15"/>
      <c r="E322" s="41"/>
    </row>
    <row r="323">
      <c r="A323" s="49"/>
      <c r="B323" s="15"/>
      <c r="C323" s="15"/>
      <c r="D323" s="15"/>
      <c r="E323" s="41"/>
    </row>
    <row r="324">
      <c r="A324" s="49"/>
      <c r="B324" s="15"/>
      <c r="C324" s="15"/>
      <c r="D324" s="15"/>
      <c r="E324" s="41"/>
    </row>
    <row r="325">
      <c r="A325" s="49"/>
      <c r="B325" s="15"/>
      <c r="C325" s="15"/>
      <c r="D325" s="15"/>
      <c r="E325" s="41"/>
    </row>
    <row r="326">
      <c r="A326" s="49"/>
      <c r="B326" s="15"/>
      <c r="C326" s="15"/>
      <c r="D326" s="15"/>
      <c r="E326" s="41"/>
    </row>
    <row r="327">
      <c r="A327" s="49"/>
      <c r="B327" s="15"/>
      <c r="C327" s="15"/>
      <c r="D327" s="15"/>
      <c r="E327" s="41"/>
    </row>
    <row r="328">
      <c r="A328" s="49"/>
      <c r="B328" s="15"/>
      <c r="C328" s="15"/>
      <c r="D328" s="15"/>
      <c r="E328" s="41"/>
    </row>
    <row r="329">
      <c r="A329" s="49"/>
      <c r="B329" s="15"/>
      <c r="C329" s="15"/>
      <c r="D329" s="15"/>
      <c r="E329" s="41"/>
    </row>
    <row r="330">
      <c r="A330" s="49"/>
      <c r="B330" s="15"/>
      <c r="C330" s="15"/>
      <c r="D330" s="15"/>
      <c r="E330" s="41"/>
    </row>
    <row r="331">
      <c r="A331" s="49"/>
      <c r="B331" s="15"/>
      <c r="C331" s="15"/>
      <c r="D331" s="15"/>
      <c r="E331" s="41"/>
    </row>
    <row r="332">
      <c r="A332" s="49"/>
      <c r="B332" s="15"/>
      <c r="C332" s="15"/>
      <c r="D332" s="15"/>
      <c r="E332" s="41"/>
    </row>
    <row r="333">
      <c r="A333" s="49"/>
      <c r="B333" s="15"/>
      <c r="C333" s="15"/>
      <c r="D333" s="15"/>
      <c r="E333" s="41"/>
    </row>
    <row r="334">
      <c r="A334" s="49"/>
      <c r="B334" s="15"/>
      <c r="C334" s="15"/>
      <c r="D334" s="15"/>
      <c r="E334" s="41"/>
    </row>
    <row r="335">
      <c r="A335" s="49"/>
      <c r="B335" s="15"/>
      <c r="C335" s="15"/>
      <c r="D335" s="15"/>
      <c r="E335" s="41"/>
    </row>
    <row r="336">
      <c r="A336" s="49"/>
      <c r="B336" s="15"/>
      <c r="C336" s="15"/>
      <c r="D336" s="15"/>
      <c r="E336" s="41"/>
    </row>
    <row r="337">
      <c r="A337" s="49"/>
      <c r="B337" s="15"/>
      <c r="C337" s="15"/>
      <c r="D337" s="15"/>
      <c r="E337" s="41"/>
    </row>
    <row r="338">
      <c r="A338" s="49"/>
      <c r="B338" s="15"/>
      <c r="C338" s="15"/>
      <c r="D338" s="15"/>
      <c r="E338" s="41"/>
    </row>
    <row r="339">
      <c r="A339" s="49"/>
      <c r="B339" s="15"/>
      <c r="C339" s="15"/>
      <c r="D339" s="15"/>
      <c r="E339" s="41"/>
    </row>
    <row r="340">
      <c r="A340" s="49"/>
      <c r="B340" s="15"/>
      <c r="C340" s="15"/>
      <c r="D340" s="15"/>
      <c r="E340" s="41"/>
    </row>
    <row r="341">
      <c r="A341" s="49"/>
      <c r="B341" s="15"/>
      <c r="C341" s="15"/>
      <c r="D341" s="15"/>
      <c r="E341" s="41"/>
    </row>
    <row r="342">
      <c r="A342" s="49"/>
      <c r="B342" s="15"/>
      <c r="C342" s="15"/>
      <c r="D342" s="15"/>
      <c r="E342" s="41"/>
    </row>
    <row r="343">
      <c r="A343" s="49"/>
      <c r="B343" s="15"/>
      <c r="C343" s="15"/>
      <c r="D343" s="15"/>
      <c r="E343" s="41"/>
    </row>
    <row r="344">
      <c r="A344" s="49"/>
      <c r="B344" s="15"/>
      <c r="C344" s="15"/>
      <c r="D344" s="15"/>
      <c r="E344" s="41"/>
    </row>
    <row r="345">
      <c r="A345" s="49"/>
      <c r="B345" s="15"/>
      <c r="C345" s="15"/>
      <c r="D345" s="15"/>
      <c r="E345" s="41"/>
    </row>
    <row r="346">
      <c r="A346" s="49"/>
      <c r="B346" s="15"/>
      <c r="C346" s="15"/>
      <c r="D346" s="15"/>
      <c r="E346" s="41"/>
    </row>
    <row r="347">
      <c r="A347" s="49"/>
      <c r="B347" s="15"/>
      <c r="C347" s="15"/>
      <c r="D347" s="15"/>
      <c r="E347" s="41"/>
    </row>
    <row r="348">
      <c r="A348" s="49"/>
      <c r="B348" s="15"/>
      <c r="C348" s="15"/>
      <c r="D348" s="15"/>
      <c r="E348" s="41"/>
    </row>
    <row r="349">
      <c r="A349" s="49"/>
      <c r="B349" s="15"/>
      <c r="C349" s="15"/>
      <c r="D349" s="15"/>
      <c r="E349" s="41"/>
    </row>
    <row r="350">
      <c r="A350" s="49"/>
      <c r="B350" s="15"/>
      <c r="C350" s="15"/>
      <c r="D350" s="15"/>
      <c r="E350" s="41"/>
    </row>
    <row r="351">
      <c r="A351" s="49"/>
      <c r="B351" s="15"/>
      <c r="C351" s="15"/>
      <c r="D351" s="15"/>
      <c r="E351" s="41"/>
    </row>
    <row r="352">
      <c r="A352" s="49"/>
      <c r="B352" s="15"/>
      <c r="C352" s="15"/>
      <c r="D352" s="15"/>
      <c r="E352" s="41"/>
    </row>
    <row r="353">
      <c r="A353" s="49"/>
      <c r="B353" s="15"/>
      <c r="C353" s="15"/>
      <c r="D353" s="15"/>
      <c r="E353" s="41"/>
    </row>
    <row r="354">
      <c r="A354" s="49"/>
      <c r="B354" s="15"/>
      <c r="C354" s="15"/>
      <c r="D354" s="15"/>
      <c r="E354" s="41"/>
    </row>
    <row r="355">
      <c r="A355" s="49"/>
      <c r="B355" s="15"/>
      <c r="C355" s="15"/>
      <c r="D355" s="15"/>
      <c r="E355" s="41"/>
    </row>
    <row r="356">
      <c r="A356" s="49"/>
      <c r="B356" s="15"/>
      <c r="C356" s="15"/>
      <c r="D356" s="15"/>
      <c r="E356" s="41"/>
    </row>
    <row r="357">
      <c r="A357" s="49"/>
      <c r="B357" s="15"/>
      <c r="C357" s="15"/>
      <c r="D357" s="15"/>
      <c r="E357" s="41"/>
    </row>
    <row r="358">
      <c r="A358" s="49"/>
      <c r="B358" s="15"/>
      <c r="C358" s="15"/>
      <c r="D358" s="15"/>
      <c r="E358" s="41"/>
    </row>
    <row r="359">
      <c r="A359" s="49"/>
      <c r="B359" s="15"/>
      <c r="C359" s="15"/>
      <c r="D359" s="15"/>
      <c r="E359" s="41"/>
    </row>
    <row r="360">
      <c r="A360" s="49"/>
      <c r="B360" s="15"/>
      <c r="C360" s="15"/>
      <c r="D360" s="15"/>
      <c r="E360" s="41"/>
    </row>
    <row r="361">
      <c r="A361" s="49"/>
      <c r="B361" s="15"/>
      <c r="C361" s="15"/>
      <c r="D361" s="15"/>
      <c r="E361" s="41"/>
    </row>
    <row r="362">
      <c r="A362" s="49"/>
      <c r="B362" s="15"/>
      <c r="C362" s="15"/>
      <c r="D362" s="15"/>
      <c r="E362" s="41"/>
    </row>
    <row r="363">
      <c r="A363" s="49"/>
      <c r="B363" s="15"/>
      <c r="C363" s="15"/>
      <c r="D363" s="15"/>
      <c r="E363" s="41"/>
    </row>
    <row r="364">
      <c r="A364" s="49"/>
      <c r="B364" s="15"/>
      <c r="C364" s="15"/>
      <c r="D364" s="15"/>
      <c r="E364" s="41"/>
    </row>
    <row r="365">
      <c r="A365" s="49"/>
      <c r="B365" s="15"/>
      <c r="C365" s="15"/>
      <c r="D365" s="15"/>
      <c r="E365" s="41"/>
    </row>
    <row r="366">
      <c r="A366" s="49"/>
      <c r="B366" s="15"/>
      <c r="C366" s="15"/>
      <c r="D366" s="15"/>
      <c r="E366" s="41"/>
    </row>
    <row r="367">
      <c r="A367" s="49"/>
      <c r="B367" s="15"/>
      <c r="C367" s="15"/>
      <c r="D367" s="15"/>
      <c r="E367" s="41"/>
    </row>
    <row r="368">
      <c r="A368" s="49"/>
      <c r="B368" s="15"/>
      <c r="C368" s="15"/>
      <c r="D368" s="15"/>
      <c r="E368" s="41"/>
    </row>
    <row r="369">
      <c r="A369" s="49"/>
      <c r="B369" s="15"/>
      <c r="C369" s="15"/>
      <c r="D369" s="15"/>
      <c r="E369" s="41"/>
    </row>
    <row r="370">
      <c r="A370" s="49"/>
      <c r="B370" s="15"/>
      <c r="C370" s="15"/>
      <c r="D370" s="15"/>
      <c r="E370" s="41"/>
    </row>
    <row r="371">
      <c r="A371" s="49"/>
      <c r="B371" s="15"/>
      <c r="C371" s="15"/>
      <c r="D371" s="15"/>
      <c r="E371" s="41"/>
    </row>
    <row r="372">
      <c r="A372" s="49"/>
      <c r="B372" s="15"/>
      <c r="C372" s="15"/>
      <c r="D372" s="15"/>
      <c r="E372" s="41"/>
    </row>
    <row r="373">
      <c r="A373" s="49"/>
      <c r="B373" s="15"/>
      <c r="C373" s="15"/>
      <c r="D373" s="15"/>
      <c r="E373" s="41"/>
    </row>
    <row r="374">
      <c r="A374" s="49"/>
      <c r="B374" s="15"/>
      <c r="C374" s="15"/>
      <c r="D374" s="15"/>
      <c r="E374" s="41"/>
    </row>
    <row r="375">
      <c r="A375" s="49"/>
      <c r="B375" s="15"/>
      <c r="C375" s="15"/>
      <c r="D375" s="15"/>
      <c r="E375" s="41"/>
    </row>
    <row r="376">
      <c r="A376" s="49"/>
      <c r="B376" s="15"/>
      <c r="C376" s="15"/>
      <c r="D376" s="15"/>
      <c r="E376" s="41"/>
    </row>
    <row r="377">
      <c r="A377" s="49"/>
      <c r="B377" s="15"/>
      <c r="C377" s="15"/>
      <c r="D377" s="15"/>
      <c r="E377" s="41"/>
    </row>
    <row r="378">
      <c r="A378" s="49"/>
      <c r="B378" s="15"/>
      <c r="C378" s="15"/>
      <c r="D378" s="15"/>
      <c r="E378" s="41"/>
    </row>
    <row r="379">
      <c r="A379" s="49"/>
      <c r="B379" s="15"/>
      <c r="C379" s="15"/>
      <c r="D379" s="15"/>
      <c r="E379" s="41"/>
    </row>
    <row r="380">
      <c r="A380" s="49"/>
      <c r="B380" s="15"/>
      <c r="C380" s="15"/>
      <c r="D380" s="15"/>
      <c r="E380" s="41"/>
    </row>
    <row r="381">
      <c r="A381" s="49"/>
      <c r="B381" s="15"/>
      <c r="C381" s="15"/>
      <c r="D381" s="15"/>
      <c r="E381" s="41"/>
    </row>
    <row r="382">
      <c r="A382" s="49"/>
      <c r="B382" s="15"/>
      <c r="C382" s="15"/>
      <c r="D382" s="15"/>
      <c r="E382" s="41"/>
    </row>
    <row r="383">
      <c r="A383" s="49"/>
      <c r="B383" s="15"/>
      <c r="C383" s="15"/>
      <c r="D383" s="15"/>
      <c r="E383" s="41"/>
    </row>
    <row r="384">
      <c r="A384" s="49"/>
      <c r="B384" s="15"/>
      <c r="C384" s="15"/>
      <c r="D384" s="15"/>
      <c r="E384" s="41"/>
    </row>
    <row r="385">
      <c r="A385" s="49"/>
      <c r="B385" s="15"/>
      <c r="C385" s="15"/>
      <c r="D385" s="15"/>
      <c r="E385" s="41"/>
    </row>
    <row r="386">
      <c r="A386" s="49"/>
      <c r="B386" s="15"/>
      <c r="C386" s="15"/>
      <c r="D386" s="15"/>
      <c r="E386" s="41"/>
    </row>
    <row r="387">
      <c r="A387" s="49"/>
      <c r="B387" s="15"/>
      <c r="C387" s="15"/>
      <c r="D387" s="15"/>
      <c r="E387" s="41"/>
    </row>
    <row r="388">
      <c r="A388" s="49"/>
      <c r="B388" s="15"/>
      <c r="C388" s="15"/>
      <c r="D388" s="15"/>
      <c r="E388" s="41"/>
    </row>
    <row r="389">
      <c r="A389" s="49"/>
      <c r="B389" s="15"/>
      <c r="C389" s="15"/>
      <c r="D389" s="15"/>
      <c r="E389" s="41"/>
    </row>
    <row r="390">
      <c r="A390" s="49"/>
      <c r="B390" s="15"/>
      <c r="C390" s="15"/>
      <c r="D390" s="15"/>
      <c r="E390" s="41"/>
    </row>
    <row r="391">
      <c r="A391" s="49"/>
      <c r="B391" s="15"/>
      <c r="C391" s="15"/>
      <c r="D391" s="15"/>
      <c r="E391" s="41"/>
    </row>
    <row r="392">
      <c r="A392" s="49"/>
      <c r="B392" s="15"/>
      <c r="C392" s="15"/>
      <c r="D392" s="15"/>
      <c r="E392" s="41"/>
    </row>
    <row r="393">
      <c r="A393" s="49"/>
      <c r="B393" s="15"/>
      <c r="C393" s="15"/>
      <c r="D393" s="15"/>
      <c r="E393" s="41"/>
    </row>
    <row r="394">
      <c r="A394" s="49"/>
      <c r="B394" s="15"/>
      <c r="C394" s="15"/>
      <c r="D394" s="15"/>
      <c r="E394" s="41"/>
    </row>
    <row r="395">
      <c r="A395" s="49"/>
      <c r="B395" s="15"/>
      <c r="C395" s="15"/>
      <c r="D395" s="15"/>
      <c r="E395" s="41"/>
    </row>
    <row r="396">
      <c r="A396" s="49"/>
      <c r="B396" s="15"/>
      <c r="C396" s="15"/>
      <c r="D396" s="15"/>
      <c r="E396" s="41"/>
    </row>
    <row r="397">
      <c r="A397" s="49"/>
      <c r="B397" s="15"/>
      <c r="C397" s="15"/>
      <c r="D397" s="15"/>
      <c r="E397" s="41"/>
    </row>
    <row r="398">
      <c r="A398" s="49"/>
      <c r="B398" s="15"/>
      <c r="C398" s="15"/>
      <c r="D398" s="15"/>
      <c r="E398" s="41"/>
    </row>
    <row r="399">
      <c r="A399" s="49"/>
      <c r="B399" s="15"/>
      <c r="C399" s="15"/>
      <c r="D399" s="15"/>
      <c r="E399" s="41"/>
    </row>
    <row r="400">
      <c r="A400" s="49"/>
      <c r="B400" s="15"/>
      <c r="C400" s="15"/>
      <c r="D400" s="15"/>
      <c r="E400" s="41"/>
    </row>
    <row r="401">
      <c r="A401" s="49"/>
      <c r="B401" s="15"/>
      <c r="C401" s="15"/>
      <c r="D401" s="15"/>
      <c r="E401" s="41"/>
    </row>
    <row r="402">
      <c r="A402" s="49"/>
      <c r="B402" s="15"/>
      <c r="C402" s="15"/>
      <c r="D402" s="15"/>
      <c r="E402" s="41"/>
    </row>
    <row r="403">
      <c r="A403" s="49"/>
      <c r="B403" s="15"/>
      <c r="C403" s="15"/>
      <c r="D403" s="15"/>
      <c r="E403" s="41"/>
    </row>
    <row r="404">
      <c r="A404" s="49"/>
      <c r="B404" s="15"/>
      <c r="C404" s="15"/>
      <c r="D404" s="15"/>
      <c r="E404" s="41"/>
    </row>
    <row r="405">
      <c r="A405" s="49"/>
      <c r="B405" s="15"/>
      <c r="C405" s="15"/>
      <c r="D405" s="15"/>
      <c r="E405" s="41"/>
    </row>
    <row r="406">
      <c r="A406" s="49"/>
      <c r="B406" s="15"/>
      <c r="C406" s="15"/>
      <c r="D406" s="15"/>
      <c r="E406" s="41"/>
    </row>
    <row r="407">
      <c r="A407" s="49"/>
      <c r="B407" s="15"/>
      <c r="C407" s="15"/>
      <c r="D407" s="15"/>
      <c r="E407" s="41"/>
    </row>
    <row r="408">
      <c r="A408" s="49"/>
      <c r="B408" s="15"/>
      <c r="C408" s="15"/>
      <c r="D408" s="15"/>
      <c r="E408" s="41"/>
    </row>
    <row r="409">
      <c r="A409" s="49"/>
      <c r="B409" s="15"/>
      <c r="C409" s="15"/>
      <c r="D409" s="15"/>
      <c r="E409" s="41"/>
    </row>
    <row r="410">
      <c r="A410" s="49"/>
      <c r="B410" s="15"/>
      <c r="C410" s="15"/>
      <c r="D410" s="15"/>
      <c r="E410" s="41"/>
    </row>
    <row r="411">
      <c r="A411" s="49"/>
      <c r="B411" s="15"/>
      <c r="C411" s="15"/>
      <c r="D411" s="15"/>
      <c r="E411" s="41"/>
    </row>
    <row r="412">
      <c r="A412" s="49"/>
      <c r="B412" s="15"/>
      <c r="C412" s="15"/>
      <c r="D412" s="15"/>
      <c r="E412" s="41"/>
    </row>
    <row r="413">
      <c r="A413" s="49"/>
      <c r="B413" s="15"/>
      <c r="C413" s="15"/>
      <c r="D413" s="15"/>
      <c r="E413" s="41"/>
    </row>
    <row r="414">
      <c r="A414" s="49"/>
      <c r="B414" s="15"/>
      <c r="C414" s="15"/>
      <c r="D414" s="15"/>
      <c r="E414" s="41"/>
    </row>
    <row r="415">
      <c r="A415" s="49"/>
      <c r="B415" s="15"/>
      <c r="C415" s="15"/>
      <c r="D415" s="15"/>
      <c r="E415" s="41"/>
    </row>
    <row r="416">
      <c r="A416" s="49"/>
      <c r="B416" s="15"/>
      <c r="C416" s="15"/>
      <c r="D416" s="15"/>
      <c r="E416" s="41"/>
    </row>
    <row r="417">
      <c r="A417" s="49"/>
      <c r="B417" s="15"/>
      <c r="C417" s="15"/>
      <c r="D417" s="15"/>
      <c r="E417" s="41"/>
    </row>
    <row r="418">
      <c r="A418" s="49"/>
      <c r="B418" s="15"/>
      <c r="C418" s="15"/>
      <c r="D418" s="15"/>
      <c r="E418" s="41"/>
    </row>
    <row r="419">
      <c r="A419" s="49"/>
      <c r="B419" s="15"/>
      <c r="C419" s="15"/>
      <c r="D419" s="15"/>
      <c r="E419" s="41"/>
    </row>
    <row r="420">
      <c r="A420" s="49"/>
      <c r="B420" s="15"/>
      <c r="C420" s="15"/>
      <c r="D420" s="15"/>
      <c r="E420" s="41"/>
    </row>
    <row r="421">
      <c r="A421" s="49"/>
      <c r="B421" s="15"/>
      <c r="C421" s="15"/>
      <c r="D421" s="15"/>
      <c r="E421" s="41"/>
    </row>
    <row r="422">
      <c r="A422" s="49"/>
      <c r="B422" s="15"/>
      <c r="C422" s="15"/>
      <c r="D422" s="15"/>
      <c r="E422" s="41"/>
    </row>
    <row r="423">
      <c r="A423" s="49"/>
      <c r="B423" s="15"/>
      <c r="C423" s="15"/>
      <c r="D423" s="15"/>
      <c r="E423" s="41"/>
    </row>
    <row r="424">
      <c r="A424" s="49"/>
      <c r="B424" s="15"/>
      <c r="C424" s="15"/>
      <c r="D424" s="15"/>
      <c r="E424" s="41"/>
    </row>
    <row r="425">
      <c r="A425" s="49"/>
      <c r="B425" s="15"/>
      <c r="C425" s="15"/>
      <c r="D425" s="15"/>
      <c r="E425" s="41"/>
    </row>
    <row r="426">
      <c r="A426" s="49"/>
      <c r="B426" s="15"/>
      <c r="C426" s="15"/>
      <c r="D426" s="15"/>
      <c r="E426" s="41"/>
    </row>
    <row r="427">
      <c r="A427" s="49"/>
      <c r="B427" s="15"/>
      <c r="C427" s="15"/>
      <c r="D427" s="15"/>
      <c r="E427" s="41"/>
    </row>
    <row r="428">
      <c r="A428" s="49"/>
      <c r="B428" s="15"/>
      <c r="C428" s="15"/>
      <c r="D428" s="15"/>
      <c r="E428" s="41"/>
    </row>
    <row r="429">
      <c r="A429" s="49"/>
      <c r="B429" s="15"/>
      <c r="C429" s="15"/>
      <c r="D429" s="15"/>
      <c r="E429" s="41"/>
    </row>
    <row r="430">
      <c r="A430" s="49"/>
      <c r="B430" s="15"/>
      <c r="C430" s="15"/>
      <c r="D430" s="15"/>
      <c r="E430" s="41"/>
    </row>
    <row r="431">
      <c r="A431" s="49"/>
      <c r="B431" s="15"/>
      <c r="C431" s="15"/>
      <c r="D431" s="15"/>
      <c r="E431" s="41"/>
    </row>
    <row r="432">
      <c r="A432" s="49"/>
      <c r="B432" s="15"/>
      <c r="C432" s="15"/>
      <c r="D432" s="15"/>
      <c r="E432" s="41"/>
    </row>
    <row r="433">
      <c r="A433" s="49"/>
      <c r="B433" s="15"/>
      <c r="C433" s="15"/>
      <c r="D433" s="15"/>
      <c r="E433" s="41"/>
    </row>
    <row r="434">
      <c r="A434" s="49"/>
      <c r="B434" s="15"/>
      <c r="C434" s="15"/>
      <c r="D434" s="15"/>
      <c r="E434" s="41"/>
    </row>
    <row r="435">
      <c r="A435" s="49"/>
      <c r="B435" s="15"/>
      <c r="C435" s="15"/>
      <c r="D435" s="15"/>
      <c r="E435" s="41"/>
    </row>
    <row r="436">
      <c r="A436" s="49"/>
      <c r="B436" s="15"/>
      <c r="C436" s="15"/>
      <c r="D436" s="15"/>
      <c r="E436" s="41"/>
    </row>
    <row r="437">
      <c r="A437" s="49"/>
      <c r="B437" s="15"/>
      <c r="C437" s="15"/>
      <c r="D437" s="15"/>
      <c r="E437" s="41"/>
    </row>
    <row r="438">
      <c r="A438" s="49"/>
      <c r="B438" s="15"/>
      <c r="C438" s="15"/>
      <c r="D438" s="15"/>
      <c r="E438" s="41"/>
    </row>
    <row r="439">
      <c r="A439" s="49"/>
      <c r="B439" s="15"/>
      <c r="C439" s="15"/>
      <c r="D439" s="15"/>
      <c r="E439" s="41"/>
    </row>
    <row r="440">
      <c r="A440" s="49"/>
      <c r="B440" s="15"/>
      <c r="C440" s="15"/>
      <c r="D440" s="15"/>
      <c r="E440" s="41"/>
    </row>
    <row r="441">
      <c r="A441" s="49"/>
      <c r="B441" s="15"/>
      <c r="C441" s="15"/>
      <c r="D441" s="15"/>
      <c r="E441" s="41"/>
    </row>
    <row r="442">
      <c r="A442" s="49"/>
      <c r="B442" s="15"/>
      <c r="C442" s="15"/>
      <c r="D442" s="15"/>
      <c r="E442" s="41"/>
    </row>
    <row r="443">
      <c r="A443" s="49"/>
      <c r="B443" s="15"/>
      <c r="C443" s="15"/>
      <c r="D443" s="15"/>
      <c r="E443" s="41"/>
    </row>
    <row r="444">
      <c r="A444" s="49"/>
      <c r="B444" s="15"/>
      <c r="C444" s="15"/>
      <c r="D444" s="15"/>
      <c r="E444" s="41"/>
    </row>
    <row r="445">
      <c r="A445" s="49"/>
      <c r="B445" s="15"/>
      <c r="C445" s="15"/>
      <c r="D445" s="15"/>
      <c r="E445" s="41"/>
    </row>
    <row r="446">
      <c r="A446" s="49"/>
      <c r="B446" s="15"/>
      <c r="C446" s="15"/>
      <c r="D446" s="15"/>
      <c r="E446" s="41"/>
    </row>
    <row r="447">
      <c r="A447" s="49"/>
      <c r="B447" s="15"/>
      <c r="C447" s="15"/>
      <c r="D447" s="15"/>
      <c r="E447" s="41"/>
    </row>
    <row r="448">
      <c r="A448" s="49"/>
      <c r="B448" s="15"/>
      <c r="C448" s="15"/>
      <c r="D448" s="15"/>
      <c r="E448" s="41"/>
    </row>
    <row r="449">
      <c r="A449" s="49"/>
      <c r="B449" s="15"/>
      <c r="C449" s="15"/>
      <c r="D449" s="15"/>
      <c r="E449" s="41"/>
    </row>
    <row r="450">
      <c r="A450" s="49"/>
      <c r="B450" s="15"/>
      <c r="C450" s="15"/>
      <c r="D450" s="15"/>
      <c r="E450" s="41"/>
    </row>
    <row r="451">
      <c r="A451" s="49"/>
      <c r="B451" s="15"/>
      <c r="C451" s="15"/>
      <c r="D451" s="15"/>
      <c r="E451" s="41"/>
    </row>
    <row r="452">
      <c r="A452" s="49"/>
      <c r="B452" s="15"/>
      <c r="C452" s="15"/>
      <c r="D452" s="15"/>
      <c r="E452" s="41"/>
    </row>
    <row r="453">
      <c r="A453" s="49"/>
      <c r="B453" s="15"/>
      <c r="C453" s="15"/>
      <c r="D453" s="15"/>
      <c r="E453" s="41"/>
    </row>
    <row r="454">
      <c r="A454" s="49"/>
      <c r="B454" s="15"/>
      <c r="C454" s="15"/>
      <c r="D454" s="15"/>
      <c r="E454" s="41"/>
    </row>
    <row r="455">
      <c r="A455" s="49"/>
      <c r="B455" s="15"/>
      <c r="C455" s="15"/>
      <c r="D455" s="15"/>
      <c r="E455" s="41"/>
    </row>
    <row r="456">
      <c r="A456" s="49"/>
      <c r="B456" s="15"/>
      <c r="C456" s="15"/>
      <c r="D456" s="15"/>
      <c r="E456" s="41"/>
    </row>
    <row r="457">
      <c r="A457" s="49"/>
      <c r="B457" s="15"/>
      <c r="C457" s="15"/>
      <c r="D457" s="15"/>
      <c r="E457" s="41"/>
    </row>
    <row r="458">
      <c r="A458" s="49"/>
      <c r="B458" s="15"/>
      <c r="C458" s="15"/>
      <c r="D458" s="15"/>
      <c r="E458" s="41"/>
    </row>
    <row r="459">
      <c r="A459" s="49"/>
      <c r="B459" s="15"/>
      <c r="C459" s="15"/>
      <c r="D459" s="15"/>
      <c r="E459" s="41"/>
    </row>
    <row r="460">
      <c r="A460" s="49"/>
      <c r="B460" s="15"/>
      <c r="C460" s="15"/>
      <c r="D460" s="15"/>
      <c r="E460" s="41"/>
    </row>
    <row r="461">
      <c r="A461" s="49"/>
      <c r="B461" s="15"/>
      <c r="C461" s="15"/>
      <c r="D461" s="15"/>
      <c r="E461" s="41"/>
    </row>
    <row r="462">
      <c r="A462" s="49"/>
      <c r="B462" s="15"/>
      <c r="C462" s="15"/>
      <c r="D462" s="15"/>
      <c r="E462" s="41"/>
    </row>
    <row r="463">
      <c r="A463" s="49"/>
      <c r="B463" s="15"/>
      <c r="C463" s="15"/>
      <c r="D463" s="15"/>
      <c r="E463" s="41"/>
    </row>
    <row r="464">
      <c r="A464" s="49"/>
      <c r="B464" s="15"/>
      <c r="C464" s="15"/>
      <c r="D464" s="15"/>
      <c r="E464" s="41"/>
    </row>
    <row r="465">
      <c r="A465" s="49"/>
      <c r="B465" s="15"/>
      <c r="C465" s="15"/>
      <c r="D465" s="15"/>
      <c r="E465" s="41"/>
    </row>
    <row r="466">
      <c r="A466" s="49"/>
      <c r="B466" s="15"/>
      <c r="C466" s="15"/>
      <c r="D466" s="15"/>
      <c r="E466" s="41"/>
    </row>
    <row r="467">
      <c r="A467" s="49"/>
      <c r="B467" s="15"/>
      <c r="C467" s="15"/>
      <c r="D467" s="15"/>
      <c r="E467" s="41"/>
    </row>
    <row r="468">
      <c r="A468" s="49"/>
      <c r="B468" s="15"/>
      <c r="C468" s="15"/>
      <c r="D468" s="15"/>
      <c r="E468" s="41"/>
    </row>
    <row r="469">
      <c r="A469" s="49"/>
      <c r="B469" s="15"/>
      <c r="C469" s="15"/>
      <c r="D469" s="15"/>
      <c r="E469" s="41"/>
    </row>
    <row r="470">
      <c r="A470" s="49"/>
      <c r="B470" s="15"/>
      <c r="C470" s="15"/>
      <c r="D470" s="15"/>
      <c r="E470" s="41"/>
    </row>
    <row r="471">
      <c r="A471" s="49"/>
      <c r="B471" s="15"/>
      <c r="C471" s="15"/>
      <c r="D471" s="15"/>
      <c r="E471" s="41"/>
    </row>
    <row r="472">
      <c r="A472" s="49"/>
      <c r="B472" s="15"/>
      <c r="C472" s="15"/>
      <c r="D472" s="15"/>
      <c r="E472" s="41"/>
    </row>
    <row r="473">
      <c r="A473" s="49"/>
      <c r="B473" s="15"/>
      <c r="C473" s="15"/>
      <c r="D473" s="15"/>
      <c r="E473" s="41"/>
    </row>
    <row r="474">
      <c r="A474" s="49"/>
      <c r="B474" s="15"/>
      <c r="C474" s="15"/>
      <c r="D474" s="15"/>
      <c r="E474" s="41"/>
    </row>
    <row r="475">
      <c r="A475" s="49"/>
      <c r="B475" s="15"/>
      <c r="C475" s="15"/>
      <c r="D475" s="15"/>
      <c r="E475" s="41"/>
    </row>
    <row r="476">
      <c r="A476" s="49"/>
      <c r="B476" s="15"/>
      <c r="C476" s="15"/>
      <c r="D476" s="15"/>
      <c r="E476" s="41"/>
    </row>
    <row r="477">
      <c r="A477" s="49"/>
      <c r="B477" s="15"/>
      <c r="C477" s="15"/>
      <c r="D477" s="15"/>
      <c r="E477" s="41"/>
    </row>
    <row r="478">
      <c r="A478" s="49"/>
      <c r="B478" s="15"/>
      <c r="C478" s="15"/>
      <c r="D478" s="15"/>
      <c r="E478" s="41"/>
    </row>
    <row r="479">
      <c r="A479" s="49"/>
      <c r="B479" s="15"/>
      <c r="C479" s="15"/>
      <c r="D479" s="15"/>
      <c r="E479" s="41"/>
    </row>
    <row r="480">
      <c r="A480" s="49"/>
      <c r="B480" s="15"/>
      <c r="C480" s="15"/>
      <c r="D480" s="15"/>
      <c r="E480" s="41"/>
    </row>
    <row r="481">
      <c r="A481" s="49"/>
      <c r="B481" s="15"/>
      <c r="C481" s="15"/>
      <c r="D481" s="15"/>
      <c r="E481" s="41"/>
    </row>
    <row r="482">
      <c r="A482" s="49"/>
      <c r="B482" s="15"/>
      <c r="C482" s="15"/>
      <c r="D482" s="15"/>
      <c r="E482" s="41"/>
    </row>
    <row r="483">
      <c r="A483" s="49"/>
      <c r="B483" s="15"/>
      <c r="C483" s="15"/>
      <c r="D483" s="15"/>
      <c r="E483" s="41"/>
    </row>
    <row r="484">
      <c r="A484" s="49"/>
      <c r="B484" s="15"/>
      <c r="C484" s="15"/>
      <c r="D484" s="15"/>
      <c r="E484" s="41"/>
    </row>
    <row r="485">
      <c r="A485" s="49"/>
      <c r="B485" s="15"/>
      <c r="C485" s="15"/>
      <c r="D485" s="15"/>
      <c r="E485" s="41"/>
    </row>
    <row r="486">
      <c r="A486" s="49"/>
      <c r="B486" s="15"/>
      <c r="C486" s="15"/>
      <c r="D486" s="15"/>
      <c r="E486" s="41"/>
    </row>
    <row r="487">
      <c r="A487" s="49"/>
      <c r="B487" s="15"/>
      <c r="C487" s="15"/>
      <c r="D487" s="15"/>
      <c r="E487" s="41"/>
    </row>
    <row r="488">
      <c r="A488" s="49"/>
      <c r="B488" s="15"/>
      <c r="C488" s="15"/>
      <c r="D488" s="15"/>
      <c r="E488" s="41"/>
    </row>
    <row r="489">
      <c r="A489" s="49"/>
      <c r="B489" s="15"/>
      <c r="C489" s="15"/>
      <c r="D489" s="15"/>
      <c r="E489" s="41"/>
    </row>
    <row r="490">
      <c r="A490" s="49"/>
      <c r="B490" s="15"/>
      <c r="C490" s="15"/>
      <c r="D490" s="15"/>
      <c r="E490" s="41"/>
    </row>
    <row r="491">
      <c r="A491" s="49"/>
      <c r="B491" s="15"/>
      <c r="C491" s="15"/>
      <c r="D491" s="15"/>
      <c r="E491" s="41"/>
    </row>
    <row r="492">
      <c r="A492" s="49"/>
      <c r="B492" s="15"/>
      <c r="C492" s="15"/>
      <c r="D492" s="15"/>
      <c r="E492" s="41"/>
    </row>
    <row r="493">
      <c r="A493" s="49"/>
      <c r="B493" s="15"/>
      <c r="C493" s="15"/>
      <c r="D493" s="15"/>
      <c r="E493" s="41"/>
    </row>
    <row r="494">
      <c r="A494" s="49"/>
      <c r="B494" s="15"/>
      <c r="C494" s="15"/>
      <c r="D494" s="15"/>
      <c r="E494" s="41"/>
    </row>
    <row r="495">
      <c r="A495" s="49"/>
      <c r="B495" s="15"/>
      <c r="C495" s="15"/>
      <c r="D495" s="15"/>
      <c r="E495" s="41"/>
    </row>
    <row r="496">
      <c r="A496" s="49"/>
      <c r="B496" s="15"/>
      <c r="C496" s="15"/>
      <c r="D496" s="15"/>
      <c r="E496" s="41"/>
    </row>
    <row r="497">
      <c r="A497" s="49"/>
      <c r="B497" s="15"/>
      <c r="C497" s="15"/>
      <c r="D497" s="15"/>
      <c r="E497" s="41"/>
    </row>
    <row r="498">
      <c r="A498" s="49"/>
      <c r="B498" s="15"/>
      <c r="C498" s="15"/>
      <c r="D498" s="15"/>
      <c r="E498" s="41"/>
    </row>
    <row r="499">
      <c r="A499" s="49"/>
      <c r="B499" s="15"/>
      <c r="C499" s="15"/>
      <c r="D499" s="15"/>
      <c r="E499" s="41"/>
    </row>
    <row r="500">
      <c r="A500" s="49"/>
      <c r="B500" s="15"/>
      <c r="C500" s="15"/>
      <c r="D500" s="15"/>
      <c r="E500" s="41"/>
    </row>
    <row r="501">
      <c r="A501" s="49"/>
      <c r="B501" s="15"/>
      <c r="C501" s="15"/>
      <c r="D501" s="15"/>
      <c r="E501" s="41"/>
    </row>
    <row r="502">
      <c r="A502" s="49"/>
      <c r="B502" s="15"/>
      <c r="C502" s="15"/>
      <c r="D502" s="15"/>
      <c r="E502" s="41"/>
    </row>
    <row r="503">
      <c r="A503" s="49"/>
      <c r="B503" s="15"/>
      <c r="C503" s="15"/>
      <c r="D503" s="15"/>
      <c r="E503" s="41"/>
    </row>
    <row r="504">
      <c r="A504" s="49"/>
      <c r="B504" s="15"/>
      <c r="C504" s="15"/>
      <c r="D504" s="15"/>
      <c r="E504" s="41"/>
    </row>
    <row r="505">
      <c r="A505" s="49"/>
      <c r="B505" s="15"/>
      <c r="C505" s="15"/>
      <c r="D505" s="15"/>
      <c r="E505" s="41"/>
    </row>
    <row r="506">
      <c r="A506" s="49"/>
      <c r="B506" s="15"/>
      <c r="C506" s="15"/>
      <c r="D506" s="15"/>
      <c r="E506" s="41"/>
    </row>
    <row r="507">
      <c r="A507" s="49"/>
      <c r="B507" s="15"/>
      <c r="C507" s="15"/>
      <c r="D507" s="15"/>
      <c r="E507" s="41"/>
    </row>
    <row r="508">
      <c r="A508" s="49"/>
      <c r="B508" s="15"/>
      <c r="C508" s="15"/>
      <c r="D508" s="15"/>
      <c r="E508" s="41"/>
    </row>
    <row r="509">
      <c r="A509" s="49"/>
      <c r="B509" s="15"/>
      <c r="C509" s="15"/>
      <c r="D509" s="15"/>
      <c r="E509" s="41"/>
    </row>
    <row r="510">
      <c r="A510" s="49"/>
      <c r="B510" s="15"/>
      <c r="C510" s="15"/>
      <c r="D510" s="15"/>
      <c r="E510" s="41"/>
    </row>
    <row r="511">
      <c r="A511" s="49"/>
      <c r="B511" s="15"/>
      <c r="C511" s="15"/>
      <c r="D511" s="15"/>
      <c r="E511" s="41"/>
    </row>
    <row r="512">
      <c r="A512" s="49"/>
      <c r="B512" s="15"/>
      <c r="C512" s="15"/>
      <c r="D512" s="15"/>
      <c r="E512" s="41"/>
    </row>
    <row r="513">
      <c r="A513" s="49"/>
      <c r="B513" s="15"/>
      <c r="C513" s="15"/>
      <c r="D513" s="15"/>
      <c r="E513" s="41"/>
    </row>
    <row r="514">
      <c r="A514" s="49"/>
      <c r="B514" s="15"/>
      <c r="C514" s="15"/>
      <c r="D514" s="15"/>
      <c r="E514" s="41"/>
    </row>
    <row r="515">
      <c r="A515" s="49"/>
      <c r="B515" s="15"/>
      <c r="C515" s="15"/>
      <c r="D515" s="15"/>
      <c r="E515" s="41"/>
    </row>
    <row r="516">
      <c r="A516" s="49"/>
      <c r="B516" s="15"/>
      <c r="C516" s="15"/>
      <c r="D516" s="15"/>
      <c r="E516" s="41"/>
    </row>
    <row r="517">
      <c r="A517" s="49"/>
      <c r="B517" s="15"/>
      <c r="C517" s="15"/>
      <c r="D517" s="15"/>
      <c r="E517" s="41"/>
    </row>
    <row r="518">
      <c r="A518" s="49"/>
      <c r="B518" s="15"/>
      <c r="C518" s="15"/>
      <c r="D518" s="15"/>
      <c r="E518" s="41"/>
    </row>
    <row r="519">
      <c r="A519" s="49"/>
      <c r="B519" s="15"/>
      <c r="C519" s="15"/>
      <c r="D519" s="15"/>
      <c r="E519" s="41"/>
    </row>
    <row r="520">
      <c r="A520" s="49"/>
      <c r="B520" s="15"/>
      <c r="C520" s="15"/>
      <c r="D520" s="15"/>
      <c r="E520" s="41"/>
    </row>
    <row r="521">
      <c r="A521" s="49"/>
      <c r="B521" s="15"/>
      <c r="C521" s="15"/>
      <c r="D521" s="15"/>
      <c r="E521" s="41"/>
    </row>
    <row r="522">
      <c r="A522" s="49"/>
      <c r="B522" s="15"/>
      <c r="C522" s="15"/>
      <c r="D522" s="15"/>
      <c r="E522" s="41"/>
    </row>
    <row r="523">
      <c r="A523" s="49"/>
      <c r="B523" s="15"/>
      <c r="C523" s="15"/>
      <c r="D523" s="15"/>
      <c r="E523" s="41"/>
    </row>
    <row r="524">
      <c r="A524" s="49"/>
      <c r="B524" s="15"/>
      <c r="C524" s="15"/>
      <c r="D524" s="15"/>
      <c r="E524" s="41"/>
    </row>
    <row r="525">
      <c r="A525" s="49"/>
      <c r="B525" s="15"/>
      <c r="C525" s="15"/>
      <c r="D525" s="15"/>
      <c r="E525" s="41"/>
    </row>
    <row r="526">
      <c r="A526" s="49"/>
      <c r="B526" s="15"/>
      <c r="C526" s="15"/>
      <c r="D526" s="15"/>
      <c r="E526" s="41"/>
    </row>
    <row r="527">
      <c r="A527" s="49"/>
      <c r="B527" s="15"/>
      <c r="C527" s="15"/>
      <c r="D527" s="15"/>
      <c r="E527" s="41"/>
    </row>
    <row r="528">
      <c r="A528" s="49"/>
      <c r="B528" s="15"/>
      <c r="C528" s="15"/>
      <c r="D528" s="15"/>
      <c r="E528" s="41"/>
    </row>
    <row r="529">
      <c r="A529" s="49"/>
      <c r="B529" s="15"/>
      <c r="C529" s="15"/>
      <c r="D529" s="15"/>
      <c r="E529" s="41"/>
    </row>
    <row r="530">
      <c r="A530" s="49"/>
      <c r="B530" s="15"/>
      <c r="C530" s="15"/>
      <c r="D530" s="15"/>
      <c r="E530" s="41"/>
    </row>
    <row r="531">
      <c r="A531" s="49"/>
      <c r="B531" s="15"/>
      <c r="C531" s="15"/>
      <c r="D531" s="15"/>
      <c r="E531" s="41"/>
    </row>
    <row r="532">
      <c r="A532" s="49"/>
      <c r="B532" s="15"/>
      <c r="C532" s="15"/>
      <c r="D532" s="15"/>
      <c r="E532" s="41"/>
    </row>
    <row r="533">
      <c r="A533" s="49"/>
      <c r="B533" s="15"/>
      <c r="C533" s="15"/>
      <c r="D533" s="15"/>
      <c r="E533" s="41"/>
    </row>
    <row r="534">
      <c r="A534" s="49"/>
      <c r="B534" s="15"/>
      <c r="C534" s="15"/>
      <c r="D534" s="15"/>
      <c r="E534" s="41"/>
    </row>
    <row r="535">
      <c r="A535" s="49"/>
      <c r="B535" s="15"/>
      <c r="C535" s="15"/>
      <c r="D535" s="15"/>
      <c r="E535" s="41"/>
    </row>
    <row r="536">
      <c r="A536" s="49"/>
      <c r="B536" s="15"/>
      <c r="C536" s="15"/>
      <c r="D536" s="15"/>
      <c r="E536" s="41"/>
    </row>
    <row r="537">
      <c r="A537" s="49"/>
      <c r="B537" s="15"/>
      <c r="C537" s="15"/>
      <c r="D537" s="15"/>
      <c r="E537" s="41"/>
    </row>
    <row r="538">
      <c r="A538" s="49"/>
      <c r="B538" s="15"/>
      <c r="C538" s="15"/>
      <c r="D538" s="15"/>
      <c r="E538" s="41"/>
    </row>
    <row r="539">
      <c r="A539" s="49"/>
      <c r="B539" s="15"/>
      <c r="C539" s="15"/>
      <c r="D539" s="15"/>
      <c r="E539" s="41"/>
    </row>
    <row r="540">
      <c r="A540" s="49"/>
      <c r="B540" s="15"/>
      <c r="C540" s="15"/>
      <c r="D540" s="15"/>
      <c r="E540" s="41"/>
    </row>
    <row r="541">
      <c r="A541" s="49"/>
      <c r="B541" s="15"/>
      <c r="C541" s="15"/>
      <c r="D541" s="15"/>
      <c r="E541" s="41"/>
    </row>
    <row r="542">
      <c r="A542" s="49"/>
      <c r="B542" s="15"/>
      <c r="C542" s="15"/>
      <c r="D542" s="15"/>
      <c r="E542" s="41"/>
    </row>
    <row r="543">
      <c r="A543" s="49"/>
      <c r="B543" s="15"/>
      <c r="C543" s="15"/>
      <c r="D543" s="15"/>
      <c r="E543" s="41"/>
    </row>
    <row r="544">
      <c r="A544" s="49"/>
      <c r="B544" s="15"/>
      <c r="C544" s="15"/>
      <c r="D544" s="15"/>
      <c r="E544" s="41"/>
    </row>
    <row r="545">
      <c r="A545" s="49"/>
      <c r="B545" s="15"/>
      <c r="C545" s="15"/>
      <c r="D545" s="15"/>
      <c r="E545" s="41"/>
    </row>
    <row r="546">
      <c r="A546" s="49"/>
      <c r="B546" s="15"/>
      <c r="C546" s="15"/>
      <c r="D546" s="15"/>
      <c r="E546" s="41"/>
    </row>
    <row r="547">
      <c r="A547" s="49"/>
      <c r="B547" s="15"/>
      <c r="C547" s="15"/>
      <c r="D547" s="15"/>
      <c r="E547" s="41"/>
    </row>
    <row r="548">
      <c r="A548" s="49"/>
      <c r="B548" s="15"/>
      <c r="C548" s="15"/>
      <c r="D548" s="15"/>
      <c r="E548" s="41"/>
    </row>
    <row r="549">
      <c r="A549" s="49"/>
      <c r="B549" s="15"/>
      <c r="C549" s="15"/>
      <c r="D549" s="15"/>
      <c r="E549" s="41"/>
    </row>
    <row r="550">
      <c r="A550" s="49"/>
      <c r="B550" s="15"/>
      <c r="C550" s="15"/>
      <c r="D550" s="15"/>
      <c r="E550" s="41"/>
    </row>
    <row r="551">
      <c r="A551" s="49"/>
      <c r="B551" s="15"/>
      <c r="C551" s="15"/>
      <c r="D551" s="15"/>
      <c r="E551" s="41"/>
    </row>
    <row r="552">
      <c r="A552" s="49"/>
      <c r="B552" s="15"/>
      <c r="C552" s="15"/>
      <c r="D552" s="15"/>
      <c r="E552" s="41"/>
    </row>
    <row r="553">
      <c r="A553" s="49"/>
      <c r="B553" s="15"/>
      <c r="C553" s="15"/>
      <c r="D553" s="15"/>
      <c r="E553" s="41"/>
    </row>
    <row r="554">
      <c r="A554" s="49"/>
      <c r="B554" s="15"/>
      <c r="C554" s="15"/>
      <c r="D554" s="15"/>
      <c r="E554" s="41"/>
    </row>
    <row r="555">
      <c r="A555" s="49"/>
      <c r="B555" s="15"/>
      <c r="C555" s="15"/>
      <c r="D555" s="15"/>
      <c r="E555" s="41"/>
    </row>
    <row r="556">
      <c r="A556" s="49"/>
      <c r="B556" s="15"/>
      <c r="C556" s="15"/>
      <c r="D556" s="15"/>
      <c r="E556" s="41"/>
    </row>
    <row r="557">
      <c r="A557" s="49"/>
      <c r="B557" s="15"/>
      <c r="C557" s="15"/>
      <c r="D557" s="15"/>
      <c r="E557" s="41"/>
    </row>
    <row r="558">
      <c r="A558" s="49"/>
      <c r="B558" s="15"/>
      <c r="C558" s="15"/>
      <c r="D558" s="15"/>
      <c r="E558" s="41"/>
    </row>
    <row r="559">
      <c r="A559" s="49"/>
      <c r="B559" s="15"/>
      <c r="C559" s="15"/>
      <c r="D559" s="15"/>
      <c r="E559" s="41"/>
    </row>
    <row r="560">
      <c r="A560" s="49"/>
      <c r="B560" s="15"/>
      <c r="C560" s="15"/>
      <c r="D560" s="15"/>
      <c r="E560" s="41"/>
    </row>
    <row r="561">
      <c r="A561" s="49"/>
      <c r="B561" s="15"/>
      <c r="C561" s="15"/>
      <c r="D561" s="15"/>
      <c r="E561" s="41"/>
    </row>
    <row r="562">
      <c r="A562" s="49"/>
      <c r="B562" s="15"/>
      <c r="C562" s="15"/>
      <c r="D562" s="15"/>
      <c r="E562" s="41"/>
    </row>
    <row r="563">
      <c r="A563" s="49"/>
      <c r="B563" s="15"/>
      <c r="C563" s="15"/>
      <c r="D563" s="15"/>
      <c r="E563" s="41"/>
    </row>
    <row r="564">
      <c r="A564" s="49"/>
      <c r="B564" s="15"/>
      <c r="C564" s="15"/>
      <c r="D564" s="15"/>
      <c r="E564" s="41"/>
    </row>
    <row r="565">
      <c r="A565" s="49"/>
      <c r="B565" s="15"/>
      <c r="C565" s="15"/>
      <c r="D565" s="15"/>
      <c r="E565" s="41"/>
    </row>
    <row r="566">
      <c r="A566" s="49"/>
      <c r="B566" s="15"/>
      <c r="C566" s="15"/>
      <c r="D566" s="15"/>
      <c r="E566" s="41"/>
    </row>
    <row r="567">
      <c r="A567" s="49"/>
      <c r="B567" s="15"/>
      <c r="C567" s="15"/>
      <c r="D567" s="15"/>
      <c r="E567" s="41"/>
    </row>
    <row r="568">
      <c r="A568" s="49"/>
      <c r="B568" s="15"/>
      <c r="C568" s="15"/>
      <c r="D568" s="15"/>
      <c r="E568" s="41"/>
    </row>
    <row r="569">
      <c r="A569" s="49"/>
      <c r="B569" s="15"/>
      <c r="C569" s="15"/>
      <c r="D569" s="15"/>
      <c r="E569" s="41"/>
    </row>
    <row r="570">
      <c r="A570" s="49"/>
      <c r="B570" s="15"/>
      <c r="C570" s="15"/>
      <c r="D570" s="15"/>
      <c r="E570" s="41"/>
    </row>
    <row r="571">
      <c r="A571" s="49"/>
      <c r="B571" s="15"/>
      <c r="C571" s="15"/>
      <c r="D571" s="15"/>
      <c r="E571" s="41"/>
    </row>
    <row r="572">
      <c r="A572" s="49"/>
      <c r="B572" s="15"/>
      <c r="C572" s="15"/>
      <c r="D572" s="15"/>
      <c r="E572" s="41"/>
    </row>
    <row r="573">
      <c r="A573" s="49"/>
      <c r="B573" s="15"/>
      <c r="C573" s="15"/>
      <c r="D573" s="15"/>
      <c r="E573" s="41"/>
    </row>
    <row r="574">
      <c r="A574" s="49"/>
      <c r="B574" s="15"/>
      <c r="C574" s="15"/>
      <c r="D574" s="15"/>
      <c r="E574" s="41"/>
    </row>
    <row r="575">
      <c r="A575" s="49"/>
      <c r="B575" s="15"/>
      <c r="C575" s="15"/>
      <c r="D575" s="15"/>
      <c r="E575" s="41"/>
    </row>
    <row r="576">
      <c r="A576" s="49"/>
      <c r="B576" s="15"/>
      <c r="C576" s="15"/>
      <c r="D576" s="15"/>
      <c r="E576" s="41"/>
    </row>
    <row r="577">
      <c r="A577" s="49"/>
      <c r="B577" s="15"/>
      <c r="C577" s="15"/>
      <c r="D577" s="15"/>
      <c r="E577" s="41"/>
    </row>
    <row r="578">
      <c r="A578" s="49"/>
      <c r="B578" s="15"/>
      <c r="C578" s="15"/>
      <c r="D578" s="15"/>
      <c r="E578" s="41"/>
    </row>
    <row r="579">
      <c r="A579" s="49"/>
      <c r="B579" s="15"/>
      <c r="C579" s="15"/>
      <c r="D579" s="15"/>
      <c r="E579" s="41"/>
    </row>
    <row r="580">
      <c r="A580" s="49"/>
      <c r="B580" s="15"/>
      <c r="C580" s="15"/>
      <c r="D580" s="15"/>
      <c r="E580" s="41"/>
    </row>
    <row r="581">
      <c r="A581" s="49"/>
      <c r="B581" s="15"/>
      <c r="C581" s="15"/>
      <c r="D581" s="15"/>
      <c r="E581" s="41"/>
    </row>
    <row r="582">
      <c r="A582" s="49"/>
      <c r="B582" s="15"/>
      <c r="C582" s="15"/>
      <c r="D582" s="15"/>
      <c r="E582" s="41"/>
    </row>
    <row r="583">
      <c r="A583" s="49"/>
      <c r="B583" s="15"/>
      <c r="C583" s="15"/>
      <c r="D583" s="15"/>
      <c r="E583" s="41"/>
    </row>
    <row r="584">
      <c r="A584" s="49"/>
      <c r="B584" s="15"/>
      <c r="C584" s="15"/>
      <c r="D584" s="15"/>
      <c r="E584" s="41"/>
    </row>
    <row r="585">
      <c r="A585" s="49"/>
      <c r="B585" s="15"/>
      <c r="C585" s="15"/>
      <c r="D585" s="15"/>
      <c r="E585" s="41"/>
    </row>
    <row r="586">
      <c r="A586" s="49"/>
      <c r="B586" s="15"/>
      <c r="C586" s="15"/>
      <c r="D586" s="15"/>
      <c r="E586" s="41"/>
    </row>
    <row r="587">
      <c r="A587" s="49"/>
      <c r="B587" s="15"/>
      <c r="C587" s="15"/>
      <c r="D587" s="15"/>
      <c r="E587" s="41"/>
    </row>
    <row r="588">
      <c r="A588" s="49"/>
      <c r="B588" s="15"/>
      <c r="C588" s="15"/>
      <c r="D588" s="15"/>
      <c r="E588" s="41"/>
    </row>
    <row r="589">
      <c r="A589" s="49"/>
      <c r="B589" s="15"/>
      <c r="C589" s="15"/>
      <c r="D589" s="15"/>
      <c r="E589" s="41"/>
    </row>
    <row r="590">
      <c r="A590" s="49"/>
      <c r="B590" s="15"/>
      <c r="C590" s="15"/>
      <c r="D590" s="15"/>
      <c r="E590" s="41"/>
    </row>
    <row r="591">
      <c r="A591" s="49"/>
      <c r="B591" s="15"/>
      <c r="C591" s="15"/>
      <c r="D591" s="15"/>
      <c r="E591" s="41"/>
    </row>
    <row r="592">
      <c r="A592" s="49"/>
      <c r="B592" s="15"/>
      <c r="C592" s="15"/>
      <c r="D592" s="15"/>
      <c r="E592" s="41"/>
    </row>
    <row r="593">
      <c r="A593" s="49"/>
      <c r="B593" s="15"/>
      <c r="C593" s="15"/>
      <c r="D593" s="15"/>
      <c r="E593" s="41"/>
    </row>
    <row r="594">
      <c r="A594" s="49"/>
      <c r="B594" s="15"/>
      <c r="C594" s="15"/>
      <c r="D594" s="15"/>
      <c r="E594" s="41"/>
    </row>
    <row r="595">
      <c r="A595" s="49"/>
      <c r="B595" s="15"/>
      <c r="C595" s="15"/>
      <c r="D595" s="15"/>
      <c r="E595" s="41"/>
    </row>
    <row r="596">
      <c r="A596" s="49"/>
      <c r="B596" s="15"/>
      <c r="C596" s="15"/>
      <c r="D596" s="15"/>
      <c r="E596" s="41"/>
    </row>
    <row r="597">
      <c r="A597" s="49"/>
      <c r="B597" s="15"/>
      <c r="C597" s="15"/>
      <c r="D597" s="15"/>
      <c r="E597" s="41"/>
    </row>
    <row r="598">
      <c r="A598" s="49"/>
      <c r="B598" s="15"/>
      <c r="C598" s="15"/>
      <c r="D598" s="15"/>
      <c r="E598" s="41"/>
    </row>
    <row r="599">
      <c r="A599" s="49"/>
      <c r="B599" s="15"/>
      <c r="C599" s="15"/>
      <c r="D599" s="15"/>
      <c r="E599" s="41"/>
    </row>
    <row r="600">
      <c r="A600" s="49"/>
      <c r="B600" s="15"/>
      <c r="C600" s="15"/>
      <c r="D600" s="15"/>
      <c r="E600" s="41"/>
    </row>
    <row r="601">
      <c r="A601" s="49"/>
      <c r="B601" s="15"/>
      <c r="C601" s="15"/>
      <c r="D601" s="15"/>
      <c r="E601" s="41"/>
    </row>
    <row r="602">
      <c r="A602" s="49"/>
      <c r="B602" s="15"/>
      <c r="C602" s="15"/>
      <c r="D602" s="15"/>
      <c r="E602" s="41"/>
    </row>
    <row r="603">
      <c r="A603" s="49"/>
      <c r="B603" s="15"/>
      <c r="C603" s="15"/>
      <c r="D603" s="15"/>
      <c r="E603" s="41"/>
    </row>
    <row r="604">
      <c r="A604" s="49"/>
      <c r="B604" s="15"/>
      <c r="C604" s="15"/>
      <c r="D604" s="15"/>
      <c r="E604" s="41"/>
    </row>
    <row r="605">
      <c r="A605" s="49"/>
      <c r="B605" s="15"/>
      <c r="C605" s="15"/>
      <c r="D605" s="15"/>
      <c r="E605" s="41"/>
    </row>
    <row r="606">
      <c r="A606" s="49"/>
      <c r="B606" s="15"/>
      <c r="C606" s="15"/>
      <c r="D606" s="15"/>
      <c r="E606" s="41"/>
    </row>
    <row r="607">
      <c r="A607" s="49"/>
      <c r="B607" s="15"/>
      <c r="C607" s="15"/>
      <c r="D607" s="15"/>
      <c r="E607" s="41"/>
    </row>
    <row r="608">
      <c r="A608" s="49"/>
      <c r="B608" s="15"/>
      <c r="C608" s="15"/>
      <c r="D608" s="15"/>
      <c r="E608" s="41"/>
    </row>
    <row r="609">
      <c r="A609" s="49"/>
      <c r="B609" s="15"/>
      <c r="C609" s="15"/>
      <c r="D609" s="15"/>
      <c r="E609" s="41"/>
    </row>
    <row r="610">
      <c r="A610" s="49"/>
      <c r="B610" s="15"/>
      <c r="C610" s="15"/>
      <c r="D610" s="15"/>
      <c r="E610" s="41"/>
    </row>
    <row r="611">
      <c r="A611" s="49"/>
      <c r="B611" s="15"/>
      <c r="C611" s="15"/>
      <c r="D611" s="15"/>
      <c r="E611" s="41"/>
    </row>
    <row r="612">
      <c r="A612" s="49"/>
      <c r="B612" s="15"/>
      <c r="C612" s="15"/>
      <c r="D612" s="15"/>
      <c r="E612" s="41"/>
    </row>
    <row r="613">
      <c r="A613" s="49"/>
      <c r="B613" s="15"/>
      <c r="C613" s="15"/>
      <c r="D613" s="15"/>
      <c r="E613" s="41"/>
    </row>
    <row r="614">
      <c r="A614" s="49"/>
      <c r="B614" s="15"/>
      <c r="C614" s="15"/>
      <c r="D614" s="15"/>
      <c r="E614" s="41"/>
    </row>
    <row r="615">
      <c r="A615" s="49"/>
      <c r="B615" s="15"/>
      <c r="C615" s="15"/>
      <c r="D615" s="15"/>
      <c r="E615" s="41"/>
    </row>
    <row r="616">
      <c r="A616" s="49"/>
      <c r="B616" s="15"/>
      <c r="C616" s="15"/>
      <c r="D616" s="15"/>
      <c r="E616" s="41"/>
    </row>
    <row r="617">
      <c r="A617" s="49"/>
      <c r="B617" s="15"/>
      <c r="C617" s="15"/>
      <c r="D617" s="15"/>
      <c r="E617" s="41"/>
    </row>
    <row r="618">
      <c r="A618" s="49"/>
      <c r="B618" s="15"/>
      <c r="C618" s="15"/>
      <c r="D618" s="15"/>
      <c r="E618" s="41"/>
    </row>
    <row r="619">
      <c r="A619" s="49"/>
      <c r="B619" s="15"/>
      <c r="C619" s="15"/>
      <c r="D619" s="15"/>
      <c r="E619" s="41"/>
    </row>
    <row r="620">
      <c r="A620" s="49"/>
      <c r="B620" s="15"/>
      <c r="C620" s="15"/>
      <c r="D620" s="15"/>
      <c r="E620" s="41"/>
    </row>
    <row r="621">
      <c r="A621" s="49"/>
      <c r="B621" s="15"/>
      <c r="C621" s="15"/>
      <c r="D621" s="15"/>
      <c r="E621" s="41"/>
    </row>
    <row r="622">
      <c r="A622" s="49"/>
      <c r="B622" s="15"/>
      <c r="C622" s="15"/>
      <c r="D622" s="15"/>
      <c r="E622" s="41"/>
    </row>
    <row r="623">
      <c r="A623" s="49"/>
      <c r="B623" s="15"/>
      <c r="C623" s="15"/>
      <c r="D623" s="15"/>
      <c r="E623" s="41"/>
    </row>
    <row r="624">
      <c r="A624" s="49"/>
      <c r="B624" s="15"/>
      <c r="C624" s="15"/>
      <c r="D624" s="15"/>
      <c r="E624" s="41"/>
    </row>
    <row r="625">
      <c r="A625" s="49"/>
      <c r="B625" s="15"/>
      <c r="C625" s="15"/>
      <c r="D625" s="15"/>
      <c r="E625" s="41"/>
    </row>
    <row r="626">
      <c r="A626" s="49"/>
      <c r="B626" s="15"/>
      <c r="C626" s="15"/>
      <c r="D626" s="15"/>
      <c r="E626" s="41"/>
    </row>
    <row r="627">
      <c r="A627" s="49"/>
      <c r="B627" s="15"/>
      <c r="C627" s="15"/>
      <c r="D627" s="15"/>
      <c r="E627" s="41"/>
    </row>
    <row r="628">
      <c r="A628" s="49"/>
      <c r="B628" s="15"/>
      <c r="C628" s="15"/>
      <c r="D628" s="15"/>
      <c r="E628" s="41"/>
    </row>
    <row r="629">
      <c r="A629" s="49"/>
      <c r="B629" s="15"/>
      <c r="C629" s="15"/>
      <c r="D629" s="15"/>
      <c r="E629" s="41"/>
    </row>
    <row r="630">
      <c r="A630" s="49"/>
      <c r="B630" s="15"/>
      <c r="C630" s="15"/>
      <c r="D630" s="15"/>
      <c r="E630" s="41"/>
    </row>
    <row r="631">
      <c r="A631" s="49"/>
      <c r="B631" s="15"/>
      <c r="C631" s="15"/>
      <c r="D631" s="15"/>
      <c r="E631" s="41"/>
    </row>
    <row r="632">
      <c r="A632" s="49"/>
      <c r="B632" s="15"/>
      <c r="C632" s="15"/>
      <c r="D632" s="15"/>
      <c r="E632" s="41"/>
    </row>
    <row r="633">
      <c r="A633" s="49"/>
      <c r="B633" s="15"/>
      <c r="C633" s="15"/>
      <c r="D633" s="15"/>
      <c r="E633" s="41"/>
    </row>
    <row r="634">
      <c r="A634" s="49"/>
      <c r="B634" s="15"/>
      <c r="C634" s="15"/>
      <c r="D634" s="15"/>
      <c r="E634" s="41"/>
    </row>
    <row r="635">
      <c r="A635" s="49"/>
      <c r="B635" s="15"/>
      <c r="C635" s="15"/>
      <c r="D635" s="15"/>
      <c r="E635" s="41"/>
    </row>
    <row r="636">
      <c r="A636" s="49"/>
      <c r="B636" s="15"/>
      <c r="C636" s="15"/>
      <c r="D636" s="15"/>
      <c r="E636" s="41"/>
    </row>
    <row r="637">
      <c r="A637" s="49"/>
      <c r="B637" s="15"/>
      <c r="C637" s="15"/>
      <c r="D637" s="15"/>
      <c r="E637" s="41"/>
    </row>
    <row r="638">
      <c r="A638" s="49"/>
      <c r="B638" s="15"/>
      <c r="C638" s="15"/>
      <c r="D638" s="15"/>
      <c r="E638" s="41"/>
    </row>
    <row r="639">
      <c r="A639" s="49"/>
      <c r="B639" s="15"/>
      <c r="C639" s="15"/>
      <c r="D639" s="15"/>
      <c r="E639" s="41"/>
    </row>
    <row r="640">
      <c r="A640" s="49"/>
      <c r="B640" s="15"/>
      <c r="C640" s="15"/>
      <c r="D640" s="15"/>
      <c r="E640" s="41"/>
    </row>
    <row r="641">
      <c r="A641" s="49"/>
      <c r="B641" s="15"/>
      <c r="C641" s="15"/>
      <c r="D641" s="15"/>
      <c r="E641" s="41"/>
    </row>
    <row r="642">
      <c r="A642" s="49"/>
      <c r="B642" s="15"/>
      <c r="C642" s="15"/>
      <c r="D642" s="15"/>
      <c r="E642" s="41"/>
    </row>
    <row r="643">
      <c r="A643" s="49"/>
      <c r="B643" s="15"/>
      <c r="C643" s="15"/>
      <c r="D643" s="15"/>
      <c r="E643" s="41"/>
    </row>
    <row r="644">
      <c r="A644" s="49"/>
      <c r="B644" s="15"/>
      <c r="C644" s="15"/>
      <c r="D644" s="15"/>
      <c r="E644" s="41"/>
    </row>
    <row r="645">
      <c r="A645" s="49"/>
      <c r="B645" s="15"/>
      <c r="C645" s="15"/>
      <c r="D645" s="15"/>
      <c r="E645" s="41"/>
    </row>
    <row r="646">
      <c r="A646" s="49"/>
      <c r="B646" s="15"/>
      <c r="C646" s="15"/>
      <c r="D646" s="15"/>
      <c r="E646" s="41"/>
    </row>
    <row r="647">
      <c r="A647" s="49"/>
      <c r="B647" s="15"/>
      <c r="C647" s="15"/>
      <c r="D647" s="15"/>
      <c r="E647" s="41"/>
    </row>
    <row r="648">
      <c r="A648" s="49"/>
      <c r="B648" s="15"/>
      <c r="C648" s="15"/>
      <c r="D648" s="15"/>
      <c r="E648" s="41"/>
    </row>
    <row r="649">
      <c r="A649" s="49"/>
      <c r="B649" s="15"/>
      <c r="C649" s="15"/>
      <c r="D649" s="15"/>
      <c r="E649" s="41"/>
    </row>
    <row r="650">
      <c r="A650" s="49"/>
      <c r="B650" s="15"/>
      <c r="C650" s="15"/>
      <c r="D650" s="15"/>
      <c r="E650" s="41"/>
    </row>
    <row r="651">
      <c r="A651" s="49"/>
      <c r="B651" s="15"/>
      <c r="C651" s="15"/>
      <c r="D651" s="15"/>
      <c r="E651" s="41"/>
    </row>
    <row r="652">
      <c r="A652" s="49"/>
      <c r="B652" s="15"/>
      <c r="C652" s="15"/>
      <c r="D652" s="15"/>
      <c r="E652" s="41"/>
    </row>
    <row r="653">
      <c r="A653" s="49"/>
      <c r="B653" s="15"/>
      <c r="C653" s="15"/>
      <c r="D653" s="15"/>
      <c r="E653" s="41"/>
    </row>
    <row r="654">
      <c r="A654" s="49"/>
      <c r="B654" s="15"/>
      <c r="C654" s="15"/>
      <c r="D654" s="15"/>
      <c r="E654" s="41"/>
    </row>
    <row r="655">
      <c r="A655" s="49"/>
      <c r="B655" s="15"/>
      <c r="C655" s="15"/>
      <c r="D655" s="15"/>
      <c r="E655" s="41"/>
    </row>
    <row r="656">
      <c r="A656" s="49"/>
      <c r="B656" s="15"/>
      <c r="C656" s="15"/>
      <c r="D656" s="15"/>
      <c r="E656" s="41"/>
    </row>
    <row r="657">
      <c r="A657" s="49"/>
      <c r="B657" s="15"/>
      <c r="C657" s="15"/>
      <c r="D657" s="15"/>
      <c r="E657" s="41"/>
    </row>
    <row r="658">
      <c r="A658" s="49"/>
      <c r="B658" s="15"/>
      <c r="C658" s="15"/>
      <c r="D658" s="15"/>
      <c r="E658" s="41"/>
    </row>
    <row r="659">
      <c r="A659" s="49"/>
      <c r="B659" s="15"/>
      <c r="C659" s="15"/>
      <c r="D659" s="15"/>
      <c r="E659" s="41"/>
    </row>
    <row r="660">
      <c r="A660" s="49"/>
      <c r="B660" s="15"/>
      <c r="C660" s="15"/>
      <c r="D660" s="15"/>
      <c r="E660" s="41"/>
    </row>
    <row r="661">
      <c r="A661" s="49"/>
      <c r="B661" s="15"/>
      <c r="C661" s="15"/>
      <c r="D661" s="15"/>
      <c r="E661" s="41"/>
    </row>
    <row r="662">
      <c r="A662" s="49"/>
      <c r="B662" s="15"/>
      <c r="C662" s="15"/>
      <c r="D662" s="15"/>
      <c r="E662" s="41"/>
    </row>
    <row r="663">
      <c r="A663" s="49"/>
      <c r="B663" s="15"/>
      <c r="C663" s="15"/>
      <c r="D663" s="15"/>
      <c r="E663" s="41"/>
    </row>
    <row r="664">
      <c r="A664" s="49"/>
      <c r="B664" s="15"/>
      <c r="C664" s="15"/>
      <c r="D664" s="15"/>
      <c r="E664" s="41"/>
    </row>
    <row r="665">
      <c r="A665" s="49"/>
      <c r="B665" s="15"/>
      <c r="C665" s="15"/>
      <c r="D665" s="15"/>
      <c r="E665" s="41"/>
    </row>
    <row r="666">
      <c r="A666" s="49"/>
      <c r="B666" s="15"/>
      <c r="C666" s="15"/>
      <c r="D666" s="15"/>
      <c r="E666" s="41"/>
    </row>
    <row r="667">
      <c r="A667" s="49"/>
      <c r="B667" s="15"/>
      <c r="C667" s="15"/>
      <c r="D667" s="15"/>
      <c r="E667" s="41"/>
    </row>
    <row r="668">
      <c r="A668" s="49"/>
      <c r="B668" s="15"/>
      <c r="C668" s="15"/>
      <c r="D668" s="15"/>
      <c r="E668" s="41"/>
    </row>
    <row r="669">
      <c r="A669" s="49"/>
      <c r="B669" s="15"/>
      <c r="C669" s="15"/>
      <c r="D669" s="15"/>
      <c r="E669" s="41"/>
    </row>
    <row r="670">
      <c r="A670" s="49"/>
      <c r="B670" s="15"/>
      <c r="C670" s="15"/>
      <c r="D670" s="15"/>
      <c r="E670" s="41"/>
    </row>
    <row r="671">
      <c r="A671" s="49"/>
      <c r="B671" s="15"/>
      <c r="C671" s="15"/>
      <c r="D671" s="15"/>
      <c r="E671" s="41"/>
    </row>
    <row r="672">
      <c r="A672" s="49"/>
      <c r="B672" s="15"/>
      <c r="C672" s="15"/>
      <c r="D672" s="15"/>
      <c r="E672" s="41"/>
    </row>
    <row r="673">
      <c r="A673" s="49"/>
      <c r="B673" s="15"/>
      <c r="C673" s="15"/>
      <c r="D673" s="15"/>
      <c r="E673" s="41"/>
    </row>
    <row r="674">
      <c r="A674" s="49"/>
      <c r="B674" s="15"/>
      <c r="C674" s="15"/>
      <c r="D674" s="15"/>
      <c r="E674" s="41"/>
    </row>
    <row r="675">
      <c r="A675" s="49"/>
      <c r="B675" s="15"/>
      <c r="C675" s="15"/>
      <c r="D675" s="15"/>
      <c r="E675" s="41"/>
    </row>
    <row r="676">
      <c r="A676" s="49"/>
      <c r="B676" s="15"/>
      <c r="C676" s="15"/>
      <c r="D676" s="15"/>
      <c r="E676" s="41"/>
    </row>
    <row r="677">
      <c r="A677" s="49"/>
      <c r="B677" s="15"/>
      <c r="C677" s="15"/>
      <c r="D677" s="15"/>
      <c r="E677" s="41"/>
    </row>
    <row r="678">
      <c r="A678" s="49"/>
      <c r="B678" s="15"/>
      <c r="C678" s="15"/>
      <c r="D678" s="15"/>
      <c r="E678" s="41"/>
    </row>
    <row r="679">
      <c r="A679" s="49"/>
      <c r="B679" s="15"/>
      <c r="C679" s="15"/>
      <c r="D679" s="15"/>
      <c r="E679" s="41"/>
    </row>
    <row r="680">
      <c r="A680" s="49"/>
      <c r="B680" s="15"/>
      <c r="C680" s="15"/>
      <c r="D680" s="15"/>
      <c r="E680" s="41"/>
    </row>
    <row r="681">
      <c r="A681" s="49"/>
      <c r="B681" s="15"/>
      <c r="C681" s="15"/>
      <c r="D681" s="15"/>
      <c r="E681" s="41"/>
    </row>
    <row r="682">
      <c r="A682" s="49"/>
      <c r="B682" s="15"/>
      <c r="C682" s="15"/>
      <c r="D682" s="15"/>
      <c r="E682" s="41"/>
    </row>
    <row r="683">
      <c r="A683" s="49"/>
      <c r="B683" s="15"/>
      <c r="C683" s="15"/>
      <c r="D683" s="15"/>
      <c r="E683" s="41"/>
    </row>
    <row r="684">
      <c r="A684" s="49"/>
      <c r="B684" s="15"/>
      <c r="C684" s="15"/>
      <c r="D684" s="15"/>
      <c r="E684" s="41"/>
    </row>
    <row r="685">
      <c r="A685" s="49"/>
      <c r="B685" s="15"/>
      <c r="C685" s="15"/>
      <c r="D685" s="15"/>
      <c r="E685" s="41"/>
    </row>
    <row r="686">
      <c r="A686" s="49"/>
      <c r="B686" s="15"/>
      <c r="C686" s="15"/>
      <c r="D686" s="15"/>
      <c r="E686" s="41"/>
    </row>
    <row r="687">
      <c r="A687" s="49"/>
      <c r="B687" s="15"/>
      <c r="C687" s="15"/>
      <c r="D687" s="15"/>
      <c r="E687" s="41"/>
    </row>
    <row r="688">
      <c r="A688" s="49"/>
      <c r="B688" s="15"/>
      <c r="C688" s="15"/>
      <c r="D688" s="15"/>
      <c r="E688" s="41"/>
    </row>
    <row r="689">
      <c r="A689" s="49"/>
      <c r="B689" s="15"/>
      <c r="C689" s="15"/>
      <c r="D689" s="15"/>
      <c r="E689" s="41"/>
    </row>
    <row r="690">
      <c r="A690" s="49"/>
      <c r="B690" s="15"/>
      <c r="C690" s="15"/>
      <c r="D690" s="15"/>
      <c r="E690" s="41"/>
    </row>
    <row r="691">
      <c r="A691" s="49"/>
      <c r="B691" s="15"/>
      <c r="C691" s="15"/>
      <c r="D691" s="15"/>
      <c r="E691" s="41"/>
    </row>
    <row r="692">
      <c r="A692" s="49"/>
      <c r="B692" s="15"/>
      <c r="C692" s="15"/>
      <c r="D692" s="15"/>
      <c r="E692" s="41"/>
    </row>
    <row r="693">
      <c r="A693" s="49"/>
      <c r="B693" s="15"/>
      <c r="C693" s="15"/>
      <c r="D693" s="15"/>
      <c r="E693" s="41"/>
    </row>
    <row r="694">
      <c r="A694" s="49"/>
      <c r="B694" s="15"/>
      <c r="C694" s="15"/>
      <c r="D694" s="15"/>
      <c r="E694" s="41"/>
    </row>
    <row r="695">
      <c r="A695" s="49"/>
      <c r="B695" s="15"/>
      <c r="C695" s="15"/>
      <c r="D695" s="15"/>
      <c r="E695" s="41"/>
    </row>
    <row r="696">
      <c r="A696" s="49"/>
      <c r="B696" s="15"/>
      <c r="C696" s="15"/>
      <c r="D696" s="15"/>
      <c r="E696" s="41"/>
    </row>
    <row r="697">
      <c r="A697" s="49"/>
      <c r="B697" s="15"/>
      <c r="C697" s="15"/>
      <c r="D697" s="15"/>
      <c r="E697" s="41"/>
    </row>
    <row r="698">
      <c r="A698" s="49"/>
      <c r="B698" s="15"/>
      <c r="C698" s="15"/>
      <c r="D698" s="15"/>
      <c r="E698" s="41"/>
    </row>
    <row r="699">
      <c r="A699" s="49"/>
      <c r="B699" s="15"/>
      <c r="C699" s="15"/>
      <c r="D699" s="15"/>
      <c r="E699" s="41"/>
    </row>
    <row r="700">
      <c r="A700" s="49"/>
      <c r="B700" s="15"/>
      <c r="C700" s="15"/>
      <c r="D700" s="15"/>
      <c r="E700" s="41"/>
    </row>
    <row r="701">
      <c r="A701" s="49"/>
      <c r="B701" s="15"/>
      <c r="C701" s="15"/>
      <c r="D701" s="15"/>
      <c r="E701" s="41"/>
    </row>
    <row r="702">
      <c r="A702" s="49"/>
      <c r="B702" s="15"/>
      <c r="C702" s="15"/>
      <c r="D702" s="15"/>
      <c r="E702" s="41"/>
    </row>
    <row r="703">
      <c r="A703" s="49"/>
      <c r="B703" s="15"/>
      <c r="C703" s="15"/>
      <c r="D703" s="15"/>
      <c r="E703" s="41"/>
    </row>
    <row r="704">
      <c r="A704" s="49"/>
      <c r="B704" s="15"/>
      <c r="C704" s="15"/>
      <c r="D704" s="15"/>
      <c r="E704" s="41"/>
    </row>
    <row r="705">
      <c r="A705" s="49"/>
      <c r="B705" s="15"/>
      <c r="C705" s="15"/>
      <c r="D705" s="15"/>
      <c r="E705" s="41"/>
    </row>
    <row r="706">
      <c r="A706" s="49"/>
      <c r="B706" s="15"/>
      <c r="C706" s="15"/>
      <c r="D706" s="15"/>
      <c r="E706" s="41"/>
    </row>
    <row r="707">
      <c r="A707" s="49"/>
      <c r="B707" s="15"/>
      <c r="C707" s="15"/>
      <c r="D707" s="15"/>
      <c r="E707" s="41"/>
    </row>
    <row r="708">
      <c r="A708" s="49"/>
      <c r="B708" s="15"/>
      <c r="C708" s="15"/>
      <c r="D708" s="15"/>
      <c r="E708" s="41"/>
    </row>
    <row r="709">
      <c r="A709" s="49"/>
      <c r="B709" s="15"/>
      <c r="C709" s="15"/>
      <c r="D709" s="15"/>
      <c r="E709" s="41"/>
    </row>
    <row r="710">
      <c r="A710" s="49"/>
      <c r="B710" s="15"/>
      <c r="C710" s="15"/>
      <c r="D710" s="15"/>
      <c r="E710" s="41"/>
    </row>
    <row r="711">
      <c r="A711" s="49"/>
      <c r="B711" s="15"/>
      <c r="C711" s="15"/>
      <c r="D711" s="15"/>
      <c r="E711" s="41"/>
    </row>
    <row r="712">
      <c r="A712" s="49"/>
      <c r="B712" s="15"/>
      <c r="C712" s="15"/>
      <c r="D712" s="15"/>
      <c r="E712" s="41"/>
    </row>
    <row r="713">
      <c r="A713" s="49"/>
      <c r="B713" s="15"/>
      <c r="C713" s="15"/>
      <c r="D713" s="15"/>
      <c r="E713" s="41"/>
    </row>
    <row r="714">
      <c r="A714" s="49"/>
      <c r="B714" s="15"/>
      <c r="C714" s="15"/>
      <c r="D714" s="15"/>
      <c r="E714" s="41"/>
    </row>
    <row r="715">
      <c r="A715" s="49"/>
      <c r="B715" s="15"/>
      <c r="C715" s="15"/>
      <c r="D715" s="15"/>
      <c r="E715" s="41"/>
    </row>
    <row r="716">
      <c r="A716" s="49"/>
      <c r="B716" s="15"/>
      <c r="C716" s="15"/>
      <c r="D716" s="15"/>
      <c r="E716" s="41"/>
    </row>
    <row r="717">
      <c r="A717" s="49"/>
      <c r="B717" s="15"/>
      <c r="C717" s="15"/>
      <c r="D717" s="15"/>
      <c r="E717" s="41"/>
    </row>
    <row r="718">
      <c r="A718" s="49"/>
      <c r="B718" s="15"/>
      <c r="C718" s="15"/>
      <c r="D718" s="15"/>
      <c r="E718" s="41"/>
    </row>
    <row r="719">
      <c r="A719" s="49"/>
      <c r="B719" s="15"/>
      <c r="C719" s="15"/>
      <c r="D719" s="15"/>
      <c r="E719" s="41"/>
    </row>
    <row r="720">
      <c r="A720" s="49"/>
      <c r="B720" s="15"/>
      <c r="C720" s="15"/>
      <c r="D720" s="15"/>
      <c r="E720" s="41"/>
    </row>
    <row r="721">
      <c r="A721" s="49"/>
      <c r="B721" s="15"/>
      <c r="C721" s="15"/>
      <c r="D721" s="15"/>
      <c r="E721" s="41"/>
    </row>
    <row r="722">
      <c r="A722" s="49"/>
      <c r="B722" s="15"/>
      <c r="C722" s="15"/>
      <c r="D722" s="15"/>
      <c r="E722" s="41"/>
    </row>
    <row r="723">
      <c r="A723" s="49"/>
      <c r="B723" s="15"/>
      <c r="C723" s="15"/>
      <c r="D723" s="15"/>
      <c r="E723" s="41"/>
    </row>
    <row r="724">
      <c r="A724" s="49"/>
      <c r="B724" s="15"/>
      <c r="C724" s="15"/>
      <c r="D724" s="15"/>
      <c r="E724" s="41"/>
    </row>
    <row r="725">
      <c r="A725" s="49"/>
      <c r="B725" s="15"/>
      <c r="C725" s="15"/>
      <c r="D725" s="15"/>
      <c r="E725" s="41"/>
    </row>
    <row r="726">
      <c r="A726" s="49"/>
      <c r="B726" s="15"/>
      <c r="C726" s="15"/>
      <c r="D726" s="15"/>
      <c r="E726" s="41"/>
    </row>
    <row r="727">
      <c r="A727" s="49"/>
      <c r="B727" s="15"/>
      <c r="C727" s="15"/>
      <c r="D727" s="15"/>
      <c r="E727" s="41"/>
    </row>
    <row r="728">
      <c r="A728" s="49"/>
      <c r="B728" s="15"/>
      <c r="C728" s="15"/>
      <c r="D728" s="15"/>
      <c r="E728" s="41"/>
    </row>
    <row r="729">
      <c r="A729" s="49"/>
      <c r="B729" s="15"/>
      <c r="C729" s="15"/>
      <c r="D729" s="15"/>
      <c r="E729" s="41"/>
    </row>
    <row r="730">
      <c r="A730" s="49"/>
      <c r="B730" s="15"/>
      <c r="C730" s="15"/>
      <c r="D730" s="15"/>
      <c r="E730" s="41"/>
    </row>
    <row r="731">
      <c r="A731" s="49"/>
      <c r="B731" s="15"/>
      <c r="C731" s="15"/>
      <c r="D731" s="15"/>
      <c r="E731" s="41"/>
    </row>
    <row r="732">
      <c r="A732" s="49"/>
      <c r="B732" s="15"/>
      <c r="C732" s="15"/>
      <c r="D732" s="15"/>
      <c r="E732" s="41"/>
    </row>
    <row r="733">
      <c r="A733" s="49"/>
      <c r="B733" s="15"/>
      <c r="C733" s="15"/>
      <c r="D733" s="15"/>
      <c r="E733" s="41"/>
    </row>
    <row r="734">
      <c r="A734" s="49"/>
      <c r="B734" s="15"/>
      <c r="C734" s="15"/>
      <c r="D734" s="15"/>
      <c r="E734" s="41"/>
    </row>
    <row r="735">
      <c r="A735" s="49"/>
      <c r="B735" s="15"/>
      <c r="C735" s="15"/>
      <c r="D735" s="15"/>
      <c r="E735" s="41"/>
    </row>
    <row r="736">
      <c r="A736" s="49"/>
      <c r="B736" s="15"/>
      <c r="C736" s="15"/>
      <c r="D736" s="15"/>
      <c r="E736" s="41"/>
    </row>
    <row r="737">
      <c r="A737" s="49"/>
      <c r="B737" s="15"/>
      <c r="C737" s="15"/>
      <c r="D737" s="15"/>
      <c r="E737" s="41"/>
    </row>
    <row r="738">
      <c r="A738" s="49"/>
      <c r="B738" s="15"/>
      <c r="C738" s="15"/>
      <c r="D738" s="15"/>
      <c r="E738" s="41"/>
    </row>
    <row r="739">
      <c r="A739" s="49"/>
      <c r="B739" s="15"/>
      <c r="C739" s="15"/>
      <c r="D739" s="15"/>
      <c r="E739" s="41"/>
    </row>
    <row r="740">
      <c r="A740" s="49"/>
      <c r="B740" s="15"/>
      <c r="C740" s="15"/>
      <c r="D740" s="15"/>
      <c r="E740" s="41"/>
    </row>
    <row r="741">
      <c r="A741" s="49"/>
      <c r="B741" s="15"/>
      <c r="C741" s="15"/>
      <c r="D741" s="15"/>
      <c r="E741" s="41"/>
    </row>
    <row r="742">
      <c r="A742" s="49"/>
      <c r="B742" s="15"/>
      <c r="C742" s="15"/>
      <c r="D742" s="15"/>
      <c r="E742" s="41"/>
    </row>
    <row r="743">
      <c r="A743" s="49"/>
      <c r="B743" s="15"/>
      <c r="C743" s="15"/>
      <c r="D743" s="15"/>
      <c r="E743" s="41"/>
    </row>
    <row r="744">
      <c r="A744" s="49"/>
      <c r="B744" s="15"/>
      <c r="C744" s="15"/>
      <c r="D744" s="15"/>
      <c r="E744" s="41"/>
    </row>
    <row r="745">
      <c r="A745" s="49"/>
      <c r="B745" s="15"/>
      <c r="C745" s="15"/>
      <c r="D745" s="15"/>
      <c r="E745" s="41"/>
    </row>
    <row r="746">
      <c r="A746" s="49"/>
      <c r="B746" s="15"/>
      <c r="C746" s="15"/>
      <c r="D746" s="15"/>
      <c r="E746" s="41"/>
    </row>
    <row r="747">
      <c r="A747" s="49"/>
      <c r="B747" s="15"/>
      <c r="C747" s="15"/>
      <c r="D747" s="15"/>
      <c r="E747" s="41"/>
    </row>
    <row r="748">
      <c r="A748" s="49"/>
      <c r="B748" s="15"/>
      <c r="C748" s="15"/>
      <c r="D748" s="15"/>
      <c r="E748" s="41"/>
    </row>
    <row r="749">
      <c r="A749" s="49"/>
      <c r="B749" s="15"/>
      <c r="C749" s="15"/>
      <c r="D749" s="15"/>
      <c r="E749" s="41"/>
    </row>
    <row r="750">
      <c r="A750" s="49"/>
      <c r="B750" s="15"/>
      <c r="C750" s="15"/>
      <c r="D750" s="15"/>
      <c r="E750" s="41"/>
    </row>
    <row r="751">
      <c r="A751" s="49"/>
      <c r="B751" s="15"/>
      <c r="C751" s="15"/>
      <c r="D751" s="15"/>
      <c r="E751" s="41"/>
    </row>
    <row r="752">
      <c r="A752" s="49"/>
      <c r="B752" s="15"/>
      <c r="C752" s="15"/>
      <c r="D752" s="15"/>
      <c r="E752" s="41"/>
    </row>
    <row r="753">
      <c r="A753" s="49"/>
      <c r="B753" s="15"/>
      <c r="C753" s="15"/>
      <c r="D753" s="15"/>
      <c r="E753" s="41"/>
    </row>
    <row r="754">
      <c r="A754" s="49"/>
      <c r="B754" s="15"/>
      <c r="C754" s="15"/>
      <c r="D754" s="15"/>
      <c r="E754" s="41"/>
    </row>
    <row r="755">
      <c r="A755" s="49"/>
      <c r="B755" s="15"/>
      <c r="C755" s="15"/>
      <c r="D755" s="15"/>
      <c r="E755" s="41"/>
    </row>
    <row r="756">
      <c r="A756" s="49"/>
      <c r="B756" s="15"/>
      <c r="C756" s="15"/>
      <c r="D756" s="15"/>
      <c r="E756" s="41"/>
    </row>
    <row r="757">
      <c r="A757" s="49"/>
      <c r="B757" s="15"/>
      <c r="C757" s="15"/>
      <c r="D757" s="15"/>
      <c r="E757" s="41"/>
    </row>
    <row r="758">
      <c r="A758" s="49"/>
      <c r="B758" s="15"/>
      <c r="C758" s="15"/>
      <c r="D758" s="15"/>
      <c r="E758" s="41"/>
    </row>
    <row r="759">
      <c r="A759" s="49"/>
      <c r="B759" s="15"/>
      <c r="C759" s="15"/>
      <c r="D759" s="15"/>
      <c r="E759" s="41"/>
    </row>
    <row r="760">
      <c r="A760" s="49"/>
      <c r="B760" s="15"/>
      <c r="C760" s="15"/>
      <c r="D760" s="15"/>
      <c r="E760" s="41"/>
    </row>
    <row r="761">
      <c r="A761" s="49"/>
      <c r="B761" s="15"/>
      <c r="C761" s="15"/>
      <c r="D761" s="15"/>
      <c r="E761" s="41"/>
    </row>
    <row r="762">
      <c r="A762" s="49"/>
      <c r="B762" s="15"/>
      <c r="C762" s="15"/>
      <c r="D762" s="15"/>
      <c r="E762" s="41"/>
    </row>
    <row r="763">
      <c r="A763" s="49"/>
      <c r="B763" s="15"/>
      <c r="C763" s="15"/>
      <c r="D763" s="15"/>
      <c r="E763" s="41"/>
    </row>
    <row r="764">
      <c r="A764" s="49"/>
      <c r="B764" s="15"/>
      <c r="C764" s="15"/>
      <c r="D764" s="15"/>
      <c r="E764" s="41"/>
    </row>
    <row r="765">
      <c r="A765" s="49"/>
      <c r="B765" s="15"/>
      <c r="C765" s="15"/>
      <c r="D765" s="15"/>
      <c r="E765" s="41"/>
    </row>
    <row r="766">
      <c r="A766" s="49"/>
      <c r="B766" s="15"/>
      <c r="C766" s="15"/>
      <c r="D766" s="15"/>
      <c r="E766" s="41"/>
    </row>
    <row r="767">
      <c r="A767" s="49"/>
      <c r="B767" s="15"/>
      <c r="C767" s="15"/>
      <c r="D767" s="15"/>
      <c r="E767" s="41"/>
    </row>
    <row r="768">
      <c r="A768" s="49"/>
      <c r="B768" s="15"/>
      <c r="C768" s="15"/>
      <c r="D768" s="15"/>
      <c r="E768" s="41"/>
    </row>
    <row r="769">
      <c r="A769" s="49"/>
      <c r="B769" s="15"/>
      <c r="C769" s="15"/>
      <c r="D769" s="15"/>
      <c r="E769" s="41"/>
    </row>
    <row r="770">
      <c r="A770" s="49"/>
      <c r="B770" s="15"/>
      <c r="C770" s="15"/>
      <c r="D770" s="15"/>
      <c r="E770" s="41"/>
    </row>
    <row r="771">
      <c r="A771" s="49"/>
      <c r="B771" s="15"/>
      <c r="C771" s="15"/>
      <c r="D771" s="15"/>
      <c r="E771" s="41"/>
    </row>
    <row r="772">
      <c r="A772" s="49"/>
      <c r="B772" s="15"/>
      <c r="C772" s="15"/>
      <c r="D772" s="15"/>
      <c r="E772" s="41"/>
    </row>
    <row r="773">
      <c r="A773" s="49"/>
      <c r="B773" s="15"/>
      <c r="C773" s="15"/>
      <c r="D773" s="15"/>
      <c r="E773" s="41"/>
    </row>
    <row r="774">
      <c r="A774" s="49"/>
      <c r="B774" s="15"/>
      <c r="C774" s="15"/>
      <c r="D774" s="15"/>
      <c r="E774" s="41"/>
    </row>
    <row r="775">
      <c r="A775" s="49"/>
      <c r="B775" s="15"/>
      <c r="C775" s="15"/>
      <c r="D775" s="15"/>
      <c r="E775" s="41"/>
    </row>
    <row r="776">
      <c r="A776" s="49"/>
      <c r="B776" s="15"/>
      <c r="C776" s="15"/>
      <c r="D776" s="15"/>
      <c r="E776" s="41"/>
    </row>
    <row r="777">
      <c r="A777" s="49"/>
      <c r="B777" s="15"/>
      <c r="C777" s="15"/>
      <c r="D777" s="15"/>
      <c r="E777" s="41"/>
    </row>
    <row r="778">
      <c r="A778" s="49"/>
      <c r="B778" s="15"/>
      <c r="C778" s="15"/>
      <c r="D778" s="15"/>
      <c r="E778" s="41"/>
    </row>
    <row r="779">
      <c r="A779" s="49"/>
      <c r="B779" s="15"/>
      <c r="C779" s="15"/>
      <c r="D779" s="15"/>
      <c r="E779" s="41"/>
    </row>
    <row r="780">
      <c r="A780" s="49"/>
      <c r="B780" s="15"/>
      <c r="C780" s="15"/>
      <c r="D780" s="15"/>
      <c r="E780" s="41"/>
    </row>
    <row r="781">
      <c r="A781" s="49"/>
      <c r="B781" s="15"/>
      <c r="C781" s="15"/>
      <c r="D781" s="15"/>
      <c r="E781" s="41"/>
    </row>
    <row r="782">
      <c r="A782" s="49"/>
      <c r="B782" s="15"/>
      <c r="C782" s="15"/>
      <c r="D782" s="15"/>
      <c r="E782" s="41"/>
    </row>
    <row r="783">
      <c r="A783" s="49"/>
      <c r="B783" s="15"/>
      <c r="C783" s="15"/>
      <c r="D783" s="15"/>
      <c r="E783" s="41"/>
    </row>
    <row r="784">
      <c r="A784" s="49"/>
      <c r="B784" s="15"/>
      <c r="C784" s="15"/>
      <c r="D784" s="15"/>
      <c r="E784" s="41"/>
    </row>
    <row r="785">
      <c r="A785" s="49"/>
      <c r="B785" s="15"/>
      <c r="C785" s="15"/>
      <c r="D785" s="15"/>
      <c r="E785" s="41"/>
    </row>
    <row r="786">
      <c r="A786" s="49"/>
      <c r="B786" s="15"/>
      <c r="C786" s="15"/>
      <c r="D786" s="15"/>
      <c r="E786" s="41"/>
    </row>
    <row r="787">
      <c r="A787" s="49"/>
      <c r="B787" s="15"/>
      <c r="C787" s="15"/>
      <c r="D787" s="15"/>
      <c r="E787" s="41"/>
    </row>
    <row r="788">
      <c r="A788" s="49"/>
      <c r="B788" s="15"/>
      <c r="C788" s="15"/>
      <c r="D788" s="15"/>
      <c r="E788" s="41"/>
    </row>
    <row r="789">
      <c r="A789" s="49"/>
      <c r="B789" s="15"/>
      <c r="C789" s="15"/>
      <c r="D789" s="15"/>
      <c r="E789" s="41"/>
    </row>
    <row r="790">
      <c r="A790" s="49"/>
      <c r="B790" s="15"/>
      <c r="C790" s="15"/>
      <c r="D790" s="15"/>
      <c r="E790" s="41"/>
    </row>
    <row r="791">
      <c r="A791" s="49"/>
      <c r="B791" s="15"/>
      <c r="C791" s="15"/>
      <c r="D791" s="15"/>
      <c r="E791" s="41"/>
    </row>
    <row r="792">
      <c r="A792" s="49"/>
      <c r="B792" s="15"/>
      <c r="C792" s="15"/>
      <c r="D792" s="15"/>
      <c r="E792" s="41"/>
    </row>
    <row r="793">
      <c r="A793" s="49"/>
      <c r="B793" s="15"/>
      <c r="C793" s="15"/>
      <c r="D793" s="15"/>
      <c r="E793" s="41"/>
    </row>
    <row r="794">
      <c r="A794" s="49"/>
      <c r="B794" s="15"/>
      <c r="C794" s="15"/>
      <c r="D794" s="15"/>
      <c r="E794" s="41"/>
    </row>
    <row r="795">
      <c r="A795" s="49"/>
      <c r="B795" s="15"/>
      <c r="C795" s="15"/>
      <c r="D795" s="15"/>
      <c r="E795" s="41"/>
    </row>
    <row r="796">
      <c r="A796" s="49"/>
      <c r="B796" s="15"/>
      <c r="C796" s="15"/>
      <c r="D796" s="15"/>
      <c r="E796" s="41"/>
    </row>
    <row r="797">
      <c r="A797" s="49"/>
      <c r="B797" s="15"/>
      <c r="C797" s="15"/>
      <c r="D797" s="15"/>
      <c r="E797" s="41"/>
    </row>
    <row r="798">
      <c r="A798" s="49"/>
      <c r="B798" s="15"/>
      <c r="C798" s="15"/>
      <c r="D798" s="15"/>
      <c r="E798" s="41"/>
    </row>
    <row r="799">
      <c r="A799" s="49"/>
      <c r="B799" s="15"/>
      <c r="C799" s="15"/>
      <c r="D799" s="15"/>
      <c r="E799" s="41"/>
    </row>
    <row r="800">
      <c r="A800" s="49"/>
      <c r="B800" s="15"/>
      <c r="C800" s="15"/>
      <c r="D800" s="15"/>
      <c r="E800" s="41"/>
    </row>
    <row r="801">
      <c r="A801" s="49"/>
      <c r="B801" s="15"/>
      <c r="C801" s="15"/>
      <c r="D801" s="15"/>
      <c r="E801" s="41"/>
    </row>
    <row r="802">
      <c r="A802" s="49"/>
      <c r="B802" s="15"/>
      <c r="C802" s="15"/>
      <c r="D802" s="15"/>
      <c r="E802" s="41"/>
    </row>
    <row r="803">
      <c r="A803" s="49"/>
      <c r="B803" s="15"/>
      <c r="C803" s="15"/>
      <c r="D803" s="15"/>
      <c r="E803" s="41"/>
    </row>
    <row r="804">
      <c r="A804" s="49"/>
      <c r="B804" s="15"/>
      <c r="C804" s="15"/>
      <c r="D804" s="15"/>
      <c r="E804" s="41"/>
    </row>
    <row r="805">
      <c r="A805" s="49"/>
      <c r="B805" s="15"/>
      <c r="C805" s="15"/>
      <c r="D805" s="15"/>
      <c r="E805" s="41"/>
    </row>
    <row r="806">
      <c r="A806" s="49"/>
      <c r="B806" s="15"/>
      <c r="C806" s="15"/>
      <c r="D806" s="15"/>
      <c r="E806" s="41"/>
    </row>
    <row r="807">
      <c r="A807" s="49"/>
      <c r="B807" s="15"/>
      <c r="C807" s="15"/>
      <c r="D807" s="15"/>
      <c r="E807" s="41"/>
    </row>
    <row r="808">
      <c r="A808" s="49"/>
      <c r="B808" s="15"/>
      <c r="C808" s="15"/>
      <c r="D808" s="15"/>
      <c r="E808" s="41"/>
    </row>
    <row r="809">
      <c r="A809" s="49"/>
      <c r="B809" s="15"/>
      <c r="C809" s="15"/>
      <c r="D809" s="15"/>
      <c r="E809" s="41"/>
    </row>
    <row r="810">
      <c r="A810" s="49"/>
      <c r="B810" s="15"/>
      <c r="C810" s="15"/>
      <c r="D810" s="15"/>
      <c r="E810" s="41"/>
    </row>
    <row r="811">
      <c r="A811" s="49"/>
      <c r="B811" s="15"/>
      <c r="C811" s="15"/>
      <c r="D811" s="15"/>
      <c r="E811" s="41"/>
    </row>
    <row r="812">
      <c r="A812" s="49"/>
      <c r="B812" s="15"/>
      <c r="C812" s="15"/>
      <c r="D812" s="15"/>
      <c r="E812" s="41"/>
    </row>
    <row r="813">
      <c r="A813" s="49"/>
      <c r="B813" s="15"/>
      <c r="C813" s="15"/>
      <c r="D813" s="15"/>
      <c r="E813" s="41"/>
    </row>
    <row r="814">
      <c r="A814" s="49"/>
      <c r="B814" s="15"/>
      <c r="C814" s="15"/>
      <c r="D814" s="15"/>
      <c r="E814" s="41"/>
    </row>
    <row r="815">
      <c r="A815" s="49"/>
      <c r="B815" s="15"/>
      <c r="C815" s="15"/>
      <c r="D815" s="15"/>
      <c r="E815" s="41"/>
    </row>
    <row r="816">
      <c r="A816" s="49"/>
      <c r="B816" s="15"/>
      <c r="C816" s="15"/>
      <c r="D816" s="15"/>
      <c r="E816" s="41"/>
    </row>
    <row r="817">
      <c r="A817" s="49"/>
      <c r="B817" s="15"/>
      <c r="C817" s="15"/>
      <c r="D817" s="15"/>
      <c r="E817" s="41"/>
    </row>
    <row r="818">
      <c r="A818" s="49"/>
      <c r="B818" s="15"/>
      <c r="C818" s="15"/>
      <c r="D818" s="15"/>
      <c r="E818" s="41"/>
    </row>
    <row r="819">
      <c r="A819" s="49"/>
      <c r="B819" s="15"/>
      <c r="C819" s="15"/>
      <c r="D819" s="15"/>
      <c r="E819" s="41"/>
    </row>
    <row r="820">
      <c r="A820" s="49"/>
      <c r="B820" s="15"/>
      <c r="C820" s="15"/>
      <c r="D820" s="15"/>
      <c r="E820" s="41"/>
    </row>
    <row r="821">
      <c r="A821" s="49"/>
      <c r="B821" s="15"/>
      <c r="C821" s="15"/>
      <c r="D821" s="15"/>
      <c r="E821" s="41"/>
    </row>
    <row r="822">
      <c r="A822" s="49"/>
      <c r="B822" s="15"/>
      <c r="C822" s="15"/>
      <c r="D822" s="15"/>
      <c r="E822" s="41"/>
    </row>
    <row r="823">
      <c r="A823" s="49"/>
      <c r="B823" s="15"/>
      <c r="C823" s="15"/>
      <c r="D823" s="15"/>
      <c r="E823" s="41"/>
    </row>
    <row r="824">
      <c r="A824" s="49"/>
      <c r="B824" s="15"/>
      <c r="C824" s="15"/>
      <c r="D824" s="15"/>
      <c r="E824" s="41"/>
    </row>
    <row r="825">
      <c r="A825" s="49"/>
      <c r="B825" s="15"/>
      <c r="C825" s="15"/>
      <c r="D825" s="15"/>
      <c r="E825" s="41"/>
    </row>
    <row r="826">
      <c r="A826" s="49"/>
      <c r="B826" s="15"/>
      <c r="C826" s="15"/>
      <c r="D826" s="15"/>
      <c r="E826" s="41"/>
    </row>
    <row r="827">
      <c r="A827" s="49"/>
      <c r="B827" s="15"/>
      <c r="C827" s="15"/>
      <c r="D827" s="15"/>
      <c r="E827" s="41"/>
    </row>
    <row r="828">
      <c r="A828" s="49"/>
      <c r="B828" s="15"/>
      <c r="C828" s="15"/>
      <c r="D828" s="15"/>
      <c r="E828" s="41"/>
    </row>
    <row r="829">
      <c r="A829" s="49"/>
      <c r="B829" s="15"/>
      <c r="C829" s="15"/>
      <c r="D829" s="15"/>
      <c r="E829" s="41"/>
    </row>
    <row r="830">
      <c r="A830" s="49"/>
      <c r="B830" s="15"/>
      <c r="C830" s="15"/>
      <c r="D830" s="15"/>
      <c r="E830" s="41"/>
    </row>
    <row r="831">
      <c r="A831" s="49"/>
      <c r="B831" s="15"/>
      <c r="C831" s="15"/>
      <c r="D831" s="15"/>
      <c r="E831" s="41"/>
    </row>
    <row r="832">
      <c r="A832" s="49"/>
      <c r="B832" s="15"/>
      <c r="C832" s="15"/>
      <c r="D832" s="15"/>
      <c r="E832" s="41"/>
    </row>
    <row r="833">
      <c r="A833" s="49"/>
      <c r="B833" s="15"/>
      <c r="C833" s="15"/>
      <c r="D833" s="15"/>
      <c r="E833" s="41"/>
    </row>
    <row r="834">
      <c r="A834" s="49"/>
      <c r="B834" s="15"/>
      <c r="C834" s="15"/>
      <c r="D834" s="15"/>
      <c r="E834" s="41"/>
    </row>
    <row r="835">
      <c r="A835" s="49"/>
      <c r="B835" s="15"/>
      <c r="C835" s="15"/>
      <c r="D835" s="15"/>
      <c r="E835" s="41"/>
    </row>
    <row r="836">
      <c r="A836" s="49"/>
      <c r="B836" s="15"/>
      <c r="C836" s="15"/>
      <c r="D836" s="15"/>
      <c r="E836" s="41"/>
    </row>
    <row r="837">
      <c r="A837" s="49"/>
      <c r="B837" s="15"/>
      <c r="C837" s="15"/>
      <c r="D837" s="15"/>
      <c r="E837" s="41"/>
    </row>
    <row r="838">
      <c r="A838" s="49"/>
      <c r="B838" s="15"/>
      <c r="C838" s="15"/>
      <c r="D838" s="15"/>
      <c r="E838" s="41"/>
    </row>
    <row r="839">
      <c r="A839" s="49"/>
      <c r="B839" s="15"/>
      <c r="C839" s="15"/>
      <c r="D839" s="15"/>
      <c r="E839" s="41"/>
    </row>
    <row r="840">
      <c r="A840" s="49"/>
      <c r="B840" s="15"/>
      <c r="C840" s="15"/>
      <c r="D840" s="15"/>
      <c r="E840" s="41"/>
    </row>
    <row r="841">
      <c r="A841" s="49"/>
      <c r="B841" s="15"/>
      <c r="C841" s="15"/>
      <c r="D841" s="15"/>
      <c r="E841" s="41"/>
    </row>
    <row r="842">
      <c r="A842" s="49"/>
      <c r="B842" s="15"/>
      <c r="C842" s="15"/>
      <c r="D842" s="15"/>
      <c r="E842" s="41"/>
    </row>
    <row r="843">
      <c r="A843" s="49"/>
      <c r="B843" s="15"/>
      <c r="C843" s="15"/>
      <c r="D843" s="15"/>
      <c r="E843" s="41"/>
    </row>
    <row r="844">
      <c r="A844" s="49"/>
      <c r="B844" s="15"/>
      <c r="C844" s="15"/>
      <c r="D844" s="15"/>
      <c r="E844" s="41"/>
    </row>
    <row r="845">
      <c r="A845" s="49"/>
      <c r="B845" s="15"/>
      <c r="C845" s="15"/>
      <c r="D845" s="15"/>
      <c r="E845" s="41"/>
    </row>
    <row r="846">
      <c r="A846" s="49"/>
      <c r="B846" s="15"/>
      <c r="C846" s="15"/>
      <c r="D846" s="15"/>
      <c r="E846" s="41"/>
    </row>
    <row r="847">
      <c r="A847" s="49"/>
      <c r="B847" s="15"/>
      <c r="C847" s="15"/>
      <c r="D847" s="15"/>
      <c r="E847" s="41"/>
    </row>
    <row r="848">
      <c r="A848" s="49"/>
      <c r="B848" s="15"/>
      <c r="C848" s="15"/>
      <c r="D848" s="15"/>
      <c r="E848" s="41"/>
    </row>
    <row r="849">
      <c r="A849" s="49"/>
      <c r="B849" s="15"/>
      <c r="C849" s="15"/>
      <c r="D849" s="15"/>
      <c r="E849" s="41"/>
    </row>
    <row r="850">
      <c r="A850" s="49"/>
      <c r="B850" s="15"/>
      <c r="C850" s="15"/>
      <c r="D850" s="15"/>
      <c r="E850" s="41"/>
    </row>
    <row r="851">
      <c r="A851" s="49"/>
      <c r="B851" s="15"/>
      <c r="C851" s="15"/>
      <c r="D851" s="15"/>
      <c r="E851" s="41"/>
    </row>
    <row r="852">
      <c r="A852" s="49"/>
      <c r="B852" s="15"/>
      <c r="C852" s="15"/>
      <c r="D852" s="15"/>
      <c r="E852" s="41"/>
    </row>
    <row r="853">
      <c r="A853" s="49"/>
      <c r="B853" s="15"/>
      <c r="C853" s="15"/>
      <c r="D853" s="15"/>
      <c r="E853" s="41"/>
    </row>
    <row r="854">
      <c r="A854" s="49"/>
      <c r="B854" s="15"/>
      <c r="C854" s="15"/>
      <c r="D854" s="15"/>
      <c r="E854" s="41"/>
    </row>
    <row r="855">
      <c r="A855" s="49"/>
      <c r="B855" s="15"/>
      <c r="C855" s="15"/>
      <c r="D855" s="15"/>
      <c r="E855" s="41"/>
    </row>
    <row r="856">
      <c r="A856" s="49"/>
      <c r="B856" s="15"/>
      <c r="C856" s="15"/>
      <c r="D856" s="15"/>
      <c r="E856" s="41"/>
    </row>
    <row r="857">
      <c r="A857" s="49"/>
      <c r="B857" s="15"/>
      <c r="C857" s="15"/>
      <c r="D857" s="15"/>
      <c r="E857" s="41"/>
    </row>
    <row r="858">
      <c r="A858" s="49"/>
      <c r="B858" s="15"/>
      <c r="C858" s="15"/>
      <c r="D858" s="15"/>
      <c r="E858" s="41"/>
    </row>
    <row r="859">
      <c r="A859" s="49"/>
      <c r="B859" s="15"/>
      <c r="C859" s="15"/>
      <c r="D859" s="15"/>
      <c r="E859" s="41"/>
    </row>
    <row r="860">
      <c r="A860" s="49"/>
      <c r="B860" s="15"/>
      <c r="C860" s="15"/>
      <c r="D860" s="15"/>
      <c r="E860" s="41"/>
    </row>
    <row r="861">
      <c r="A861" s="49"/>
      <c r="B861" s="15"/>
      <c r="C861" s="15"/>
      <c r="D861" s="15"/>
      <c r="E861" s="41"/>
    </row>
    <row r="862">
      <c r="A862" s="49"/>
      <c r="B862" s="15"/>
      <c r="C862" s="15"/>
      <c r="D862" s="15"/>
      <c r="E862" s="41"/>
    </row>
    <row r="863">
      <c r="A863" s="49"/>
      <c r="B863" s="15"/>
      <c r="C863" s="15"/>
      <c r="D863" s="15"/>
      <c r="E863" s="41"/>
    </row>
    <row r="864">
      <c r="A864" s="49"/>
      <c r="B864" s="15"/>
      <c r="C864" s="15"/>
      <c r="D864" s="15"/>
      <c r="E864" s="41"/>
    </row>
    <row r="865">
      <c r="A865" s="49"/>
      <c r="B865" s="15"/>
      <c r="C865" s="15"/>
      <c r="D865" s="15"/>
      <c r="E865" s="41"/>
    </row>
    <row r="866">
      <c r="A866" s="49"/>
      <c r="B866" s="15"/>
      <c r="C866" s="15"/>
      <c r="D866" s="15"/>
      <c r="E866" s="41"/>
    </row>
    <row r="867">
      <c r="A867" s="49"/>
      <c r="B867" s="15"/>
      <c r="C867" s="15"/>
      <c r="D867" s="15"/>
      <c r="E867" s="41"/>
    </row>
    <row r="868">
      <c r="A868" s="49"/>
      <c r="B868" s="15"/>
      <c r="C868" s="15"/>
      <c r="D868" s="15"/>
      <c r="E868" s="41"/>
    </row>
    <row r="869">
      <c r="A869" s="49"/>
      <c r="B869" s="15"/>
      <c r="C869" s="15"/>
      <c r="D869" s="15"/>
      <c r="E869" s="41"/>
    </row>
    <row r="870">
      <c r="A870" s="49"/>
      <c r="B870" s="15"/>
      <c r="C870" s="15"/>
      <c r="D870" s="15"/>
      <c r="E870" s="41"/>
    </row>
    <row r="871">
      <c r="A871" s="49"/>
      <c r="B871" s="15"/>
      <c r="C871" s="15"/>
      <c r="D871" s="15"/>
      <c r="E871" s="41"/>
    </row>
    <row r="872">
      <c r="A872" s="49"/>
      <c r="B872" s="15"/>
      <c r="C872" s="15"/>
      <c r="D872" s="15"/>
      <c r="E872" s="41"/>
    </row>
    <row r="873">
      <c r="A873" s="49"/>
      <c r="B873" s="15"/>
      <c r="C873" s="15"/>
      <c r="D873" s="15"/>
      <c r="E873" s="41"/>
    </row>
    <row r="874">
      <c r="A874" s="49"/>
      <c r="B874" s="15"/>
      <c r="C874" s="15"/>
      <c r="D874" s="15"/>
      <c r="E874" s="41"/>
    </row>
    <row r="875">
      <c r="A875" s="49"/>
      <c r="B875" s="15"/>
      <c r="C875" s="15"/>
      <c r="D875" s="15"/>
      <c r="E875" s="41"/>
    </row>
    <row r="876">
      <c r="A876" s="49"/>
      <c r="B876" s="15"/>
      <c r="C876" s="15"/>
      <c r="D876" s="15"/>
      <c r="E876" s="41"/>
    </row>
    <row r="877">
      <c r="A877" s="49"/>
      <c r="B877" s="15"/>
      <c r="C877" s="15"/>
      <c r="D877" s="15"/>
      <c r="E877" s="41"/>
    </row>
    <row r="878">
      <c r="A878" s="49"/>
      <c r="B878" s="15"/>
      <c r="C878" s="15"/>
      <c r="D878" s="15"/>
      <c r="E878" s="41"/>
    </row>
    <row r="879">
      <c r="A879" s="49"/>
      <c r="B879" s="15"/>
      <c r="C879" s="15"/>
      <c r="D879" s="15"/>
      <c r="E879" s="41"/>
    </row>
    <row r="880">
      <c r="A880" s="49"/>
      <c r="B880" s="15"/>
      <c r="C880" s="15"/>
      <c r="D880" s="15"/>
      <c r="E880" s="41"/>
    </row>
    <row r="881">
      <c r="A881" s="49"/>
      <c r="B881" s="15"/>
      <c r="C881" s="15"/>
      <c r="D881" s="15"/>
      <c r="E881" s="41"/>
    </row>
    <row r="882">
      <c r="A882" s="49"/>
      <c r="B882" s="15"/>
      <c r="C882" s="15"/>
      <c r="D882" s="15"/>
      <c r="E882" s="41"/>
    </row>
    <row r="883">
      <c r="A883" s="49"/>
      <c r="B883" s="15"/>
      <c r="C883" s="15"/>
      <c r="D883" s="15"/>
      <c r="E883" s="41"/>
    </row>
    <row r="884">
      <c r="A884" s="49"/>
      <c r="B884" s="15"/>
      <c r="C884" s="15"/>
      <c r="D884" s="15"/>
      <c r="E884" s="41"/>
    </row>
    <row r="885">
      <c r="A885" s="49"/>
      <c r="B885" s="15"/>
      <c r="C885" s="15"/>
      <c r="D885" s="15"/>
      <c r="E885" s="41"/>
    </row>
    <row r="886">
      <c r="A886" s="49"/>
      <c r="B886" s="15"/>
      <c r="C886" s="15"/>
      <c r="D886" s="15"/>
      <c r="E886" s="41"/>
    </row>
    <row r="887">
      <c r="A887" s="49"/>
      <c r="B887" s="15"/>
      <c r="C887" s="15"/>
      <c r="D887" s="15"/>
      <c r="E887" s="41"/>
    </row>
    <row r="888">
      <c r="A888" s="49"/>
      <c r="B888" s="15"/>
      <c r="C888" s="15"/>
      <c r="D888" s="15"/>
      <c r="E888" s="41"/>
    </row>
    <row r="889">
      <c r="A889" s="49"/>
      <c r="B889" s="15"/>
      <c r="C889" s="15"/>
      <c r="D889" s="15"/>
      <c r="E889" s="41"/>
    </row>
    <row r="890">
      <c r="A890" s="49"/>
      <c r="B890" s="15"/>
      <c r="C890" s="15"/>
      <c r="D890" s="15"/>
      <c r="E890" s="41"/>
    </row>
    <row r="891">
      <c r="A891" s="49"/>
      <c r="B891" s="15"/>
      <c r="C891" s="15"/>
      <c r="D891" s="15"/>
      <c r="E891" s="41"/>
    </row>
    <row r="892">
      <c r="A892" s="49"/>
      <c r="B892" s="15"/>
      <c r="C892" s="15"/>
      <c r="D892" s="15"/>
      <c r="E892" s="41"/>
    </row>
    <row r="893">
      <c r="A893" s="49"/>
      <c r="B893" s="15"/>
      <c r="C893" s="15"/>
      <c r="D893" s="15"/>
      <c r="E893" s="41"/>
    </row>
    <row r="894">
      <c r="A894" s="49"/>
      <c r="B894" s="15"/>
      <c r="C894" s="15"/>
      <c r="D894" s="15"/>
      <c r="E894" s="41"/>
    </row>
    <row r="895">
      <c r="A895" s="49"/>
      <c r="B895" s="15"/>
      <c r="C895" s="15"/>
      <c r="D895" s="15"/>
      <c r="E895" s="41"/>
    </row>
    <row r="896">
      <c r="A896" s="49"/>
      <c r="B896" s="15"/>
      <c r="C896" s="15"/>
      <c r="D896" s="15"/>
      <c r="E896" s="41"/>
    </row>
    <row r="897">
      <c r="A897" s="49"/>
      <c r="B897" s="15"/>
      <c r="C897" s="15"/>
      <c r="D897" s="15"/>
      <c r="E897" s="41"/>
    </row>
    <row r="898">
      <c r="A898" s="49"/>
      <c r="B898" s="15"/>
      <c r="C898" s="15"/>
      <c r="D898" s="15"/>
      <c r="E898" s="41"/>
    </row>
    <row r="899">
      <c r="A899" s="49"/>
      <c r="B899" s="15"/>
      <c r="C899" s="15"/>
      <c r="D899" s="15"/>
      <c r="E899" s="41"/>
    </row>
    <row r="900">
      <c r="A900" s="49"/>
      <c r="B900" s="15"/>
      <c r="C900" s="15"/>
      <c r="D900" s="15"/>
      <c r="E900" s="41"/>
    </row>
    <row r="901">
      <c r="A901" s="49"/>
      <c r="B901" s="15"/>
      <c r="C901" s="15"/>
      <c r="D901" s="15"/>
      <c r="E901" s="41"/>
    </row>
    <row r="902">
      <c r="A902" s="49"/>
      <c r="B902" s="15"/>
      <c r="C902" s="15"/>
      <c r="D902" s="15"/>
      <c r="E902" s="41"/>
    </row>
    <row r="903">
      <c r="A903" s="49"/>
      <c r="B903" s="15"/>
      <c r="C903" s="15"/>
      <c r="D903" s="15"/>
      <c r="E903" s="41"/>
    </row>
    <row r="904">
      <c r="A904" s="49"/>
      <c r="B904" s="15"/>
      <c r="C904" s="15"/>
      <c r="D904" s="15"/>
      <c r="E904" s="41"/>
    </row>
    <row r="905">
      <c r="A905" s="49"/>
      <c r="B905" s="15"/>
      <c r="C905" s="15"/>
      <c r="D905" s="15"/>
      <c r="E905" s="41"/>
    </row>
    <row r="906">
      <c r="A906" s="49"/>
      <c r="B906" s="15"/>
      <c r="C906" s="15"/>
      <c r="D906" s="15"/>
      <c r="E906" s="41"/>
    </row>
    <row r="907">
      <c r="A907" s="49"/>
      <c r="B907" s="15"/>
      <c r="C907" s="15"/>
      <c r="D907" s="15"/>
      <c r="E907" s="41"/>
    </row>
    <row r="908">
      <c r="A908" s="49"/>
      <c r="B908" s="15"/>
      <c r="C908" s="15"/>
      <c r="D908" s="15"/>
      <c r="E908" s="41"/>
    </row>
    <row r="909">
      <c r="A909" s="49"/>
      <c r="B909" s="15"/>
      <c r="C909" s="15"/>
      <c r="D909" s="15"/>
      <c r="E909" s="41"/>
    </row>
    <row r="910">
      <c r="A910" s="49"/>
      <c r="B910" s="15"/>
      <c r="C910" s="15"/>
      <c r="D910" s="15"/>
      <c r="E910" s="41"/>
    </row>
    <row r="911">
      <c r="A911" s="49"/>
      <c r="B911" s="15"/>
      <c r="C911" s="15"/>
      <c r="D911" s="15"/>
      <c r="E911" s="41"/>
    </row>
    <row r="912">
      <c r="A912" s="49"/>
      <c r="B912" s="15"/>
      <c r="C912" s="15"/>
      <c r="D912" s="15"/>
      <c r="E912" s="41"/>
    </row>
    <row r="913">
      <c r="A913" s="49"/>
      <c r="B913" s="15"/>
      <c r="C913" s="15"/>
      <c r="D913" s="15"/>
      <c r="E913" s="41"/>
    </row>
    <row r="914">
      <c r="A914" s="49"/>
      <c r="B914" s="15"/>
      <c r="C914" s="15"/>
      <c r="D914" s="15"/>
      <c r="E914" s="41"/>
    </row>
    <row r="915">
      <c r="A915" s="49"/>
      <c r="B915" s="15"/>
      <c r="C915" s="15"/>
      <c r="D915" s="15"/>
      <c r="E915" s="41"/>
    </row>
    <row r="916">
      <c r="A916" s="49"/>
      <c r="B916" s="15"/>
      <c r="C916" s="15"/>
      <c r="D916" s="15"/>
      <c r="E916" s="41"/>
    </row>
    <row r="917">
      <c r="A917" s="49"/>
      <c r="B917" s="15"/>
      <c r="C917" s="15"/>
      <c r="D917" s="15"/>
      <c r="E917" s="41"/>
    </row>
    <row r="918">
      <c r="A918" s="49"/>
      <c r="B918" s="15"/>
      <c r="C918" s="15"/>
      <c r="D918" s="15"/>
      <c r="E918" s="41"/>
    </row>
    <row r="919">
      <c r="A919" s="49"/>
      <c r="B919" s="15"/>
      <c r="C919" s="15"/>
      <c r="D919" s="15"/>
      <c r="E919" s="41"/>
    </row>
    <row r="920">
      <c r="A920" s="49"/>
      <c r="B920" s="15"/>
      <c r="C920" s="15"/>
      <c r="D920" s="15"/>
      <c r="E920" s="41"/>
    </row>
    <row r="921">
      <c r="A921" s="49"/>
      <c r="B921" s="15"/>
      <c r="C921" s="15"/>
      <c r="D921" s="15"/>
      <c r="E921" s="41"/>
    </row>
    <row r="922">
      <c r="A922" s="49"/>
      <c r="B922" s="15"/>
      <c r="C922" s="15"/>
      <c r="D922" s="15"/>
      <c r="E922" s="41"/>
    </row>
    <row r="923">
      <c r="A923" s="49"/>
      <c r="B923" s="15"/>
      <c r="C923" s="15"/>
      <c r="D923" s="15"/>
      <c r="E923" s="41"/>
    </row>
    <row r="924">
      <c r="A924" s="49"/>
      <c r="B924" s="15"/>
      <c r="C924" s="15"/>
      <c r="D924" s="15"/>
      <c r="E924" s="41"/>
    </row>
    <row r="925">
      <c r="A925" s="49"/>
      <c r="B925" s="15"/>
      <c r="C925" s="15"/>
      <c r="D925" s="15"/>
      <c r="E925" s="41"/>
    </row>
    <row r="926">
      <c r="A926" s="49"/>
      <c r="B926" s="15"/>
      <c r="C926" s="15"/>
      <c r="D926" s="15"/>
      <c r="E926" s="41"/>
    </row>
    <row r="927">
      <c r="A927" s="49"/>
      <c r="B927" s="15"/>
      <c r="C927" s="15"/>
      <c r="D927" s="15"/>
      <c r="E927" s="41"/>
    </row>
    <row r="928">
      <c r="A928" s="49"/>
      <c r="B928" s="15"/>
      <c r="C928" s="15"/>
      <c r="D928" s="15"/>
      <c r="E928" s="41"/>
    </row>
    <row r="929">
      <c r="A929" s="49"/>
      <c r="B929" s="15"/>
      <c r="C929" s="15"/>
      <c r="D929" s="15"/>
      <c r="E929" s="41"/>
    </row>
    <row r="930">
      <c r="A930" s="49"/>
      <c r="B930" s="15"/>
      <c r="C930" s="15"/>
      <c r="D930" s="15"/>
      <c r="E930" s="41"/>
    </row>
    <row r="931">
      <c r="A931" s="49"/>
      <c r="B931" s="15"/>
      <c r="C931" s="15"/>
      <c r="D931" s="15"/>
      <c r="E931" s="41"/>
    </row>
    <row r="932">
      <c r="A932" s="49"/>
      <c r="B932" s="15"/>
      <c r="C932" s="15"/>
      <c r="D932" s="15"/>
      <c r="E932" s="41"/>
    </row>
    <row r="933">
      <c r="A933" s="49"/>
      <c r="B933" s="15"/>
      <c r="C933" s="15"/>
      <c r="D933" s="15"/>
      <c r="E933" s="41"/>
    </row>
    <row r="934">
      <c r="A934" s="49"/>
      <c r="B934" s="15"/>
      <c r="C934" s="15"/>
      <c r="D934" s="15"/>
      <c r="E934" s="41"/>
    </row>
    <row r="935">
      <c r="A935" s="49"/>
      <c r="B935" s="15"/>
      <c r="C935" s="15"/>
      <c r="D935" s="15"/>
      <c r="E935" s="41"/>
    </row>
    <row r="936">
      <c r="A936" s="49"/>
      <c r="B936" s="15"/>
      <c r="C936" s="15"/>
      <c r="D936" s="15"/>
      <c r="E936" s="41"/>
    </row>
    <row r="937">
      <c r="A937" s="49"/>
      <c r="B937" s="15"/>
      <c r="C937" s="15"/>
      <c r="D937" s="15"/>
      <c r="E937" s="41"/>
    </row>
    <row r="938">
      <c r="A938" s="49"/>
      <c r="B938" s="15"/>
      <c r="C938" s="15"/>
      <c r="D938" s="15"/>
      <c r="E938" s="41"/>
    </row>
    <row r="939">
      <c r="A939" s="49"/>
      <c r="B939" s="15"/>
      <c r="C939" s="15"/>
      <c r="D939" s="15"/>
      <c r="E939" s="41"/>
    </row>
    <row r="940">
      <c r="A940" s="49"/>
      <c r="B940" s="15"/>
      <c r="C940" s="15"/>
      <c r="D940" s="15"/>
      <c r="E940" s="41"/>
    </row>
    <row r="941">
      <c r="A941" s="49"/>
      <c r="B941" s="15"/>
      <c r="C941" s="15"/>
      <c r="D941" s="15"/>
      <c r="E941" s="41"/>
    </row>
    <row r="942">
      <c r="A942" s="49"/>
      <c r="B942" s="15"/>
      <c r="C942" s="15"/>
      <c r="D942" s="15"/>
      <c r="E942" s="41"/>
    </row>
    <row r="943">
      <c r="A943" s="49"/>
      <c r="B943" s="15"/>
      <c r="C943" s="15"/>
      <c r="D943" s="15"/>
      <c r="E943" s="41"/>
    </row>
    <row r="944">
      <c r="A944" s="49"/>
      <c r="B944" s="15"/>
      <c r="C944" s="15"/>
      <c r="D944" s="15"/>
      <c r="E944" s="41"/>
    </row>
    <row r="945">
      <c r="A945" s="49"/>
      <c r="B945" s="15"/>
      <c r="C945" s="15"/>
      <c r="D945" s="15"/>
      <c r="E945" s="41"/>
    </row>
    <row r="946">
      <c r="A946" s="49"/>
      <c r="B946" s="15"/>
      <c r="C946" s="15"/>
      <c r="D946" s="15"/>
      <c r="E946" s="41"/>
    </row>
    <row r="947">
      <c r="A947" s="49"/>
      <c r="B947" s="15"/>
      <c r="C947" s="15"/>
      <c r="D947" s="15"/>
      <c r="E947" s="41"/>
    </row>
    <row r="948">
      <c r="A948" s="49"/>
      <c r="B948" s="15"/>
      <c r="C948" s="15"/>
      <c r="D948" s="15"/>
      <c r="E948" s="41"/>
    </row>
    <row r="949">
      <c r="A949" s="49"/>
      <c r="B949" s="15"/>
      <c r="C949" s="15"/>
      <c r="D949" s="15"/>
      <c r="E949" s="41"/>
    </row>
    <row r="950">
      <c r="A950" s="49"/>
      <c r="B950" s="15"/>
      <c r="C950" s="15"/>
      <c r="D950" s="15"/>
      <c r="E950" s="41"/>
    </row>
    <row r="951">
      <c r="A951" s="49"/>
      <c r="B951" s="15"/>
      <c r="C951" s="15"/>
      <c r="D951" s="15"/>
      <c r="E951" s="41"/>
    </row>
    <row r="952">
      <c r="A952" s="49"/>
      <c r="B952" s="15"/>
      <c r="C952" s="15"/>
      <c r="D952" s="15"/>
      <c r="E952" s="41"/>
    </row>
    <row r="953">
      <c r="A953" s="49"/>
      <c r="B953" s="15"/>
      <c r="C953" s="15"/>
      <c r="D953" s="15"/>
      <c r="E953" s="41"/>
    </row>
    <row r="954">
      <c r="A954" s="49"/>
      <c r="B954" s="15"/>
      <c r="C954" s="15"/>
      <c r="D954" s="15"/>
      <c r="E954" s="41"/>
    </row>
    <row r="955">
      <c r="A955" s="49"/>
      <c r="B955" s="15"/>
      <c r="C955" s="15"/>
      <c r="D955" s="15"/>
      <c r="E955" s="41"/>
    </row>
    <row r="956">
      <c r="A956" s="49"/>
      <c r="B956" s="15"/>
      <c r="C956" s="15"/>
      <c r="D956" s="15"/>
      <c r="E956" s="41"/>
    </row>
    <row r="957">
      <c r="A957" s="49"/>
      <c r="B957" s="15"/>
      <c r="C957" s="15"/>
      <c r="D957" s="15"/>
      <c r="E957" s="41"/>
    </row>
    <row r="958">
      <c r="A958" s="49"/>
      <c r="B958" s="15"/>
      <c r="C958" s="15"/>
      <c r="D958" s="15"/>
      <c r="E958" s="41"/>
    </row>
    <row r="959">
      <c r="A959" s="49"/>
      <c r="B959" s="15"/>
      <c r="C959" s="15"/>
      <c r="D959" s="15"/>
      <c r="E959" s="41"/>
    </row>
    <row r="960">
      <c r="A960" s="49"/>
      <c r="B960" s="15"/>
      <c r="C960" s="15"/>
      <c r="D960" s="15"/>
      <c r="E960" s="41"/>
    </row>
    <row r="961">
      <c r="A961" s="49"/>
      <c r="B961" s="15"/>
      <c r="C961" s="15"/>
      <c r="D961" s="15"/>
      <c r="E961" s="41"/>
    </row>
    <row r="962">
      <c r="A962" s="49"/>
      <c r="B962" s="15"/>
      <c r="C962" s="15"/>
      <c r="D962" s="15"/>
      <c r="E962" s="41"/>
    </row>
    <row r="963">
      <c r="A963" s="49"/>
      <c r="B963" s="15"/>
      <c r="C963" s="15"/>
      <c r="D963" s="15"/>
      <c r="E963" s="41"/>
    </row>
    <row r="964">
      <c r="A964" s="49"/>
      <c r="B964" s="15"/>
      <c r="C964" s="15"/>
      <c r="D964" s="15"/>
      <c r="E964" s="41"/>
    </row>
    <row r="965">
      <c r="A965" s="49"/>
      <c r="B965" s="15"/>
      <c r="C965" s="15"/>
      <c r="D965" s="15"/>
      <c r="E965" s="41"/>
    </row>
    <row r="966">
      <c r="A966" s="49"/>
      <c r="B966" s="15"/>
      <c r="C966" s="15"/>
      <c r="D966" s="15"/>
      <c r="E966" s="41"/>
    </row>
    <row r="967">
      <c r="A967" s="49"/>
      <c r="B967" s="15"/>
      <c r="C967" s="15"/>
      <c r="D967" s="15"/>
      <c r="E967" s="41"/>
    </row>
    <row r="968">
      <c r="A968" s="49"/>
      <c r="B968" s="15"/>
      <c r="C968" s="15"/>
      <c r="D968" s="15"/>
      <c r="E968" s="41"/>
    </row>
    <row r="969">
      <c r="A969" s="49"/>
      <c r="B969" s="15"/>
      <c r="C969" s="15"/>
      <c r="D969" s="15"/>
      <c r="E969" s="41"/>
    </row>
    <row r="970">
      <c r="A970" s="49"/>
      <c r="B970" s="15"/>
      <c r="C970" s="15"/>
      <c r="D970" s="15"/>
      <c r="E970" s="41"/>
    </row>
    <row r="971">
      <c r="A971" s="49"/>
      <c r="B971" s="15"/>
      <c r="C971" s="15"/>
      <c r="D971" s="15"/>
      <c r="E971" s="41"/>
    </row>
    <row r="972">
      <c r="A972" s="49"/>
      <c r="B972" s="15"/>
      <c r="C972" s="15"/>
      <c r="D972" s="15"/>
      <c r="E972" s="41"/>
    </row>
    <row r="973">
      <c r="A973" s="49"/>
      <c r="B973" s="15"/>
      <c r="C973" s="15"/>
      <c r="D973" s="15"/>
      <c r="E973" s="41"/>
    </row>
    <row r="974">
      <c r="A974" s="49"/>
      <c r="B974" s="15"/>
      <c r="C974" s="15"/>
      <c r="D974" s="15"/>
      <c r="E974" s="41"/>
    </row>
    <row r="975">
      <c r="A975" s="49"/>
      <c r="B975" s="15"/>
      <c r="C975" s="15"/>
      <c r="D975" s="15"/>
      <c r="E975" s="41"/>
    </row>
    <row r="976">
      <c r="A976" s="49"/>
      <c r="B976" s="15"/>
      <c r="C976" s="15"/>
      <c r="D976" s="15"/>
      <c r="E976" s="41"/>
    </row>
    <row r="977">
      <c r="A977" s="49"/>
      <c r="B977" s="15"/>
      <c r="C977" s="15"/>
      <c r="D977" s="15"/>
      <c r="E977" s="41"/>
    </row>
    <row r="978">
      <c r="A978" s="49"/>
      <c r="B978" s="15"/>
      <c r="C978" s="15"/>
      <c r="D978" s="15"/>
      <c r="E978" s="41"/>
    </row>
    <row r="979">
      <c r="A979" s="49"/>
      <c r="B979" s="15"/>
      <c r="C979" s="15"/>
      <c r="D979" s="15"/>
      <c r="E979" s="41"/>
    </row>
    <row r="980">
      <c r="A980" s="49"/>
      <c r="B980" s="15"/>
      <c r="C980" s="15"/>
      <c r="D980" s="15"/>
      <c r="E980" s="41"/>
    </row>
    <row r="981">
      <c r="A981" s="49"/>
      <c r="B981" s="15"/>
      <c r="C981" s="15"/>
      <c r="D981" s="15"/>
      <c r="E981" s="41"/>
    </row>
    <row r="982">
      <c r="A982" s="49"/>
      <c r="B982" s="15"/>
      <c r="C982" s="15"/>
      <c r="D982" s="15"/>
      <c r="E982" s="41"/>
    </row>
    <row r="983">
      <c r="A983" s="49"/>
      <c r="B983" s="15"/>
      <c r="C983" s="15"/>
      <c r="D983" s="15"/>
      <c r="E983" s="41"/>
    </row>
    <row r="984">
      <c r="A984" s="49"/>
      <c r="B984" s="15"/>
      <c r="C984" s="15"/>
      <c r="D984" s="15"/>
      <c r="E984" s="41"/>
    </row>
    <row r="985">
      <c r="A985" s="49"/>
      <c r="B985" s="15"/>
      <c r="C985" s="15"/>
      <c r="D985" s="15"/>
      <c r="E985" s="41"/>
    </row>
    <row r="986">
      <c r="A986" s="49"/>
      <c r="B986" s="15"/>
      <c r="C986" s="15"/>
      <c r="D986" s="15"/>
      <c r="E986" s="41"/>
    </row>
    <row r="987">
      <c r="A987" s="49"/>
      <c r="B987" s="15"/>
      <c r="C987" s="15"/>
      <c r="D987" s="15"/>
      <c r="E987" s="41"/>
    </row>
    <row r="988">
      <c r="A988" s="49"/>
      <c r="B988" s="15"/>
      <c r="C988" s="15"/>
      <c r="D988" s="15"/>
      <c r="E988" s="41"/>
    </row>
    <row r="989">
      <c r="A989" s="49"/>
      <c r="B989" s="15"/>
      <c r="C989" s="15"/>
      <c r="D989" s="15"/>
      <c r="E989" s="41"/>
    </row>
    <row r="990">
      <c r="A990" s="49"/>
      <c r="B990" s="15"/>
      <c r="C990" s="15"/>
      <c r="D990" s="15"/>
      <c r="E990" s="41"/>
    </row>
    <row r="991">
      <c r="A991" s="49"/>
      <c r="B991" s="15"/>
      <c r="C991" s="15"/>
      <c r="D991" s="15"/>
      <c r="E991" s="41"/>
    </row>
    <row r="992">
      <c r="A992" s="49"/>
      <c r="B992" s="15"/>
      <c r="C992" s="15"/>
      <c r="D992" s="15"/>
      <c r="E992" s="41"/>
    </row>
    <row r="993">
      <c r="A993" s="49"/>
      <c r="B993" s="15"/>
      <c r="C993" s="15"/>
      <c r="D993" s="15"/>
      <c r="E993" s="41"/>
    </row>
    <row r="994">
      <c r="A994" s="49"/>
      <c r="B994" s="15"/>
      <c r="C994" s="15"/>
      <c r="D994" s="15"/>
      <c r="E994" s="41"/>
    </row>
    <row r="995">
      <c r="A995" s="49"/>
      <c r="B995" s="15"/>
      <c r="C995" s="15"/>
      <c r="D995" s="15"/>
      <c r="E995" s="41"/>
    </row>
    <row r="996">
      <c r="A996" s="49"/>
      <c r="B996" s="15"/>
      <c r="C996" s="15"/>
      <c r="D996" s="15"/>
      <c r="E996" s="41"/>
    </row>
    <row r="997">
      <c r="A997" s="49"/>
      <c r="B997" s="15"/>
      <c r="C997" s="15"/>
      <c r="D997" s="15"/>
      <c r="E997" s="41"/>
    </row>
    <row r="998">
      <c r="A998" s="49"/>
      <c r="B998" s="15"/>
      <c r="C998" s="15"/>
      <c r="D998" s="15"/>
      <c r="E998" s="41"/>
    </row>
    <row r="999">
      <c r="A999" s="49"/>
      <c r="B999" s="15"/>
      <c r="C999" s="15"/>
      <c r="D999" s="15"/>
      <c r="E999" s="41"/>
    </row>
    <row r="1000">
      <c r="A1000" s="49"/>
      <c r="B1000" s="15"/>
      <c r="C1000" s="15"/>
      <c r="D1000" s="15"/>
      <c r="E1000" s="41"/>
    </row>
    <row r="1001">
      <c r="A1001" s="49"/>
      <c r="B1001" s="15"/>
      <c r="C1001" s="15"/>
      <c r="D1001" s="15"/>
      <c r="E1001" s="41"/>
    </row>
    <row r="1002">
      <c r="A1002" s="49"/>
      <c r="B1002" s="15"/>
      <c r="C1002" s="15"/>
      <c r="D1002" s="15"/>
      <c r="E1002" s="41"/>
    </row>
    <row r="1003">
      <c r="A1003" s="49"/>
      <c r="B1003" s="15"/>
      <c r="C1003" s="15"/>
      <c r="D1003" s="15"/>
      <c r="E1003" s="41"/>
    </row>
    <row r="1004">
      <c r="A1004" s="49"/>
      <c r="B1004" s="15"/>
      <c r="C1004" s="15"/>
      <c r="D1004" s="15"/>
      <c r="E1004" s="41"/>
    </row>
    <row r="1005">
      <c r="A1005" s="49"/>
      <c r="B1005" s="15"/>
      <c r="C1005" s="15"/>
      <c r="D1005" s="15"/>
      <c r="E1005" s="41"/>
    </row>
    <row r="1006">
      <c r="A1006" s="49"/>
      <c r="B1006" s="15"/>
      <c r="C1006" s="15"/>
      <c r="D1006" s="15"/>
      <c r="E1006" s="41"/>
    </row>
    <row r="1007">
      <c r="A1007" s="49"/>
      <c r="B1007" s="15"/>
      <c r="C1007" s="15"/>
      <c r="D1007" s="15"/>
      <c r="E1007" s="41"/>
    </row>
    <row r="1008">
      <c r="A1008" s="49"/>
      <c r="B1008" s="15"/>
      <c r="C1008" s="15"/>
      <c r="D1008" s="15"/>
      <c r="E1008" s="41"/>
    </row>
    <row r="1009">
      <c r="A1009" s="49"/>
      <c r="B1009" s="15"/>
      <c r="C1009" s="15"/>
      <c r="D1009" s="15"/>
      <c r="E1009" s="41"/>
    </row>
    <row r="1010">
      <c r="A1010" s="49"/>
      <c r="B1010" s="15"/>
      <c r="C1010" s="15"/>
      <c r="D1010" s="15"/>
      <c r="E1010" s="4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38"/>
    <col customWidth="1" min="2" max="2" width="18.88"/>
    <col customWidth="1" min="3" max="4" width="15.5"/>
    <col customWidth="1" min="5" max="5" width="20.88"/>
    <col customWidth="1" min="6" max="6" width="19.5"/>
  </cols>
  <sheetData>
    <row r="1">
      <c r="A1" s="1" t="s">
        <v>32</v>
      </c>
      <c r="B1" s="1" t="s">
        <v>33</v>
      </c>
      <c r="C1" s="1" t="s">
        <v>34</v>
      </c>
      <c r="D1" s="1" t="s">
        <v>35</v>
      </c>
      <c r="E1" s="2" t="s">
        <v>36</v>
      </c>
      <c r="F1" s="1" t="s">
        <v>4</v>
      </c>
      <c r="G1" s="1" t="s">
        <v>5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4"/>
      <c r="B2" s="29"/>
      <c r="C2" s="29"/>
      <c r="D2" s="15"/>
      <c r="E2" s="42"/>
      <c r="H2" s="16"/>
      <c r="M2" s="5">
        <v>1377.0</v>
      </c>
      <c r="N2" s="5">
        <v>1377.0</v>
      </c>
      <c r="O2" s="5">
        <v>1377.0</v>
      </c>
      <c r="P2" s="5">
        <v>1377.0</v>
      </c>
      <c r="Q2" s="16">
        <v>45845.31717185185</v>
      </c>
      <c r="R2" s="16">
        <v>45845.317359305554</v>
      </c>
      <c r="S2" s="5">
        <v>0.0</v>
      </c>
    </row>
    <row r="3">
      <c r="A3" s="65" t="s">
        <v>28</v>
      </c>
      <c r="B3" s="14">
        <v>45845.21729166667</v>
      </c>
      <c r="C3" s="14">
        <v>45845.23138835648</v>
      </c>
      <c r="D3" s="14">
        <v>45845.319702256944</v>
      </c>
      <c r="E3" s="7">
        <f>VLOOKUP(A3,'All Contacts June '!B:J, 6, FALSE)</f>
        <v>9008464770</v>
      </c>
      <c r="F3" s="7">
        <f>VLOOKUP(A3,'All Contacts June '!B:J, 9, FALSE)</f>
        <v>9742292607</v>
      </c>
      <c r="H3" s="16"/>
      <c r="M3" s="5">
        <v>1869.0</v>
      </c>
      <c r="N3" s="5">
        <v>1869.0</v>
      </c>
      <c r="O3" s="5">
        <v>1869.0</v>
      </c>
      <c r="P3" s="5">
        <v>1869.0</v>
      </c>
      <c r="Q3" s="16">
        <v>45845.276605162035</v>
      </c>
      <c r="R3" s="16">
        <v>45845.27687792824</v>
      </c>
      <c r="S3" s="5">
        <v>0.0</v>
      </c>
    </row>
    <row r="4">
      <c r="A4" s="65" t="s">
        <v>137</v>
      </c>
      <c r="B4" s="14">
        <v>45845.22719907408</v>
      </c>
      <c r="C4" s="14">
        <v>45845.23266927083</v>
      </c>
      <c r="D4" s="14">
        <v>45845.276581238424</v>
      </c>
      <c r="E4" s="7">
        <f>VLOOKUP(A4,'All Contacts June '!B:J, 6, FALSE)</f>
        <v>7975722275</v>
      </c>
      <c r="F4" s="7">
        <f>VLOOKUP(A4,'All Contacts June '!B:J, 9, FALSE)</f>
        <v>9901160510</v>
      </c>
      <c r="G4" s="5" t="s">
        <v>138</v>
      </c>
      <c r="H4" s="16"/>
      <c r="M4" s="5">
        <v>1985.0</v>
      </c>
      <c r="N4" s="5">
        <v>1985.0</v>
      </c>
      <c r="O4" s="5">
        <v>1985.0</v>
      </c>
      <c r="P4" s="5">
        <v>1985.0</v>
      </c>
      <c r="Q4" s="16">
        <v>45845.25946625</v>
      </c>
      <c r="R4" s="16">
        <v>45845.25955678241</v>
      </c>
      <c r="S4" s="5">
        <v>0.0</v>
      </c>
    </row>
    <row r="5">
      <c r="A5" s="65" t="s">
        <v>10</v>
      </c>
      <c r="B5" s="14">
        <v>45845.2277662037</v>
      </c>
      <c r="C5" s="14">
        <v>45845.22920112268</v>
      </c>
      <c r="D5" s="14">
        <v>45845.25944912037</v>
      </c>
      <c r="E5" s="7">
        <f>VLOOKUP(A5,'All Contacts June '!B:J, 6, FALSE)</f>
        <v>7848986838</v>
      </c>
      <c r="F5" s="7">
        <f>VLOOKUP(A5,'All Contacts June '!B:J, 9, FALSE)</f>
        <v>9632036541</v>
      </c>
      <c r="H5" s="16"/>
      <c r="M5" s="5">
        <v>785.0</v>
      </c>
      <c r="N5" s="5">
        <v>785.0</v>
      </c>
      <c r="O5" s="5">
        <v>785.0</v>
      </c>
      <c r="P5" s="5">
        <v>785.0</v>
      </c>
      <c r="Q5" s="16">
        <v>45845.258572280094</v>
      </c>
      <c r="R5" s="16">
        <v>45845.258718460645</v>
      </c>
      <c r="S5" s="5">
        <v>0.0</v>
      </c>
    </row>
    <row r="6">
      <c r="A6" s="65" t="s">
        <v>139</v>
      </c>
      <c r="B6" s="14">
        <v>45845.09716435185</v>
      </c>
      <c r="C6" s="14">
        <v>45845.24196612269</v>
      </c>
      <c r="D6" s="14">
        <v>45845.25855438657</v>
      </c>
      <c r="E6" s="7" t="str">
        <f>VLOOKUP(A6,'All Contacts June '!B:J, 6, FALSE)</f>
        <v/>
      </c>
      <c r="F6" s="7">
        <f>VLOOKUP(A6,'All Contacts June '!B:J, 9, FALSE)</f>
        <v>6361658559</v>
      </c>
      <c r="G6" s="5" t="s">
        <v>140</v>
      </c>
      <c r="H6" s="16"/>
      <c r="M6" s="5">
        <v>2093.0</v>
      </c>
      <c r="N6" s="5">
        <v>2093.0</v>
      </c>
      <c r="O6" s="5">
        <v>2093.0</v>
      </c>
      <c r="P6" s="5">
        <v>2093.0</v>
      </c>
      <c r="Q6" s="16">
        <v>45845.26250039352</v>
      </c>
      <c r="R6" s="16">
        <v>45845.2626916088</v>
      </c>
      <c r="S6" s="5">
        <v>0.0</v>
      </c>
    </row>
    <row r="7">
      <c r="A7" s="65" t="s">
        <v>79</v>
      </c>
      <c r="B7" s="14">
        <v>45845.18767361111</v>
      </c>
      <c r="C7" s="14">
        <v>45845.19811819444</v>
      </c>
      <c r="D7" s="14">
        <v>45845.262481944446</v>
      </c>
      <c r="E7" s="7">
        <f>VLOOKUP(A7,'All Contacts June '!B:J, 6, FALSE)</f>
        <v>8151831198</v>
      </c>
      <c r="F7" s="7" t="str">
        <f>VLOOKUP(A7,'All Contacts June '!B:J, 9, FALSE)</f>
        <v/>
      </c>
      <c r="G7" s="5" t="s">
        <v>141</v>
      </c>
      <c r="H7" s="16"/>
    </row>
    <row r="8">
      <c r="A8" s="65" t="s">
        <v>70</v>
      </c>
      <c r="B8" s="14">
        <v>45845.21543981481</v>
      </c>
      <c r="C8" s="14">
        <v>45845.22514891204</v>
      </c>
      <c r="D8" s="14">
        <v>45845.26167267361</v>
      </c>
      <c r="E8" s="7">
        <f>VLOOKUP(A8,'All Contacts June '!B:J, 6, FALSE)</f>
        <v>9108311040</v>
      </c>
      <c r="F8" s="7" t="str">
        <f>VLOOKUP(A8,'All Contacts June '!B:J, 9, FALSE)</f>
        <v>9080278770 ; 8618829175</v>
      </c>
      <c r="G8" s="5" t="s">
        <v>142</v>
      </c>
    </row>
    <row r="9">
      <c r="A9" s="66"/>
      <c r="B9" s="15"/>
      <c r="C9" s="15"/>
      <c r="D9" s="15"/>
      <c r="E9" s="41"/>
    </row>
    <row r="10">
      <c r="A10" s="1" t="s">
        <v>0</v>
      </c>
      <c r="B10" s="1" t="s">
        <v>1</v>
      </c>
      <c r="C10" s="1" t="s">
        <v>2</v>
      </c>
      <c r="D10" s="1" t="s">
        <v>3</v>
      </c>
      <c r="E10" s="2" t="s">
        <v>4</v>
      </c>
      <c r="F10" s="1" t="s">
        <v>5</v>
      </c>
      <c r="G10" s="1"/>
      <c r="H10" s="3"/>
      <c r="I10" s="3"/>
      <c r="J10" s="3"/>
      <c r="K10" s="4"/>
      <c r="L10" s="4"/>
      <c r="M10" s="4"/>
      <c r="N10" s="4"/>
      <c r="O10" s="3"/>
      <c r="P10" s="3"/>
      <c r="Q10" s="4"/>
      <c r="R10" s="4"/>
      <c r="S10" s="4"/>
      <c r="T10" s="4"/>
      <c r="U10" s="4"/>
      <c r="V10" s="4"/>
      <c r="W10" s="4"/>
      <c r="X10" s="4"/>
    </row>
    <row r="11">
      <c r="A11" s="66"/>
      <c r="B11" s="15"/>
      <c r="C11" s="15"/>
      <c r="D11" s="15"/>
      <c r="E11" s="41"/>
    </row>
    <row r="12">
      <c r="A12" s="67" t="s">
        <v>47</v>
      </c>
      <c r="B12" s="31">
        <v>8523.0</v>
      </c>
      <c r="C12" s="32">
        <v>8.4</v>
      </c>
      <c r="D12" s="19">
        <f>VLOOKUP(A12,'All Contacts June '!B:J, 6, FALSE)</f>
        <v>8073663614</v>
      </c>
      <c r="E12" s="54">
        <f>VLOOKUP(A12,'All Contacts June '!B:J, 9, FALSE)</f>
        <v>7993071991</v>
      </c>
      <c r="F12" s="20" t="s">
        <v>143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68" t="s">
        <v>144</v>
      </c>
      <c r="B13" s="28">
        <v>4638.0</v>
      </c>
      <c r="C13" s="29">
        <v>7.63</v>
      </c>
      <c r="D13" s="15">
        <f>VLOOKUP(A13,'All Contacts June '!B:J, 6, FALSE)</f>
        <v>9738392742</v>
      </c>
      <c r="E13" s="41">
        <f>VLOOKUP(A13,'All Contacts June '!B:J, 9, FALSE)</f>
        <v>7795089396</v>
      </c>
      <c r="F13" s="5" t="s">
        <v>145</v>
      </c>
    </row>
    <row r="14">
      <c r="A14" s="68" t="s">
        <v>146</v>
      </c>
      <c r="B14" s="28">
        <v>4581.0</v>
      </c>
      <c r="C14" s="29">
        <v>3.54</v>
      </c>
      <c r="D14" s="15" t="str">
        <f>VLOOKUP(A14,'All Contacts June '!B:J, 6, FALSE)</f>
        <v>NA</v>
      </c>
      <c r="E14" s="41">
        <f>VLOOKUP(A14,'All Contacts June '!B:J, 9, FALSE)</f>
        <v>8147336496</v>
      </c>
    </row>
    <row r="15">
      <c r="A15" s="68" t="s">
        <v>26</v>
      </c>
      <c r="B15" s="28">
        <v>4543.0</v>
      </c>
      <c r="C15" s="29">
        <v>4.02</v>
      </c>
      <c r="D15" s="15">
        <f>VLOOKUP(A15,'All Contacts June '!B:J, 6, FALSE)</f>
        <v>7090744674</v>
      </c>
      <c r="E15" s="41">
        <f>VLOOKUP(A15,'All Contacts June '!B:J, 9, FALSE)</f>
        <v>9535326205</v>
      </c>
      <c r="F15" s="5" t="s">
        <v>147</v>
      </c>
    </row>
    <row r="16">
      <c r="A16" s="67" t="s">
        <v>79</v>
      </c>
      <c r="B16" s="31">
        <v>4149.0</v>
      </c>
      <c r="C16" s="32">
        <v>3.28</v>
      </c>
      <c r="D16" s="19">
        <f>VLOOKUP(A16,'All Contacts June '!B:J, 6, FALSE)</f>
        <v>8151831198</v>
      </c>
      <c r="E16" s="54" t="str">
        <f>VLOOKUP(A16,'All Contacts June '!B:J, 9, FALSE)</f>
        <v/>
      </c>
      <c r="F16" s="20" t="s">
        <v>148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68" t="s">
        <v>57</v>
      </c>
      <c r="B17" s="28">
        <v>4095.0</v>
      </c>
      <c r="C17" s="29">
        <v>4.3</v>
      </c>
      <c r="D17" s="15">
        <f>VLOOKUP(A17,'All Contacts June '!B:J, 6, FALSE)</f>
        <v>8867496789</v>
      </c>
      <c r="E17" s="41">
        <f>VLOOKUP(A17,'All Contacts June '!B:J, 9, FALSE)</f>
        <v>7013413539</v>
      </c>
      <c r="F17" s="5" t="s">
        <v>149</v>
      </c>
    </row>
    <row r="18">
      <c r="A18" s="67" t="s">
        <v>27</v>
      </c>
      <c r="B18" s="31">
        <v>3543.0</v>
      </c>
      <c r="C18" s="32">
        <v>2.7</v>
      </c>
      <c r="D18" s="19">
        <f>VLOOKUP(A18,'All Contacts June '!B:J, 6, FALSE)</f>
        <v>7829637607</v>
      </c>
      <c r="E18" s="54">
        <f>VLOOKUP(A18,'All Contacts June '!B:J, 9, FALSE)</f>
        <v>6364814671</v>
      </c>
      <c r="F18" s="20" t="s">
        <v>150</v>
      </c>
      <c r="G18" s="22"/>
      <c r="H18" s="20" t="s">
        <v>151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68" t="s">
        <v>17</v>
      </c>
      <c r="B19" s="28">
        <v>3460.0</v>
      </c>
      <c r="C19" s="29">
        <v>3.59</v>
      </c>
      <c r="D19" s="15">
        <f>VLOOKUP(A19,'All Contacts June '!B:J, 6, FALSE)</f>
        <v>8431669386</v>
      </c>
      <c r="E19" s="41">
        <f>VLOOKUP(A19,'All Contacts June '!B:J, 9, FALSE)</f>
        <v>7483362966</v>
      </c>
      <c r="F19" s="5" t="s">
        <v>152</v>
      </c>
    </row>
    <row r="20">
      <c r="A20" s="68" t="s">
        <v>70</v>
      </c>
      <c r="B20" s="28">
        <v>3413.0</v>
      </c>
      <c r="C20" s="29">
        <v>2.38</v>
      </c>
      <c r="D20" s="15">
        <f>VLOOKUP(A20,'All Contacts June '!B:J, 6, FALSE)</f>
        <v>9108311040</v>
      </c>
      <c r="E20" s="41" t="str">
        <f>VLOOKUP(A20,'All Contacts June '!B:J, 9, FALSE)</f>
        <v>9080278770 ; 8618829175</v>
      </c>
      <c r="F20" s="5" t="s">
        <v>153</v>
      </c>
    </row>
    <row r="21">
      <c r="A21" s="67" t="s">
        <v>69</v>
      </c>
      <c r="B21" s="31">
        <v>3383.0</v>
      </c>
      <c r="C21" s="32">
        <v>3.01</v>
      </c>
      <c r="D21" s="19">
        <f>VLOOKUP(A21,'All Contacts June '!B:J, 6, FALSE)</f>
        <v>9110653389</v>
      </c>
      <c r="E21" s="54" t="str">
        <f>VLOOKUP(A21,'All Contacts June '!B:J, 9, FALSE)</f>
        <v>861 880 5986</v>
      </c>
      <c r="F21" s="20" t="s">
        <v>154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68" t="s">
        <v>155</v>
      </c>
      <c r="B22" s="28">
        <v>3376.0</v>
      </c>
      <c r="C22" s="29">
        <v>3.99</v>
      </c>
      <c r="D22" s="15">
        <f>VLOOKUP(A22,'All Contacts June '!B:J, 6, FALSE)</f>
        <v>7846929203</v>
      </c>
      <c r="E22" s="41">
        <f>VLOOKUP(A22,'All Contacts June '!B:J, 9, FALSE)</f>
        <v>7981397501</v>
      </c>
    </row>
    <row r="23">
      <c r="A23" s="68" t="s">
        <v>41</v>
      </c>
      <c r="B23" s="28">
        <v>3373.0</v>
      </c>
      <c r="C23" s="29">
        <v>4.65</v>
      </c>
      <c r="D23" s="15" t="str">
        <f>VLOOKUP(A23,'All Contacts June '!B:J, 6, FALSE)</f>
        <v>NA</v>
      </c>
      <c r="E23" s="41">
        <f>VLOOKUP(A23,'All Contacts June '!B:J, 9, FALSE)</f>
        <v>9606201557</v>
      </c>
      <c r="F23" s="5" t="s">
        <v>156</v>
      </c>
    </row>
    <row r="24">
      <c r="A24" s="68" t="s">
        <v>157</v>
      </c>
      <c r="B24" s="28">
        <v>3326.0</v>
      </c>
      <c r="C24" s="29">
        <v>3.26</v>
      </c>
      <c r="D24" s="15">
        <f>VLOOKUP(A24,'All Contacts June '!B:J, 6, FALSE)</f>
        <v>6363549955</v>
      </c>
      <c r="E24" s="41" t="str">
        <f>VLOOKUP(A24,'All Contacts June '!B:J, 9, FALSE)</f>
        <v>70190 61402</v>
      </c>
    </row>
    <row r="25">
      <c r="A25" s="68" t="s">
        <v>52</v>
      </c>
      <c r="B25" s="28">
        <v>1170.0</v>
      </c>
      <c r="C25" s="29">
        <v>11.11</v>
      </c>
      <c r="D25" s="15">
        <f>VLOOKUP(A25,'All Contacts June '!B:J, 6, FALSE)</f>
        <v>8496832689</v>
      </c>
      <c r="E25" s="41">
        <f>VLOOKUP(A25,'All Contacts June '!B:J, 9, FALSE)</f>
        <v>8496832689</v>
      </c>
      <c r="F25" s="5" t="s">
        <v>158</v>
      </c>
    </row>
    <row r="26">
      <c r="A26" s="66"/>
      <c r="B26" s="28" t="s">
        <v>106</v>
      </c>
      <c r="C26" s="15"/>
      <c r="D26" s="15"/>
      <c r="E26" s="41"/>
    </row>
    <row r="27">
      <c r="A27" s="1" t="s">
        <v>19</v>
      </c>
      <c r="B27" s="1" t="s">
        <v>59</v>
      </c>
      <c r="C27" s="1" t="s">
        <v>21</v>
      </c>
      <c r="D27" s="1" t="s">
        <v>36</v>
      </c>
      <c r="E27" s="1" t="s">
        <v>60</v>
      </c>
      <c r="F27" s="1" t="s">
        <v>5</v>
      </c>
      <c r="G27" s="1"/>
      <c r="H27" s="3"/>
      <c r="I27" s="3"/>
      <c r="J27" s="3"/>
      <c r="K27" s="4"/>
      <c r="L27" s="4"/>
      <c r="M27" s="4"/>
      <c r="N27" s="4"/>
      <c r="O27" s="3"/>
      <c r="P27" s="3"/>
      <c r="Q27" s="4"/>
      <c r="R27" s="4"/>
      <c r="S27" s="4"/>
      <c r="T27" s="4"/>
      <c r="U27" s="4"/>
      <c r="V27" s="4"/>
      <c r="W27" s="4"/>
      <c r="X27" s="4"/>
    </row>
    <row r="28">
      <c r="A28" s="66"/>
      <c r="B28" s="28"/>
      <c r="C28" s="15"/>
      <c r="D28" s="15"/>
      <c r="E28" s="41"/>
    </row>
    <row r="29">
      <c r="A29" s="68" t="s">
        <v>129</v>
      </c>
      <c r="B29" s="29">
        <v>17.0</v>
      </c>
      <c r="C29" s="29">
        <v>1.47</v>
      </c>
      <c r="D29" s="15" t="str">
        <f>VLOOKUP(A29,'All Contacts June '!B:J, 6, FALSE)</f>
        <v>#N/A</v>
      </c>
      <c r="E29" s="41" t="str">
        <f>VLOOKUP(A29,'All Contacts June '!B:J, 9, FALSE)</f>
        <v>#N/A</v>
      </c>
    </row>
    <row r="30">
      <c r="A30" s="67" t="s">
        <v>91</v>
      </c>
      <c r="B30" s="32">
        <v>14.0</v>
      </c>
      <c r="C30" s="32">
        <v>2.63</v>
      </c>
      <c r="D30" s="19">
        <f>VLOOKUP(A30,'All Contacts June '!B:J, 6, FALSE)</f>
        <v>9743510077</v>
      </c>
      <c r="E30" s="54">
        <f>VLOOKUP(A30,'All Contacts June '!B:J, 9, FALSE)</f>
        <v>9380021549</v>
      </c>
      <c r="F30" s="20" t="s">
        <v>159</v>
      </c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68" t="s">
        <v>160</v>
      </c>
      <c r="B31" s="29">
        <v>13.0</v>
      </c>
      <c r="C31" s="29">
        <v>1.39</v>
      </c>
      <c r="D31" s="15">
        <f>VLOOKUP(A31,'All Contacts June '!B:J, 6, FALSE)</f>
        <v>9019269596</v>
      </c>
      <c r="E31" s="41">
        <f>VLOOKUP(A31,'All Contacts June '!B:J, 9, FALSE)</f>
        <v>9972532148</v>
      </c>
      <c r="F31" s="5" t="s">
        <v>161</v>
      </c>
    </row>
    <row r="32">
      <c r="A32" s="68" t="s">
        <v>26</v>
      </c>
      <c r="B32" s="29">
        <v>13.0</v>
      </c>
      <c r="C32" s="29">
        <v>1.52</v>
      </c>
      <c r="D32" s="15">
        <f>VLOOKUP(A32,'All Contacts June '!B:J, 6, FALSE)</f>
        <v>7090744674</v>
      </c>
      <c r="E32" s="41">
        <f>VLOOKUP(A32,'All Contacts June '!B:J, 9, FALSE)</f>
        <v>9535326205</v>
      </c>
      <c r="F32" s="11"/>
    </row>
    <row r="33">
      <c r="A33" s="68" t="s">
        <v>11</v>
      </c>
      <c r="B33" s="29">
        <v>12.0</v>
      </c>
      <c r="C33" s="29">
        <v>1.73</v>
      </c>
      <c r="D33" s="15">
        <f>VLOOKUP(A33,'All Contacts June '!B:J, 6, FALSE)</f>
        <v>9738368676</v>
      </c>
      <c r="E33" s="41" t="str">
        <f>VLOOKUP(A33,'All Contacts June '!B:J, 9, FALSE)</f>
        <v>7411984200 / 9901680992</v>
      </c>
      <c r="F33" s="5" t="s">
        <v>162</v>
      </c>
    </row>
    <row r="34">
      <c r="A34" s="68" t="s">
        <v>64</v>
      </c>
      <c r="B34" s="29">
        <v>11.0</v>
      </c>
      <c r="C34" s="29">
        <v>1.06</v>
      </c>
      <c r="D34" s="15">
        <f>VLOOKUP(A34,'All Contacts June '!B:J, 6, FALSE)</f>
        <v>8197161731</v>
      </c>
      <c r="E34" s="41">
        <f>VLOOKUP(A34,'All Contacts June '!B:J, 9, FALSE)</f>
        <v>8618194164</v>
      </c>
      <c r="F34" s="5" t="s">
        <v>163</v>
      </c>
    </row>
    <row r="35">
      <c r="A35" s="68" t="s">
        <v>92</v>
      </c>
      <c r="B35" s="29">
        <v>11.0</v>
      </c>
      <c r="C35" s="29">
        <v>1.59</v>
      </c>
      <c r="D35" s="15">
        <f>VLOOKUP(A35,'All Contacts June '!B:J, 6, FALSE)</f>
        <v>9980007270</v>
      </c>
      <c r="E35" s="41">
        <f>VLOOKUP(A35,'All Contacts June '!B:J, 9, FALSE)</f>
        <v>9900630413</v>
      </c>
      <c r="F35" s="5" t="s">
        <v>67</v>
      </c>
    </row>
    <row r="36">
      <c r="A36" s="68" t="s">
        <v>27</v>
      </c>
      <c r="B36" s="29">
        <v>11.0</v>
      </c>
      <c r="C36" s="29">
        <v>1.13</v>
      </c>
      <c r="D36" s="15">
        <f>VLOOKUP(A36,'All Contacts June '!B:J, 6, FALSE)</f>
        <v>7829637607</v>
      </c>
      <c r="E36" s="41">
        <f>VLOOKUP(A36,'All Contacts June '!B:J, 9, FALSE)</f>
        <v>6364814671</v>
      </c>
      <c r="F36" s="5" t="s">
        <v>164</v>
      </c>
    </row>
    <row r="37">
      <c r="A37" s="68" t="s">
        <v>75</v>
      </c>
      <c r="B37" s="29">
        <v>10.0</v>
      </c>
      <c r="C37" s="29">
        <v>1.27</v>
      </c>
      <c r="D37" s="15" t="str">
        <f>VLOOKUP(A37,'All Contacts June '!B:J, 6, FALSE)</f>
        <v>-</v>
      </c>
      <c r="E37" s="41" t="str">
        <f>VLOOKUP(A37,'All Contacts June '!B:J, 9, FALSE)</f>
        <v>-</v>
      </c>
    </row>
    <row r="38">
      <c r="A38" s="68" t="s">
        <v>130</v>
      </c>
      <c r="B38" s="29">
        <v>10.0</v>
      </c>
      <c r="C38" s="29">
        <v>1.63</v>
      </c>
      <c r="D38" s="15" t="str">
        <f>VLOOKUP(A38,'All Contacts June '!B:J, 6, FALSE)</f>
        <v>95351 92939</v>
      </c>
      <c r="E38" s="41">
        <f>VLOOKUP(A38,'All Contacts June '!B:J, 9, FALSE)</f>
        <v>9844715478</v>
      </c>
      <c r="F38" s="5" t="s">
        <v>68</v>
      </c>
    </row>
    <row r="39">
      <c r="A39" s="68" t="s">
        <v>155</v>
      </c>
      <c r="B39" s="29">
        <v>10.0</v>
      </c>
      <c r="C39" s="29">
        <v>1.4</v>
      </c>
      <c r="D39" s="15">
        <f>VLOOKUP(A39,'All Contacts June '!B:J, 6, FALSE)</f>
        <v>7846929203</v>
      </c>
      <c r="E39" s="41">
        <f>VLOOKUP(A39,'All Contacts June '!B:J, 9, FALSE)</f>
        <v>7981397501</v>
      </c>
    </row>
    <row r="40">
      <c r="A40" s="68" t="s">
        <v>165</v>
      </c>
      <c r="B40" s="29">
        <v>9.0</v>
      </c>
      <c r="C40" s="29">
        <v>1.8</v>
      </c>
      <c r="D40" s="15">
        <f>VLOOKUP(A40,'All Contacts June '!B:J, 6, FALSE)</f>
        <v>9632077724</v>
      </c>
      <c r="E40" s="41" t="str">
        <f>VLOOKUP(A40,'All Contacts June '!B:J, 9, FALSE)</f>
        <v>95358 23190</v>
      </c>
      <c r="F40" s="5" t="s">
        <v>71</v>
      </c>
    </row>
    <row r="41">
      <c r="A41" s="68" t="s">
        <v>125</v>
      </c>
      <c r="B41" s="29">
        <v>9.0</v>
      </c>
      <c r="C41" s="29">
        <v>1.58</v>
      </c>
      <c r="D41" s="15">
        <f>VLOOKUP(A41,'All Contacts June '!B:J, 6, FALSE)</f>
        <v>8660606137</v>
      </c>
      <c r="E41" s="41">
        <f>VLOOKUP(A41,'All Contacts June '!B:J, 9, FALSE)</f>
        <v>9740492628</v>
      </c>
      <c r="F41" s="5" t="s">
        <v>72</v>
      </c>
    </row>
    <row r="42">
      <c r="A42" s="66"/>
      <c r="B42" s="15"/>
      <c r="C42" s="15"/>
      <c r="D42" s="15"/>
    </row>
    <row r="43">
      <c r="A43" s="66"/>
      <c r="B43" s="28"/>
      <c r="C43" s="15"/>
      <c r="D43" s="15"/>
      <c r="E43" s="41"/>
    </row>
    <row r="44">
      <c r="A44" s="66"/>
      <c r="B44" s="28"/>
      <c r="C44" s="15"/>
      <c r="D44" s="15"/>
      <c r="E44" s="41"/>
    </row>
    <row r="45">
      <c r="A45" s="66"/>
      <c r="B45" s="28"/>
      <c r="C45" s="15"/>
      <c r="D45" s="15"/>
      <c r="E45" s="41"/>
    </row>
    <row r="46">
      <c r="A46" s="66"/>
      <c r="B46" s="28"/>
      <c r="C46" s="15"/>
      <c r="D46" s="15"/>
      <c r="E46" s="41"/>
    </row>
    <row r="47">
      <c r="A47" s="66"/>
      <c r="B47" s="28"/>
      <c r="C47" s="15"/>
      <c r="D47" s="15"/>
      <c r="E47" s="41"/>
    </row>
    <row r="48">
      <c r="A48" s="66"/>
      <c r="B48" s="28"/>
      <c r="C48" s="15"/>
      <c r="D48" s="15"/>
      <c r="E48" s="41"/>
    </row>
    <row r="49">
      <c r="A49" s="66"/>
      <c r="B49" s="28"/>
      <c r="C49" s="15"/>
      <c r="D49" s="15"/>
      <c r="E49" s="41"/>
    </row>
    <row r="50">
      <c r="A50" s="66"/>
      <c r="B50" s="28"/>
      <c r="C50" s="15"/>
      <c r="D50" s="15"/>
      <c r="E50" s="41"/>
    </row>
    <row r="51">
      <c r="A51" s="66"/>
      <c r="B51" s="28"/>
      <c r="C51" s="15"/>
      <c r="D51" s="15"/>
      <c r="E51" s="41"/>
    </row>
    <row r="52">
      <c r="A52" s="66"/>
      <c r="B52" s="28"/>
      <c r="C52" s="15"/>
      <c r="D52" s="15"/>
      <c r="E52" s="41"/>
    </row>
    <row r="53">
      <c r="A53" s="66"/>
      <c r="B53" s="28"/>
      <c r="C53" s="15"/>
      <c r="D53" s="15"/>
      <c r="E53" s="41"/>
    </row>
    <row r="54">
      <c r="A54" s="66"/>
      <c r="B54" s="28"/>
      <c r="C54" s="15"/>
      <c r="D54" s="15"/>
      <c r="E54" s="41"/>
    </row>
    <row r="55">
      <c r="A55" s="66"/>
      <c r="B55" s="28"/>
      <c r="C55" s="15"/>
      <c r="D55" s="15"/>
      <c r="E55" s="41"/>
    </row>
    <row r="56">
      <c r="A56" s="66"/>
      <c r="B56" s="28"/>
      <c r="C56" s="15"/>
      <c r="D56" s="15"/>
      <c r="E56" s="41"/>
    </row>
    <row r="57">
      <c r="A57" s="66"/>
      <c r="B57" s="28"/>
      <c r="C57" s="15"/>
      <c r="D57" s="15"/>
      <c r="E57" s="41"/>
    </row>
    <row r="58">
      <c r="A58" s="66"/>
      <c r="B58" s="28"/>
      <c r="C58" s="15"/>
      <c r="D58" s="15"/>
      <c r="E58" s="41"/>
    </row>
    <row r="59">
      <c r="A59" s="66"/>
      <c r="B59" s="15"/>
      <c r="C59" s="15"/>
      <c r="D59" s="15"/>
      <c r="E59" s="41"/>
    </row>
    <row r="60">
      <c r="A60" s="66"/>
      <c r="B60" s="15"/>
      <c r="C60" s="15"/>
      <c r="D60" s="15"/>
      <c r="E60" s="41"/>
    </row>
    <row r="61">
      <c r="A61" s="66"/>
      <c r="B61" s="15"/>
      <c r="C61" s="15"/>
      <c r="D61" s="15"/>
      <c r="E61" s="41"/>
    </row>
    <row r="62">
      <c r="A62" s="66"/>
      <c r="B62" s="15"/>
      <c r="C62" s="15"/>
      <c r="D62" s="15"/>
      <c r="E62" s="41"/>
    </row>
    <row r="63">
      <c r="A63" s="66"/>
      <c r="B63" s="15"/>
      <c r="C63" s="15"/>
      <c r="D63" s="15"/>
      <c r="E63" s="41"/>
    </row>
    <row r="64">
      <c r="A64" s="66"/>
      <c r="B64" s="15"/>
      <c r="C64" s="15"/>
      <c r="D64" s="15"/>
      <c r="E64" s="41"/>
    </row>
    <row r="65">
      <c r="A65" s="66"/>
      <c r="B65" s="15"/>
      <c r="C65" s="15"/>
      <c r="D65" s="15"/>
      <c r="E65" s="41"/>
    </row>
    <row r="66">
      <c r="A66" s="66"/>
      <c r="B66" s="15"/>
      <c r="C66" s="15"/>
      <c r="D66" s="15"/>
      <c r="E66" s="41"/>
    </row>
    <row r="67">
      <c r="A67" s="66"/>
      <c r="B67" s="15"/>
      <c r="C67" s="15"/>
      <c r="D67" s="15"/>
      <c r="E67" s="41"/>
    </row>
    <row r="68">
      <c r="A68" s="66"/>
      <c r="B68" s="15"/>
      <c r="C68" s="15"/>
      <c r="D68" s="15"/>
      <c r="E68" s="41"/>
    </row>
    <row r="69">
      <c r="A69" s="66"/>
      <c r="B69" s="15"/>
      <c r="C69" s="15"/>
      <c r="D69" s="15"/>
      <c r="E69" s="41"/>
    </row>
    <row r="70">
      <c r="A70" s="66"/>
      <c r="B70" s="15"/>
      <c r="C70" s="15"/>
      <c r="D70" s="15"/>
      <c r="E70" s="41"/>
    </row>
    <row r="71">
      <c r="A71" s="66"/>
      <c r="B71" s="15"/>
      <c r="C71" s="15"/>
      <c r="D71" s="15"/>
      <c r="E71" s="41"/>
    </row>
    <row r="72">
      <c r="A72" s="66"/>
      <c r="B72" s="15"/>
      <c r="C72" s="15"/>
      <c r="D72" s="15"/>
      <c r="E72" s="41"/>
    </row>
    <row r="73">
      <c r="A73" s="66"/>
      <c r="B73" s="15"/>
      <c r="C73" s="15"/>
      <c r="D73" s="15"/>
      <c r="E73" s="41"/>
    </row>
    <row r="74">
      <c r="A74" s="66"/>
      <c r="B74" s="15"/>
      <c r="C74" s="15"/>
      <c r="D74" s="15"/>
      <c r="E74" s="41"/>
    </row>
    <row r="75">
      <c r="A75" s="66"/>
      <c r="B75" s="15"/>
      <c r="C75" s="15"/>
      <c r="D75" s="15"/>
      <c r="E75" s="41"/>
    </row>
    <row r="76">
      <c r="A76" s="66"/>
      <c r="B76" s="15"/>
      <c r="C76" s="15"/>
      <c r="D76" s="15"/>
      <c r="E76" s="41"/>
    </row>
    <row r="77">
      <c r="A77" s="66"/>
      <c r="B77" s="15"/>
      <c r="C77" s="15"/>
      <c r="D77" s="15"/>
      <c r="E77" s="41"/>
    </row>
    <row r="78">
      <c r="A78" s="66"/>
      <c r="B78" s="15"/>
      <c r="C78" s="15"/>
      <c r="D78" s="15"/>
      <c r="E78" s="41"/>
    </row>
    <row r="79">
      <c r="A79" s="66"/>
      <c r="B79" s="15"/>
      <c r="C79" s="15"/>
      <c r="D79" s="15"/>
      <c r="E79" s="41"/>
    </row>
    <row r="80">
      <c r="A80" s="66"/>
      <c r="B80" s="15"/>
      <c r="C80" s="15"/>
      <c r="D80" s="15"/>
      <c r="E80" s="41"/>
    </row>
    <row r="81">
      <c r="A81" s="66"/>
      <c r="B81" s="15"/>
      <c r="C81" s="15"/>
      <c r="D81" s="15"/>
      <c r="E81" s="41"/>
    </row>
    <row r="82">
      <c r="A82" s="66"/>
      <c r="B82" s="15"/>
      <c r="C82" s="15"/>
      <c r="D82" s="15"/>
      <c r="E82" s="41"/>
    </row>
    <row r="83">
      <c r="A83" s="66"/>
      <c r="B83" s="15"/>
      <c r="C83" s="15"/>
      <c r="D83" s="15"/>
      <c r="E83" s="41"/>
    </row>
    <row r="84">
      <c r="A84" s="66"/>
      <c r="B84" s="15"/>
      <c r="C84" s="15"/>
      <c r="D84" s="15"/>
      <c r="E84" s="41"/>
    </row>
    <row r="85">
      <c r="A85" s="66"/>
      <c r="B85" s="15"/>
      <c r="C85" s="15"/>
      <c r="D85" s="15"/>
      <c r="E85" s="41"/>
    </row>
    <row r="86">
      <c r="A86" s="66"/>
      <c r="B86" s="15"/>
      <c r="C86" s="15"/>
      <c r="D86" s="15"/>
      <c r="E86" s="41"/>
    </row>
    <row r="87">
      <c r="A87" s="66"/>
      <c r="B87" s="15"/>
      <c r="C87" s="15"/>
      <c r="D87" s="15"/>
      <c r="E87" s="41"/>
    </row>
    <row r="88">
      <c r="A88" s="66"/>
      <c r="B88" s="15"/>
      <c r="C88" s="15"/>
      <c r="D88" s="15"/>
      <c r="E88" s="41"/>
    </row>
    <row r="89">
      <c r="A89" s="66"/>
      <c r="B89" s="15"/>
      <c r="C89" s="15"/>
      <c r="D89" s="15"/>
      <c r="E89" s="41"/>
    </row>
    <row r="90">
      <c r="A90" s="66"/>
      <c r="B90" s="15"/>
      <c r="C90" s="15"/>
      <c r="D90" s="15"/>
      <c r="E90" s="41"/>
    </row>
    <row r="91">
      <c r="A91" s="66"/>
      <c r="B91" s="15"/>
      <c r="C91" s="15"/>
      <c r="D91" s="15"/>
      <c r="E91" s="41"/>
    </row>
    <row r="92">
      <c r="A92" s="66"/>
      <c r="B92" s="15"/>
      <c r="C92" s="15"/>
      <c r="D92" s="15"/>
      <c r="E92" s="41"/>
    </row>
    <row r="93">
      <c r="A93" s="66"/>
      <c r="B93" s="15"/>
      <c r="C93" s="15"/>
      <c r="D93" s="15"/>
      <c r="E93" s="41"/>
    </row>
    <row r="94">
      <c r="A94" s="66"/>
      <c r="B94" s="15"/>
      <c r="C94" s="15"/>
      <c r="D94" s="15"/>
      <c r="E94" s="41"/>
    </row>
    <row r="95">
      <c r="A95" s="66"/>
      <c r="B95" s="15"/>
      <c r="C95" s="15"/>
      <c r="D95" s="15"/>
      <c r="E95" s="41"/>
    </row>
    <row r="96">
      <c r="A96" s="66"/>
      <c r="B96" s="15"/>
      <c r="C96" s="15"/>
      <c r="D96" s="15"/>
      <c r="E96" s="41"/>
    </row>
    <row r="97">
      <c r="A97" s="66"/>
      <c r="B97" s="15"/>
      <c r="C97" s="15"/>
      <c r="D97" s="15"/>
      <c r="E97" s="41"/>
    </row>
    <row r="98">
      <c r="A98" s="66"/>
      <c r="B98" s="15"/>
      <c r="C98" s="15"/>
      <c r="D98" s="15"/>
      <c r="E98" s="41"/>
    </row>
    <row r="99">
      <c r="A99" s="66"/>
      <c r="B99" s="15"/>
      <c r="C99" s="15"/>
      <c r="D99" s="15"/>
      <c r="E99" s="41"/>
    </row>
    <row r="100">
      <c r="A100" s="66"/>
      <c r="B100" s="15"/>
      <c r="C100" s="15"/>
      <c r="D100" s="15"/>
      <c r="E100" s="41"/>
    </row>
    <row r="101">
      <c r="A101" s="66"/>
      <c r="B101" s="15"/>
      <c r="C101" s="15"/>
      <c r="D101" s="15"/>
      <c r="E101" s="41"/>
    </row>
    <row r="102">
      <c r="A102" s="66"/>
      <c r="B102" s="15"/>
      <c r="C102" s="15"/>
      <c r="D102" s="15"/>
      <c r="E102" s="41"/>
    </row>
    <row r="103">
      <c r="A103" s="66"/>
      <c r="B103" s="15"/>
      <c r="C103" s="15"/>
      <c r="D103" s="15"/>
      <c r="E103" s="41"/>
    </row>
    <row r="104">
      <c r="A104" s="66"/>
      <c r="B104" s="15"/>
      <c r="C104" s="15"/>
      <c r="D104" s="15"/>
      <c r="E104" s="41"/>
    </row>
    <row r="105">
      <c r="A105" s="66"/>
      <c r="B105" s="15"/>
      <c r="C105" s="15"/>
      <c r="D105" s="15"/>
      <c r="E105" s="41"/>
    </row>
    <row r="106">
      <c r="A106" s="66"/>
      <c r="B106" s="15"/>
      <c r="C106" s="15"/>
      <c r="D106" s="15"/>
      <c r="E106" s="41"/>
    </row>
    <row r="107">
      <c r="A107" s="66"/>
      <c r="B107" s="15"/>
      <c r="C107" s="15"/>
      <c r="D107" s="15"/>
      <c r="E107" s="41"/>
    </row>
    <row r="108">
      <c r="A108" s="66"/>
      <c r="B108" s="15"/>
      <c r="C108" s="15"/>
      <c r="D108" s="15"/>
      <c r="E108" s="41"/>
    </row>
    <row r="109">
      <c r="A109" s="66"/>
      <c r="B109" s="15"/>
      <c r="C109" s="15"/>
      <c r="D109" s="15"/>
      <c r="E109" s="41"/>
    </row>
    <row r="110">
      <c r="A110" s="66"/>
      <c r="B110" s="15"/>
      <c r="C110" s="15"/>
      <c r="D110" s="15"/>
      <c r="E110" s="41"/>
    </row>
    <row r="111">
      <c r="A111" s="66"/>
      <c r="B111" s="15"/>
      <c r="C111" s="15"/>
      <c r="D111" s="15"/>
      <c r="E111" s="41"/>
    </row>
    <row r="112">
      <c r="A112" s="66"/>
      <c r="B112" s="15"/>
      <c r="C112" s="15"/>
      <c r="D112" s="15"/>
      <c r="E112" s="41"/>
    </row>
    <row r="113">
      <c r="A113" s="66"/>
      <c r="B113" s="15"/>
      <c r="C113" s="15"/>
      <c r="D113" s="15"/>
      <c r="E113" s="41"/>
    </row>
    <row r="114">
      <c r="A114" s="66"/>
      <c r="B114" s="15"/>
      <c r="C114" s="15"/>
      <c r="D114" s="15"/>
      <c r="E114" s="41"/>
    </row>
    <row r="115">
      <c r="A115" s="66"/>
      <c r="B115" s="15"/>
      <c r="C115" s="15"/>
      <c r="D115" s="15"/>
      <c r="E115" s="41"/>
    </row>
    <row r="116">
      <c r="A116" s="66"/>
      <c r="B116" s="15"/>
      <c r="C116" s="15"/>
      <c r="D116" s="15"/>
      <c r="E116" s="41"/>
    </row>
    <row r="117">
      <c r="A117" s="66"/>
      <c r="B117" s="15"/>
      <c r="C117" s="15"/>
      <c r="D117" s="15"/>
      <c r="E117" s="41"/>
    </row>
    <row r="118">
      <c r="A118" s="66"/>
      <c r="B118" s="15"/>
      <c r="C118" s="15"/>
      <c r="D118" s="15"/>
      <c r="E118" s="41"/>
    </row>
    <row r="119">
      <c r="A119" s="66"/>
      <c r="B119" s="15"/>
      <c r="C119" s="15"/>
      <c r="D119" s="15"/>
      <c r="E119" s="41"/>
    </row>
    <row r="120">
      <c r="A120" s="66"/>
      <c r="B120" s="15"/>
      <c r="C120" s="15"/>
      <c r="D120" s="15"/>
      <c r="E120" s="41"/>
    </row>
    <row r="121">
      <c r="A121" s="66"/>
      <c r="B121" s="15"/>
      <c r="C121" s="15"/>
      <c r="D121" s="15"/>
      <c r="E121" s="41"/>
    </row>
    <row r="122">
      <c r="A122" s="66"/>
      <c r="B122" s="15"/>
      <c r="C122" s="15"/>
      <c r="D122" s="15"/>
      <c r="E122" s="41"/>
    </row>
    <row r="123">
      <c r="A123" s="66"/>
      <c r="B123" s="15"/>
      <c r="C123" s="15"/>
      <c r="D123" s="15"/>
      <c r="E123" s="41"/>
    </row>
    <row r="124">
      <c r="A124" s="66"/>
      <c r="B124" s="15"/>
      <c r="C124" s="15"/>
      <c r="D124" s="15"/>
      <c r="E124" s="41"/>
    </row>
    <row r="125">
      <c r="A125" s="66"/>
      <c r="B125" s="15"/>
      <c r="C125" s="15"/>
      <c r="D125" s="15"/>
      <c r="E125" s="41"/>
    </row>
    <row r="126">
      <c r="A126" s="66"/>
      <c r="B126" s="15"/>
      <c r="C126" s="15"/>
      <c r="D126" s="15"/>
      <c r="E126" s="41"/>
    </row>
    <row r="127">
      <c r="A127" s="66"/>
      <c r="B127" s="15"/>
      <c r="C127" s="15"/>
      <c r="D127" s="15"/>
      <c r="E127" s="41"/>
    </row>
    <row r="128">
      <c r="A128" s="66"/>
      <c r="B128" s="15"/>
      <c r="C128" s="15"/>
      <c r="D128" s="15"/>
      <c r="E128" s="41"/>
    </row>
    <row r="129">
      <c r="A129" s="66"/>
      <c r="B129" s="15"/>
      <c r="C129" s="15"/>
      <c r="D129" s="15"/>
      <c r="E129" s="41"/>
    </row>
    <row r="130">
      <c r="A130" s="66"/>
      <c r="B130" s="15"/>
      <c r="C130" s="15"/>
      <c r="D130" s="15"/>
      <c r="E130" s="41"/>
    </row>
    <row r="131">
      <c r="A131" s="66"/>
      <c r="B131" s="15"/>
      <c r="C131" s="15"/>
      <c r="D131" s="15"/>
      <c r="E131" s="41"/>
    </row>
    <row r="132">
      <c r="A132" s="66"/>
      <c r="B132" s="15"/>
      <c r="C132" s="15"/>
      <c r="D132" s="15"/>
      <c r="E132" s="41"/>
    </row>
    <row r="133">
      <c r="A133" s="66"/>
      <c r="B133" s="15"/>
      <c r="C133" s="15"/>
      <c r="D133" s="15"/>
      <c r="E133" s="41"/>
    </row>
    <row r="134">
      <c r="A134" s="66"/>
      <c r="B134" s="15"/>
      <c r="C134" s="15"/>
      <c r="D134" s="15"/>
      <c r="E134" s="41"/>
    </row>
    <row r="135">
      <c r="A135" s="66"/>
      <c r="B135" s="15"/>
      <c r="C135" s="15"/>
      <c r="D135" s="15"/>
      <c r="E135" s="41"/>
    </row>
    <row r="136">
      <c r="A136" s="66"/>
      <c r="B136" s="15"/>
      <c r="C136" s="15"/>
      <c r="D136" s="15"/>
      <c r="E136" s="41"/>
    </row>
    <row r="137">
      <c r="A137" s="66"/>
      <c r="B137" s="15"/>
      <c r="C137" s="15"/>
      <c r="D137" s="15"/>
      <c r="E137" s="41"/>
    </row>
    <row r="138">
      <c r="A138" s="66"/>
      <c r="B138" s="15"/>
      <c r="C138" s="15"/>
      <c r="D138" s="15"/>
      <c r="E138" s="41"/>
    </row>
    <row r="139">
      <c r="A139" s="66"/>
      <c r="B139" s="15"/>
      <c r="C139" s="15"/>
      <c r="D139" s="15"/>
      <c r="E139" s="41"/>
    </row>
    <row r="140">
      <c r="A140" s="66"/>
      <c r="B140" s="15"/>
      <c r="C140" s="15"/>
      <c r="D140" s="15"/>
      <c r="E140" s="41"/>
    </row>
    <row r="141">
      <c r="A141" s="66"/>
      <c r="B141" s="15"/>
      <c r="C141" s="15"/>
      <c r="D141" s="15"/>
      <c r="E141" s="41"/>
    </row>
    <row r="142">
      <c r="A142" s="66"/>
      <c r="B142" s="15"/>
      <c r="C142" s="15"/>
      <c r="D142" s="15"/>
      <c r="E142" s="41"/>
    </row>
    <row r="143">
      <c r="A143" s="66"/>
      <c r="B143" s="15"/>
      <c r="C143" s="15"/>
      <c r="D143" s="15"/>
      <c r="E143" s="41"/>
    </row>
    <row r="144">
      <c r="A144" s="66"/>
      <c r="B144" s="15"/>
      <c r="C144" s="15"/>
      <c r="D144" s="15"/>
      <c r="E144" s="41"/>
    </row>
    <row r="145">
      <c r="A145" s="66"/>
      <c r="B145" s="15"/>
      <c r="C145" s="15"/>
      <c r="D145" s="15"/>
      <c r="E145" s="41"/>
    </row>
    <row r="146">
      <c r="A146" s="66"/>
      <c r="B146" s="15"/>
      <c r="C146" s="15"/>
      <c r="D146" s="15"/>
      <c r="E146" s="41"/>
    </row>
    <row r="147">
      <c r="A147" s="66"/>
      <c r="B147" s="15"/>
      <c r="C147" s="15"/>
      <c r="D147" s="15"/>
      <c r="E147" s="41"/>
    </row>
    <row r="148">
      <c r="A148" s="66"/>
      <c r="B148" s="15"/>
      <c r="C148" s="15"/>
      <c r="D148" s="15"/>
      <c r="E148" s="41"/>
    </row>
    <row r="149">
      <c r="A149" s="66"/>
      <c r="B149" s="15"/>
      <c r="C149" s="15"/>
      <c r="D149" s="15"/>
      <c r="E149" s="41"/>
    </row>
    <row r="150">
      <c r="A150" s="66"/>
      <c r="B150" s="15"/>
      <c r="C150" s="15"/>
      <c r="D150" s="15"/>
      <c r="E150" s="41"/>
    </row>
    <row r="151">
      <c r="A151" s="66"/>
      <c r="B151" s="15"/>
      <c r="C151" s="15"/>
      <c r="D151" s="15"/>
      <c r="E151" s="41"/>
    </row>
    <row r="152">
      <c r="A152" s="66"/>
      <c r="B152" s="15"/>
      <c r="C152" s="15"/>
      <c r="D152" s="15"/>
      <c r="E152" s="41"/>
    </row>
    <row r="153">
      <c r="A153" s="66"/>
      <c r="B153" s="15"/>
      <c r="C153" s="15"/>
      <c r="D153" s="15"/>
      <c r="E153" s="41"/>
    </row>
    <row r="154">
      <c r="A154" s="66"/>
      <c r="B154" s="15"/>
      <c r="C154" s="15"/>
      <c r="D154" s="15"/>
      <c r="E154" s="41"/>
    </row>
    <row r="155">
      <c r="A155" s="66"/>
      <c r="B155" s="15"/>
      <c r="C155" s="15"/>
      <c r="D155" s="15"/>
      <c r="E155" s="41"/>
    </row>
    <row r="156">
      <c r="A156" s="66"/>
      <c r="B156" s="15"/>
      <c r="C156" s="15"/>
      <c r="D156" s="15"/>
      <c r="E156" s="41"/>
    </row>
    <row r="157">
      <c r="A157" s="66"/>
      <c r="B157" s="15"/>
      <c r="C157" s="15"/>
      <c r="D157" s="15"/>
      <c r="E157" s="41"/>
    </row>
    <row r="158">
      <c r="A158" s="66"/>
      <c r="B158" s="15"/>
      <c r="C158" s="15"/>
      <c r="D158" s="15"/>
      <c r="E158" s="41"/>
    </row>
    <row r="159">
      <c r="A159" s="66"/>
      <c r="B159" s="15"/>
      <c r="C159" s="15"/>
      <c r="D159" s="15"/>
      <c r="E159" s="41"/>
    </row>
    <row r="160">
      <c r="A160" s="66"/>
      <c r="B160" s="15"/>
      <c r="C160" s="15"/>
      <c r="D160" s="15"/>
      <c r="E160" s="41"/>
    </row>
    <row r="161">
      <c r="A161" s="66"/>
      <c r="B161" s="15"/>
      <c r="C161" s="15"/>
      <c r="D161" s="15"/>
      <c r="E161" s="41"/>
    </row>
    <row r="162">
      <c r="A162" s="66"/>
      <c r="B162" s="15"/>
      <c r="C162" s="15"/>
      <c r="D162" s="15"/>
      <c r="E162" s="41"/>
    </row>
    <row r="163">
      <c r="A163" s="66"/>
      <c r="B163" s="15"/>
      <c r="C163" s="15"/>
      <c r="D163" s="15"/>
      <c r="E163" s="41"/>
    </row>
    <row r="164">
      <c r="A164" s="66"/>
      <c r="B164" s="15"/>
      <c r="C164" s="15"/>
      <c r="D164" s="15"/>
      <c r="E164" s="41"/>
    </row>
    <row r="165">
      <c r="A165" s="66"/>
      <c r="B165" s="15"/>
      <c r="C165" s="15"/>
      <c r="D165" s="15"/>
      <c r="E165" s="41"/>
    </row>
    <row r="166">
      <c r="A166" s="66"/>
      <c r="B166" s="15"/>
      <c r="C166" s="15"/>
      <c r="D166" s="15"/>
      <c r="E166" s="41"/>
    </row>
    <row r="167">
      <c r="A167" s="66"/>
      <c r="B167" s="15"/>
      <c r="C167" s="15"/>
      <c r="D167" s="15"/>
      <c r="E167" s="41"/>
    </row>
    <row r="168">
      <c r="A168" s="66"/>
      <c r="B168" s="15"/>
      <c r="C168" s="15"/>
      <c r="D168" s="15"/>
      <c r="E168" s="41"/>
    </row>
    <row r="169">
      <c r="A169" s="66"/>
      <c r="B169" s="15"/>
      <c r="C169" s="15"/>
      <c r="D169" s="15"/>
      <c r="E169" s="41"/>
    </row>
    <row r="170">
      <c r="A170" s="66"/>
      <c r="B170" s="15"/>
      <c r="C170" s="15"/>
      <c r="D170" s="15"/>
      <c r="E170" s="41"/>
    </row>
    <row r="171">
      <c r="A171" s="66"/>
      <c r="B171" s="15"/>
      <c r="C171" s="15"/>
      <c r="D171" s="15"/>
      <c r="E171" s="41"/>
    </row>
    <row r="172">
      <c r="A172" s="66"/>
      <c r="B172" s="15"/>
      <c r="C172" s="15"/>
      <c r="D172" s="15"/>
      <c r="E172" s="41"/>
    </row>
    <row r="173">
      <c r="A173" s="66"/>
      <c r="B173" s="15"/>
      <c r="C173" s="15"/>
      <c r="D173" s="15"/>
      <c r="E173" s="41"/>
    </row>
    <row r="174">
      <c r="A174" s="66"/>
      <c r="B174" s="15"/>
      <c r="C174" s="15"/>
      <c r="D174" s="15"/>
      <c r="E174" s="41"/>
    </row>
    <row r="175">
      <c r="A175" s="66"/>
      <c r="B175" s="15"/>
      <c r="C175" s="15"/>
      <c r="D175" s="15"/>
      <c r="E175" s="41"/>
    </row>
    <row r="176">
      <c r="A176" s="66"/>
      <c r="B176" s="15"/>
      <c r="C176" s="15"/>
      <c r="D176" s="15"/>
      <c r="E176" s="41"/>
    </row>
    <row r="177">
      <c r="A177" s="66"/>
      <c r="B177" s="15"/>
      <c r="C177" s="15"/>
      <c r="D177" s="15"/>
      <c r="E177" s="41"/>
    </row>
    <row r="178">
      <c r="A178" s="66"/>
      <c r="B178" s="15"/>
      <c r="C178" s="15"/>
      <c r="D178" s="15"/>
      <c r="E178" s="41"/>
    </row>
    <row r="179">
      <c r="A179" s="66"/>
      <c r="B179" s="15"/>
      <c r="C179" s="15"/>
      <c r="D179" s="15"/>
      <c r="E179" s="41"/>
    </row>
    <row r="180">
      <c r="A180" s="66"/>
      <c r="B180" s="15"/>
      <c r="C180" s="15"/>
      <c r="D180" s="15"/>
      <c r="E180" s="41"/>
    </row>
    <row r="181">
      <c r="A181" s="66"/>
      <c r="B181" s="15"/>
      <c r="C181" s="15"/>
      <c r="D181" s="15"/>
      <c r="E181" s="41"/>
    </row>
    <row r="182">
      <c r="A182" s="66"/>
      <c r="B182" s="15"/>
      <c r="C182" s="15"/>
      <c r="D182" s="15"/>
      <c r="E182" s="41"/>
    </row>
    <row r="183">
      <c r="A183" s="66"/>
      <c r="B183" s="15"/>
      <c r="C183" s="15"/>
      <c r="D183" s="15"/>
      <c r="E183" s="41"/>
    </row>
    <row r="184">
      <c r="A184" s="66"/>
      <c r="B184" s="15"/>
      <c r="C184" s="15"/>
      <c r="D184" s="15"/>
      <c r="E184" s="41"/>
    </row>
    <row r="185">
      <c r="A185" s="66"/>
      <c r="B185" s="15"/>
      <c r="C185" s="15"/>
      <c r="D185" s="15"/>
      <c r="E185" s="41"/>
    </row>
    <row r="186">
      <c r="A186" s="66"/>
      <c r="B186" s="15"/>
      <c r="C186" s="15"/>
      <c r="D186" s="15"/>
      <c r="E186" s="41"/>
    </row>
    <row r="187">
      <c r="A187" s="66"/>
      <c r="B187" s="15"/>
      <c r="C187" s="15"/>
      <c r="D187" s="15"/>
      <c r="E187" s="41"/>
    </row>
    <row r="188">
      <c r="A188" s="66"/>
      <c r="B188" s="15"/>
      <c r="C188" s="15"/>
      <c r="D188" s="15"/>
      <c r="E188" s="41"/>
    </row>
    <row r="189">
      <c r="A189" s="66"/>
      <c r="B189" s="15"/>
      <c r="C189" s="15"/>
      <c r="D189" s="15"/>
      <c r="E189" s="41"/>
    </row>
    <row r="190">
      <c r="A190" s="66"/>
      <c r="B190" s="15"/>
      <c r="C190" s="15"/>
      <c r="D190" s="15"/>
      <c r="E190" s="41"/>
    </row>
    <row r="191">
      <c r="A191" s="66"/>
      <c r="B191" s="15"/>
      <c r="C191" s="15"/>
      <c r="D191" s="15"/>
      <c r="E191" s="41"/>
    </row>
    <row r="192">
      <c r="A192" s="66"/>
      <c r="B192" s="15"/>
      <c r="C192" s="15"/>
      <c r="D192" s="15"/>
      <c r="E192" s="41"/>
    </row>
    <row r="193">
      <c r="A193" s="66"/>
      <c r="B193" s="15"/>
      <c r="C193" s="15"/>
      <c r="D193" s="15"/>
      <c r="E193" s="41"/>
    </row>
    <row r="194">
      <c r="A194" s="66"/>
      <c r="B194" s="15"/>
      <c r="C194" s="15"/>
      <c r="D194" s="15"/>
      <c r="E194" s="41"/>
    </row>
    <row r="195">
      <c r="A195" s="66"/>
      <c r="B195" s="15"/>
      <c r="C195" s="15"/>
      <c r="D195" s="15"/>
      <c r="E195" s="41"/>
    </row>
    <row r="196">
      <c r="A196" s="66"/>
      <c r="B196" s="15"/>
      <c r="C196" s="15"/>
      <c r="D196" s="15"/>
      <c r="E196" s="41"/>
    </row>
    <row r="197">
      <c r="A197" s="66"/>
      <c r="B197" s="15"/>
      <c r="C197" s="15"/>
      <c r="D197" s="15"/>
      <c r="E197" s="41"/>
    </row>
    <row r="198">
      <c r="A198" s="66"/>
      <c r="B198" s="15"/>
      <c r="C198" s="15"/>
      <c r="D198" s="15"/>
      <c r="E198" s="41"/>
    </row>
    <row r="199">
      <c r="A199" s="66"/>
      <c r="B199" s="15"/>
      <c r="C199" s="15"/>
      <c r="D199" s="15"/>
      <c r="E199" s="41"/>
    </row>
    <row r="200">
      <c r="A200" s="66"/>
      <c r="B200" s="15"/>
      <c r="C200" s="15"/>
      <c r="D200" s="15"/>
      <c r="E200" s="41"/>
    </row>
    <row r="201">
      <c r="A201" s="66"/>
      <c r="B201" s="15"/>
      <c r="C201" s="15"/>
      <c r="D201" s="15"/>
      <c r="E201" s="41"/>
    </row>
    <row r="202">
      <c r="A202" s="66"/>
      <c r="B202" s="15"/>
      <c r="C202" s="15"/>
      <c r="D202" s="15"/>
      <c r="E202" s="41"/>
    </row>
    <row r="203">
      <c r="A203" s="66"/>
      <c r="B203" s="15"/>
      <c r="C203" s="15"/>
      <c r="D203" s="15"/>
      <c r="E203" s="41"/>
    </row>
    <row r="204">
      <c r="A204" s="66"/>
      <c r="B204" s="15"/>
      <c r="C204" s="15"/>
      <c r="D204" s="15"/>
      <c r="E204" s="41"/>
    </row>
    <row r="205">
      <c r="A205" s="66"/>
      <c r="B205" s="15"/>
      <c r="C205" s="15"/>
      <c r="D205" s="15"/>
      <c r="E205" s="41"/>
    </row>
    <row r="206">
      <c r="A206" s="66"/>
      <c r="B206" s="15"/>
      <c r="C206" s="15"/>
      <c r="D206" s="15"/>
      <c r="E206" s="41"/>
    </row>
    <row r="207">
      <c r="A207" s="66"/>
      <c r="B207" s="15"/>
      <c r="C207" s="15"/>
      <c r="D207" s="15"/>
      <c r="E207" s="41"/>
    </row>
    <row r="208">
      <c r="A208" s="66"/>
      <c r="B208" s="15"/>
      <c r="C208" s="15"/>
      <c r="D208" s="15"/>
      <c r="E208" s="41"/>
    </row>
    <row r="209">
      <c r="A209" s="66"/>
      <c r="B209" s="15"/>
      <c r="C209" s="15"/>
      <c r="D209" s="15"/>
      <c r="E209" s="41"/>
    </row>
    <row r="210">
      <c r="A210" s="66"/>
      <c r="B210" s="15"/>
      <c r="C210" s="15"/>
      <c r="D210" s="15"/>
      <c r="E210" s="41"/>
    </row>
    <row r="211">
      <c r="A211" s="66"/>
      <c r="B211" s="15"/>
      <c r="C211" s="15"/>
      <c r="D211" s="15"/>
      <c r="E211" s="41"/>
    </row>
    <row r="212">
      <c r="A212" s="66"/>
      <c r="B212" s="15"/>
      <c r="C212" s="15"/>
      <c r="D212" s="15"/>
      <c r="E212" s="41"/>
    </row>
    <row r="213">
      <c r="A213" s="66"/>
      <c r="B213" s="15"/>
      <c r="C213" s="15"/>
      <c r="D213" s="15"/>
      <c r="E213" s="41"/>
    </row>
    <row r="214">
      <c r="A214" s="66"/>
      <c r="B214" s="15"/>
      <c r="C214" s="15"/>
      <c r="D214" s="15"/>
      <c r="E214" s="41"/>
    </row>
    <row r="215">
      <c r="A215" s="66"/>
      <c r="B215" s="15"/>
      <c r="C215" s="15"/>
      <c r="D215" s="15"/>
      <c r="E215" s="41"/>
    </row>
    <row r="216">
      <c r="A216" s="66"/>
      <c r="B216" s="15"/>
      <c r="C216" s="15"/>
      <c r="D216" s="15"/>
      <c r="E216" s="41"/>
    </row>
    <row r="217">
      <c r="A217" s="66"/>
      <c r="B217" s="15"/>
      <c r="C217" s="15"/>
      <c r="D217" s="15"/>
      <c r="E217" s="41"/>
    </row>
    <row r="218">
      <c r="A218" s="66"/>
      <c r="B218" s="15"/>
      <c r="C218" s="15"/>
      <c r="D218" s="15"/>
      <c r="E218" s="41"/>
    </row>
    <row r="219">
      <c r="A219" s="66"/>
      <c r="B219" s="15"/>
      <c r="C219" s="15"/>
      <c r="D219" s="15"/>
      <c r="E219" s="41"/>
    </row>
    <row r="220">
      <c r="A220" s="66"/>
      <c r="B220" s="15"/>
      <c r="C220" s="15"/>
      <c r="D220" s="15"/>
      <c r="E220" s="41"/>
    </row>
    <row r="221">
      <c r="A221" s="66"/>
      <c r="B221" s="15"/>
      <c r="C221" s="15"/>
      <c r="D221" s="15"/>
      <c r="E221" s="41"/>
    </row>
    <row r="222">
      <c r="A222" s="66"/>
      <c r="B222" s="15"/>
      <c r="C222" s="15"/>
      <c r="D222" s="15"/>
      <c r="E222" s="41"/>
    </row>
    <row r="223">
      <c r="A223" s="66"/>
      <c r="B223" s="15"/>
      <c r="C223" s="15"/>
      <c r="D223" s="15"/>
      <c r="E223" s="41"/>
    </row>
    <row r="224">
      <c r="A224" s="66"/>
      <c r="B224" s="15"/>
      <c r="C224" s="15"/>
      <c r="D224" s="15"/>
      <c r="E224" s="41"/>
    </row>
    <row r="225">
      <c r="A225" s="66"/>
      <c r="B225" s="15"/>
      <c r="C225" s="15"/>
      <c r="D225" s="15"/>
      <c r="E225" s="41"/>
    </row>
    <row r="226">
      <c r="A226" s="66"/>
      <c r="B226" s="15"/>
      <c r="C226" s="15"/>
      <c r="D226" s="15"/>
      <c r="E226" s="41"/>
    </row>
    <row r="227">
      <c r="A227" s="66"/>
      <c r="B227" s="15"/>
      <c r="C227" s="15"/>
      <c r="D227" s="15"/>
      <c r="E227" s="41"/>
    </row>
    <row r="228">
      <c r="A228" s="66"/>
      <c r="B228" s="15"/>
      <c r="C228" s="15"/>
      <c r="D228" s="15"/>
      <c r="E228" s="41"/>
    </row>
    <row r="229">
      <c r="A229" s="66"/>
      <c r="B229" s="15"/>
      <c r="C229" s="15"/>
      <c r="D229" s="15"/>
      <c r="E229" s="41"/>
    </row>
    <row r="230">
      <c r="A230" s="66"/>
      <c r="B230" s="15"/>
      <c r="C230" s="15"/>
      <c r="D230" s="15"/>
      <c r="E230" s="41"/>
    </row>
    <row r="231">
      <c r="A231" s="66"/>
      <c r="B231" s="15"/>
      <c r="C231" s="15"/>
      <c r="D231" s="15"/>
      <c r="E231" s="41"/>
    </row>
    <row r="232">
      <c r="A232" s="66"/>
      <c r="B232" s="15"/>
      <c r="C232" s="15"/>
      <c r="D232" s="15"/>
      <c r="E232" s="41"/>
    </row>
    <row r="233">
      <c r="A233" s="66"/>
      <c r="B233" s="15"/>
      <c r="C233" s="15"/>
      <c r="D233" s="15"/>
      <c r="E233" s="41"/>
    </row>
    <row r="234">
      <c r="A234" s="66"/>
      <c r="B234" s="15"/>
      <c r="C234" s="15"/>
      <c r="D234" s="15"/>
      <c r="E234" s="41"/>
    </row>
    <row r="235">
      <c r="A235" s="66"/>
      <c r="B235" s="15"/>
      <c r="C235" s="15"/>
      <c r="D235" s="15"/>
      <c r="E235" s="41"/>
    </row>
    <row r="236">
      <c r="A236" s="66"/>
      <c r="B236" s="15"/>
      <c r="C236" s="15"/>
      <c r="D236" s="15"/>
      <c r="E236" s="41"/>
    </row>
    <row r="237">
      <c r="A237" s="66"/>
      <c r="B237" s="15"/>
      <c r="C237" s="15"/>
      <c r="D237" s="15"/>
      <c r="E237" s="41"/>
    </row>
    <row r="238">
      <c r="A238" s="66"/>
      <c r="B238" s="15"/>
      <c r="C238" s="15"/>
      <c r="D238" s="15"/>
      <c r="E238" s="41"/>
    </row>
    <row r="239">
      <c r="A239" s="66"/>
      <c r="B239" s="15"/>
      <c r="C239" s="15"/>
      <c r="D239" s="15"/>
      <c r="E239" s="41"/>
    </row>
    <row r="240">
      <c r="A240" s="66"/>
      <c r="B240" s="15"/>
      <c r="C240" s="15"/>
      <c r="D240" s="15"/>
      <c r="E240" s="41"/>
    </row>
    <row r="241">
      <c r="A241" s="66"/>
      <c r="B241" s="15"/>
      <c r="C241" s="15"/>
      <c r="D241" s="15"/>
      <c r="E241" s="41"/>
    </row>
    <row r="242">
      <c r="A242" s="66"/>
      <c r="B242" s="15"/>
      <c r="C242" s="15"/>
      <c r="D242" s="15"/>
      <c r="E242" s="41"/>
    </row>
    <row r="243">
      <c r="A243" s="66"/>
      <c r="B243" s="15"/>
      <c r="C243" s="15"/>
      <c r="D243" s="15"/>
      <c r="E243" s="41"/>
    </row>
    <row r="244">
      <c r="A244" s="66"/>
      <c r="B244" s="15"/>
      <c r="C244" s="15"/>
      <c r="D244" s="15"/>
      <c r="E244" s="41"/>
    </row>
    <row r="245">
      <c r="A245" s="66"/>
      <c r="B245" s="15"/>
      <c r="C245" s="15"/>
      <c r="D245" s="15"/>
      <c r="E245" s="41"/>
    </row>
    <row r="246">
      <c r="A246" s="66"/>
      <c r="B246" s="15"/>
      <c r="C246" s="15"/>
      <c r="D246" s="15"/>
      <c r="E246" s="41"/>
    </row>
    <row r="247">
      <c r="A247" s="66"/>
      <c r="B247" s="15"/>
      <c r="C247" s="15"/>
      <c r="D247" s="15"/>
      <c r="E247" s="41"/>
    </row>
    <row r="248">
      <c r="A248" s="66"/>
      <c r="B248" s="15"/>
      <c r="C248" s="15"/>
      <c r="D248" s="15"/>
      <c r="E248" s="41"/>
    </row>
    <row r="249">
      <c r="A249" s="66"/>
      <c r="B249" s="15"/>
      <c r="C249" s="15"/>
      <c r="D249" s="15"/>
      <c r="E249" s="41"/>
    </row>
    <row r="250">
      <c r="A250" s="66"/>
      <c r="B250" s="15"/>
      <c r="C250" s="15"/>
      <c r="D250" s="15"/>
      <c r="E250" s="41"/>
    </row>
    <row r="251">
      <c r="A251" s="66"/>
      <c r="B251" s="15"/>
      <c r="C251" s="15"/>
      <c r="D251" s="15"/>
      <c r="E251" s="41"/>
    </row>
    <row r="252">
      <c r="A252" s="66"/>
      <c r="B252" s="15"/>
      <c r="C252" s="15"/>
      <c r="D252" s="15"/>
      <c r="E252" s="41"/>
    </row>
    <row r="253">
      <c r="A253" s="66"/>
      <c r="B253" s="15"/>
      <c r="C253" s="15"/>
      <c r="D253" s="15"/>
      <c r="E253" s="41"/>
    </row>
    <row r="254">
      <c r="A254" s="66"/>
      <c r="B254" s="15"/>
      <c r="C254" s="15"/>
      <c r="D254" s="15"/>
      <c r="E254" s="41"/>
    </row>
    <row r="255">
      <c r="A255" s="66"/>
      <c r="B255" s="15"/>
      <c r="C255" s="15"/>
      <c r="D255" s="15"/>
      <c r="E255" s="41"/>
    </row>
    <row r="256">
      <c r="A256" s="66"/>
      <c r="B256" s="15"/>
      <c r="C256" s="15"/>
      <c r="D256" s="15"/>
      <c r="E256" s="41"/>
    </row>
    <row r="257">
      <c r="A257" s="66"/>
      <c r="B257" s="15"/>
      <c r="C257" s="15"/>
      <c r="D257" s="15"/>
      <c r="E257" s="41"/>
    </row>
    <row r="258">
      <c r="A258" s="66"/>
      <c r="B258" s="15"/>
      <c r="C258" s="15"/>
      <c r="D258" s="15"/>
      <c r="E258" s="41"/>
    </row>
    <row r="259">
      <c r="A259" s="66"/>
      <c r="B259" s="15"/>
      <c r="C259" s="15"/>
      <c r="D259" s="15"/>
      <c r="E259" s="41"/>
    </row>
    <row r="260">
      <c r="A260" s="66"/>
      <c r="B260" s="15"/>
      <c r="C260" s="15"/>
      <c r="D260" s="15"/>
      <c r="E260" s="41"/>
    </row>
    <row r="261">
      <c r="A261" s="66"/>
      <c r="B261" s="15"/>
      <c r="C261" s="15"/>
      <c r="D261" s="15"/>
      <c r="E261" s="41"/>
    </row>
    <row r="262">
      <c r="A262" s="66"/>
      <c r="B262" s="15"/>
      <c r="C262" s="15"/>
      <c r="D262" s="15"/>
      <c r="E262" s="41"/>
    </row>
    <row r="263">
      <c r="A263" s="66"/>
      <c r="B263" s="15"/>
      <c r="C263" s="15"/>
      <c r="D263" s="15"/>
      <c r="E263" s="41"/>
    </row>
    <row r="264">
      <c r="A264" s="66"/>
      <c r="B264" s="15"/>
      <c r="C264" s="15"/>
      <c r="D264" s="15"/>
      <c r="E264" s="41"/>
    </row>
    <row r="265">
      <c r="A265" s="66"/>
      <c r="B265" s="15"/>
      <c r="C265" s="15"/>
      <c r="D265" s="15"/>
      <c r="E265" s="41"/>
    </row>
    <row r="266">
      <c r="A266" s="66"/>
      <c r="B266" s="15"/>
      <c r="C266" s="15"/>
      <c r="D266" s="15"/>
      <c r="E266" s="41"/>
    </row>
    <row r="267">
      <c r="A267" s="66"/>
      <c r="B267" s="15"/>
      <c r="C267" s="15"/>
      <c r="D267" s="15"/>
      <c r="E267" s="41"/>
    </row>
    <row r="268">
      <c r="A268" s="66"/>
      <c r="B268" s="15"/>
      <c r="C268" s="15"/>
      <c r="D268" s="15"/>
      <c r="E268" s="41"/>
    </row>
    <row r="269">
      <c r="A269" s="66"/>
      <c r="B269" s="15"/>
      <c r="C269" s="15"/>
      <c r="D269" s="15"/>
      <c r="E269" s="41"/>
    </row>
    <row r="270">
      <c r="A270" s="66"/>
      <c r="B270" s="15"/>
      <c r="C270" s="15"/>
      <c r="D270" s="15"/>
      <c r="E270" s="41"/>
    </row>
    <row r="271">
      <c r="A271" s="66"/>
      <c r="B271" s="15"/>
      <c r="C271" s="15"/>
      <c r="D271" s="15"/>
      <c r="E271" s="41"/>
    </row>
    <row r="272">
      <c r="A272" s="66"/>
      <c r="B272" s="15"/>
      <c r="C272" s="15"/>
      <c r="D272" s="15"/>
      <c r="E272" s="41"/>
    </row>
    <row r="273">
      <c r="A273" s="66"/>
      <c r="B273" s="15"/>
      <c r="C273" s="15"/>
      <c r="D273" s="15"/>
      <c r="E273" s="41"/>
    </row>
    <row r="274">
      <c r="A274" s="66"/>
      <c r="B274" s="15"/>
      <c r="C274" s="15"/>
      <c r="D274" s="15"/>
      <c r="E274" s="41"/>
    </row>
    <row r="275">
      <c r="A275" s="66"/>
      <c r="B275" s="15"/>
      <c r="C275" s="15"/>
      <c r="D275" s="15"/>
      <c r="E275" s="41"/>
    </row>
    <row r="276">
      <c r="A276" s="66"/>
      <c r="B276" s="15"/>
      <c r="C276" s="15"/>
      <c r="D276" s="15"/>
      <c r="E276" s="41"/>
    </row>
    <row r="277">
      <c r="A277" s="66"/>
      <c r="B277" s="15"/>
      <c r="C277" s="15"/>
      <c r="D277" s="15"/>
      <c r="E277" s="41"/>
    </row>
    <row r="278">
      <c r="A278" s="66"/>
      <c r="B278" s="15"/>
      <c r="C278" s="15"/>
      <c r="D278" s="15"/>
      <c r="E278" s="41"/>
    </row>
    <row r="279">
      <c r="A279" s="66"/>
      <c r="B279" s="15"/>
      <c r="C279" s="15"/>
      <c r="D279" s="15"/>
      <c r="E279" s="41"/>
    </row>
    <row r="280">
      <c r="A280" s="66"/>
      <c r="B280" s="15"/>
      <c r="C280" s="15"/>
      <c r="D280" s="15"/>
      <c r="E280" s="41"/>
    </row>
    <row r="281">
      <c r="A281" s="66"/>
      <c r="B281" s="15"/>
      <c r="C281" s="15"/>
      <c r="D281" s="15"/>
      <c r="E281" s="41"/>
    </row>
    <row r="282">
      <c r="A282" s="66"/>
      <c r="B282" s="15"/>
      <c r="C282" s="15"/>
      <c r="D282" s="15"/>
      <c r="E282" s="41"/>
    </row>
    <row r="283">
      <c r="A283" s="66"/>
      <c r="B283" s="15"/>
      <c r="C283" s="15"/>
      <c r="D283" s="15"/>
      <c r="E283" s="41"/>
    </row>
    <row r="284">
      <c r="A284" s="66"/>
      <c r="B284" s="15"/>
      <c r="C284" s="15"/>
      <c r="D284" s="15"/>
      <c r="E284" s="41"/>
    </row>
    <row r="285">
      <c r="A285" s="66"/>
      <c r="B285" s="15"/>
      <c r="C285" s="15"/>
      <c r="D285" s="15"/>
      <c r="E285" s="41"/>
    </row>
    <row r="286">
      <c r="A286" s="66"/>
      <c r="B286" s="15"/>
      <c r="C286" s="15"/>
      <c r="D286" s="15"/>
      <c r="E286" s="41"/>
    </row>
    <row r="287">
      <c r="A287" s="66"/>
      <c r="B287" s="15"/>
      <c r="C287" s="15"/>
      <c r="D287" s="15"/>
      <c r="E287" s="41"/>
    </row>
    <row r="288">
      <c r="A288" s="66"/>
      <c r="B288" s="15"/>
      <c r="C288" s="15"/>
      <c r="D288" s="15"/>
      <c r="E288" s="41"/>
    </row>
    <row r="289">
      <c r="A289" s="66"/>
      <c r="B289" s="15"/>
      <c r="C289" s="15"/>
      <c r="D289" s="15"/>
      <c r="E289" s="41"/>
    </row>
    <row r="290">
      <c r="A290" s="66"/>
      <c r="B290" s="15"/>
      <c r="C290" s="15"/>
      <c r="D290" s="15"/>
      <c r="E290" s="41"/>
    </row>
    <row r="291">
      <c r="A291" s="66"/>
      <c r="B291" s="15"/>
      <c r="C291" s="15"/>
      <c r="D291" s="15"/>
      <c r="E291" s="41"/>
    </row>
    <row r="292">
      <c r="A292" s="66"/>
      <c r="B292" s="15"/>
      <c r="C292" s="15"/>
      <c r="D292" s="15"/>
      <c r="E292" s="41"/>
    </row>
    <row r="293">
      <c r="A293" s="66"/>
      <c r="B293" s="15"/>
      <c r="C293" s="15"/>
      <c r="D293" s="15"/>
      <c r="E293" s="41"/>
    </row>
    <row r="294">
      <c r="A294" s="66"/>
      <c r="B294" s="15"/>
      <c r="C294" s="15"/>
      <c r="D294" s="15"/>
      <c r="E294" s="41"/>
    </row>
    <row r="295">
      <c r="A295" s="66"/>
      <c r="B295" s="15"/>
      <c r="C295" s="15"/>
      <c r="D295" s="15"/>
      <c r="E295" s="41"/>
    </row>
    <row r="296">
      <c r="A296" s="66"/>
      <c r="B296" s="15"/>
      <c r="C296" s="15"/>
      <c r="D296" s="15"/>
      <c r="E296" s="41"/>
    </row>
    <row r="297">
      <c r="A297" s="66"/>
      <c r="B297" s="15"/>
      <c r="C297" s="15"/>
      <c r="D297" s="15"/>
      <c r="E297" s="41"/>
    </row>
    <row r="298">
      <c r="A298" s="66"/>
      <c r="B298" s="15"/>
      <c r="C298" s="15"/>
      <c r="D298" s="15"/>
      <c r="E298" s="41"/>
    </row>
    <row r="299">
      <c r="A299" s="66"/>
      <c r="B299" s="15"/>
      <c r="C299" s="15"/>
      <c r="D299" s="15"/>
      <c r="E299" s="41"/>
    </row>
    <row r="300">
      <c r="A300" s="66"/>
      <c r="B300" s="15"/>
      <c r="C300" s="15"/>
      <c r="D300" s="15"/>
      <c r="E300" s="41"/>
    </row>
    <row r="301">
      <c r="A301" s="66"/>
      <c r="B301" s="15"/>
      <c r="C301" s="15"/>
      <c r="D301" s="15"/>
      <c r="E301" s="41"/>
    </row>
    <row r="302">
      <c r="A302" s="66"/>
      <c r="B302" s="15"/>
      <c r="C302" s="15"/>
      <c r="D302" s="15"/>
      <c r="E302" s="41"/>
    </row>
    <row r="303">
      <c r="A303" s="66"/>
      <c r="B303" s="15"/>
      <c r="C303" s="15"/>
      <c r="D303" s="15"/>
      <c r="E303" s="41"/>
    </row>
    <row r="304">
      <c r="A304" s="66"/>
      <c r="B304" s="15"/>
      <c r="C304" s="15"/>
      <c r="D304" s="15"/>
      <c r="E304" s="41"/>
    </row>
    <row r="305">
      <c r="A305" s="66"/>
      <c r="B305" s="15"/>
      <c r="C305" s="15"/>
      <c r="D305" s="15"/>
      <c r="E305" s="41"/>
    </row>
    <row r="306">
      <c r="A306" s="66"/>
      <c r="B306" s="15"/>
      <c r="C306" s="15"/>
      <c r="D306" s="15"/>
      <c r="E306" s="41"/>
    </row>
    <row r="307">
      <c r="A307" s="66"/>
      <c r="B307" s="15"/>
      <c r="C307" s="15"/>
      <c r="D307" s="15"/>
      <c r="E307" s="41"/>
    </row>
    <row r="308">
      <c r="A308" s="66"/>
      <c r="B308" s="15"/>
      <c r="C308" s="15"/>
      <c r="D308" s="15"/>
      <c r="E308" s="41"/>
    </row>
    <row r="309">
      <c r="A309" s="66"/>
      <c r="B309" s="15"/>
      <c r="C309" s="15"/>
      <c r="D309" s="15"/>
      <c r="E309" s="41"/>
    </row>
    <row r="310">
      <c r="A310" s="66"/>
      <c r="B310" s="15"/>
      <c r="C310" s="15"/>
      <c r="D310" s="15"/>
      <c r="E310" s="41"/>
    </row>
    <row r="311">
      <c r="A311" s="66"/>
      <c r="B311" s="15"/>
      <c r="C311" s="15"/>
      <c r="D311" s="15"/>
      <c r="E311" s="41"/>
    </row>
    <row r="312">
      <c r="A312" s="66"/>
      <c r="B312" s="15"/>
      <c r="C312" s="15"/>
      <c r="D312" s="15"/>
      <c r="E312" s="41"/>
    </row>
    <row r="313">
      <c r="A313" s="66"/>
      <c r="B313" s="15"/>
      <c r="C313" s="15"/>
      <c r="D313" s="15"/>
      <c r="E313" s="41"/>
    </row>
    <row r="314">
      <c r="A314" s="66"/>
      <c r="B314" s="15"/>
      <c r="C314" s="15"/>
      <c r="D314" s="15"/>
      <c r="E314" s="41"/>
    </row>
    <row r="315">
      <c r="A315" s="66"/>
      <c r="B315" s="15"/>
      <c r="C315" s="15"/>
      <c r="D315" s="15"/>
      <c r="E315" s="41"/>
    </row>
    <row r="316">
      <c r="A316" s="66"/>
      <c r="B316" s="15"/>
      <c r="C316" s="15"/>
      <c r="D316" s="15"/>
      <c r="E316" s="41"/>
    </row>
    <row r="317">
      <c r="A317" s="66"/>
      <c r="B317" s="15"/>
      <c r="C317" s="15"/>
      <c r="D317" s="15"/>
      <c r="E317" s="41"/>
    </row>
    <row r="318">
      <c r="A318" s="66"/>
      <c r="B318" s="15"/>
      <c r="C318" s="15"/>
      <c r="D318" s="15"/>
      <c r="E318" s="41"/>
    </row>
    <row r="319">
      <c r="A319" s="66"/>
      <c r="B319" s="15"/>
      <c r="C319" s="15"/>
      <c r="D319" s="15"/>
      <c r="E319" s="41"/>
    </row>
    <row r="320">
      <c r="A320" s="66"/>
      <c r="B320" s="15"/>
      <c r="C320" s="15"/>
      <c r="D320" s="15"/>
      <c r="E320" s="41"/>
    </row>
    <row r="321">
      <c r="A321" s="66"/>
      <c r="B321" s="15"/>
      <c r="C321" s="15"/>
      <c r="D321" s="15"/>
      <c r="E321" s="41"/>
    </row>
    <row r="322">
      <c r="A322" s="66"/>
      <c r="B322" s="15"/>
      <c r="C322" s="15"/>
      <c r="D322" s="15"/>
      <c r="E322" s="41"/>
    </row>
    <row r="323">
      <c r="A323" s="66"/>
      <c r="B323" s="15"/>
      <c r="C323" s="15"/>
      <c r="D323" s="15"/>
      <c r="E323" s="41"/>
    </row>
    <row r="324">
      <c r="A324" s="66"/>
      <c r="B324" s="15"/>
      <c r="C324" s="15"/>
      <c r="D324" s="15"/>
      <c r="E324" s="41"/>
    </row>
    <row r="325">
      <c r="A325" s="66"/>
      <c r="B325" s="15"/>
      <c r="C325" s="15"/>
      <c r="D325" s="15"/>
      <c r="E325" s="41"/>
    </row>
    <row r="326">
      <c r="A326" s="66"/>
      <c r="B326" s="15"/>
      <c r="C326" s="15"/>
      <c r="D326" s="15"/>
      <c r="E326" s="41"/>
    </row>
    <row r="327">
      <c r="A327" s="66"/>
      <c r="B327" s="15"/>
      <c r="C327" s="15"/>
      <c r="D327" s="15"/>
      <c r="E327" s="41"/>
    </row>
    <row r="328">
      <c r="A328" s="66"/>
      <c r="B328" s="15"/>
      <c r="C328" s="15"/>
      <c r="D328" s="15"/>
      <c r="E328" s="41"/>
    </row>
    <row r="329">
      <c r="A329" s="66"/>
      <c r="B329" s="15"/>
      <c r="C329" s="15"/>
      <c r="D329" s="15"/>
      <c r="E329" s="41"/>
    </row>
    <row r="330">
      <c r="A330" s="66"/>
      <c r="B330" s="15"/>
      <c r="C330" s="15"/>
      <c r="D330" s="15"/>
      <c r="E330" s="41"/>
    </row>
    <row r="331">
      <c r="A331" s="66"/>
      <c r="B331" s="15"/>
      <c r="C331" s="15"/>
      <c r="D331" s="15"/>
      <c r="E331" s="41"/>
    </row>
    <row r="332">
      <c r="A332" s="66"/>
      <c r="B332" s="15"/>
      <c r="C332" s="15"/>
      <c r="D332" s="15"/>
      <c r="E332" s="41"/>
    </row>
    <row r="333">
      <c r="A333" s="66"/>
      <c r="B333" s="15"/>
      <c r="C333" s="15"/>
      <c r="D333" s="15"/>
      <c r="E333" s="41"/>
    </row>
    <row r="334">
      <c r="A334" s="66"/>
      <c r="B334" s="15"/>
      <c r="C334" s="15"/>
      <c r="D334" s="15"/>
      <c r="E334" s="41"/>
    </row>
    <row r="335">
      <c r="A335" s="66"/>
      <c r="B335" s="15"/>
      <c r="C335" s="15"/>
      <c r="D335" s="15"/>
      <c r="E335" s="41"/>
    </row>
    <row r="336">
      <c r="A336" s="66"/>
      <c r="B336" s="15"/>
      <c r="C336" s="15"/>
      <c r="D336" s="15"/>
      <c r="E336" s="41"/>
    </row>
    <row r="337">
      <c r="A337" s="66"/>
      <c r="B337" s="15"/>
      <c r="C337" s="15"/>
      <c r="D337" s="15"/>
      <c r="E337" s="41"/>
    </row>
    <row r="338">
      <c r="A338" s="66"/>
      <c r="B338" s="15"/>
      <c r="C338" s="15"/>
      <c r="D338" s="15"/>
      <c r="E338" s="41"/>
    </row>
    <row r="339">
      <c r="A339" s="66"/>
      <c r="B339" s="15"/>
      <c r="C339" s="15"/>
      <c r="D339" s="15"/>
      <c r="E339" s="41"/>
    </row>
    <row r="340">
      <c r="A340" s="66"/>
      <c r="B340" s="15"/>
      <c r="C340" s="15"/>
      <c r="D340" s="15"/>
      <c r="E340" s="41"/>
    </row>
    <row r="341">
      <c r="A341" s="66"/>
      <c r="B341" s="15"/>
      <c r="C341" s="15"/>
      <c r="D341" s="15"/>
      <c r="E341" s="41"/>
    </row>
    <row r="342">
      <c r="A342" s="66"/>
      <c r="B342" s="15"/>
      <c r="C342" s="15"/>
      <c r="D342" s="15"/>
      <c r="E342" s="41"/>
    </row>
    <row r="343">
      <c r="A343" s="66"/>
      <c r="B343" s="15"/>
      <c r="C343" s="15"/>
      <c r="D343" s="15"/>
      <c r="E343" s="41"/>
    </row>
    <row r="344">
      <c r="A344" s="66"/>
      <c r="B344" s="15"/>
      <c r="C344" s="15"/>
      <c r="D344" s="15"/>
      <c r="E344" s="41"/>
    </row>
    <row r="345">
      <c r="A345" s="66"/>
      <c r="B345" s="15"/>
      <c r="C345" s="15"/>
      <c r="D345" s="15"/>
      <c r="E345" s="41"/>
    </row>
    <row r="346">
      <c r="A346" s="66"/>
      <c r="B346" s="15"/>
      <c r="C346" s="15"/>
      <c r="D346" s="15"/>
      <c r="E346" s="41"/>
    </row>
    <row r="347">
      <c r="A347" s="66"/>
      <c r="B347" s="15"/>
      <c r="C347" s="15"/>
      <c r="D347" s="15"/>
      <c r="E347" s="41"/>
    </row>
    <row r="348">
      <c r="A348" s="66"/>
      <c r="B348" s="15"/>
      <c r="C348" s="15"/>
      <c r="D348" s="15"/>
      <c r="E348" s="41"/>
    </row>
    <row r="349">
      <c r="A349" s="66"/>
      <c r="B349" s="15"/>
      <c r="C349" s="15"/>
      <c r="D349" s="15"/>
      <c r="E349" s="41"/>
    </row>
    <row r="350">
      <c r="A350" s="66"/>
      <c r="B350" s="15"/>
      <c r="C350" s="15"/>
      <c r="D350" s="15"/>
      <c r="E350" s="41"/>
    </row>
    <row r="351">
      <c r="A351" s="66"/>
      <c r="B351" s="15"/>
      <c r="C351" s="15"/>
      <c r="D351" s="15"/>
      <c r="E351" s="41"/>
    </row>
    <row r="352">
      <c r="A352" s="66"/>
      <c r="B352" s="15"/>
      <c r="C352" s="15"/>
      <c r="D352" s="15"/>
      <c r="E352" s="41"/>
    </row>
    <row r="353">
      <c r="A353" s="66"/>
      <c r="B353" s="15"/>
      <c r="C353" s="15"/>
      <c r="D353" s="15"/>
      <c r="E353" s="41"/>
    </row>
    <row r="354">
      <c r="A354" s="66"/>
      <c r="B354" s="15"/>
      <c r="C354" s="15"/>
      <c r="D354" s="15"/>
      <c r="E354" s="41"/>
    </row>
    <row r="355">
      <c r="A355" s="66"/>
      <c r="B355" s="15"/>
      <c r="C355" s="15"/>
      <c r="D355" s="15"/>
      <c r="E355" s="41"/>
    </row>
    <row r="356">
      <c r="A356" s="66"/>
      <c r="B356" s="15"/>
      <c r="C356" s="15"/>
      <c r="D356" s="15"/>
      <c r="E356" s="41"/>
    </row>
    <row r="357">
      <c r="A357" s="66"/>
      <c r="B357" s="15"/>
      <c r="C357" s="15"/>
      <c r="D357" s="15"/>
      <c r="E357" s="41"/>
    </row>
    <row r="358">
      <c r="A358" s="66"/>
      <c r="B358" s="15"/>
      <c r="C358" s="15"/>
      <c r="D358" s="15"/>
      <c r="E358" s="41"/>
    </row>
    <row r="359">
      <c r="A359" s="66"/>
      <c r="B359" s="15"/>
      <c r="C359" s="15"/>
      <c r="D359" s="15"/>
      <c r="E359" s="41"/>
    </row>
    <row r="360">
      <c r="A360" s="66"/>
      <c r="B360" s="15"/>
      <c r="C360" s="15"/>
      <c r="D360" s="15"/>
      <c r="E360" s="41"/>
    </row>
    <row r="361">
      <c r="A361" s="66"/>
      <c r="B361" s="15"/>
      <c r="C361" s="15"/>
      <c r="D361" s="15"/>
      <c r="E361" s="41"/>
    </row>
    <row r="362">
      <c r="A362" s="66"/>
      <c r="B362" s="15"/>
      <c r="C362" s="15"/>
      <c r="D362" s="15"/>
      <c r="E362" s="41"/>
    </row>
    <row r="363">
      <c r="A363" s="66"/>
      <c r="B363" s="15"/>
      <c r="C363" s="15"/>
      <c r="D363" s="15"/>
      <c r="E363" s="41"/>
    </row>
    <row r="364">
      <c r="A364" s="66"/>
      <c r="B364" s="15"/>
      <c r="C364" s="15"/>
      <c r="D364" s="15"/>
      <c r="E364" s="41"/>
    </row>
    <row r="365">
      <c r="A365" s="66"/>
      <c r="B365" s="15"/>
      <c r="C365" s="15"/>
      <c r="D365" s="15"/>
      <c r="E365" s="41"/>
    </row>
    <row r="366">
      <c r="A366" s="66"/>
      <c r="B366" s="15"/>
      <c r="C366" s="15"/>
      <c r="D366" s="15"/>
      <c r="E366" s="41"/>
    </row>
    <row r="367">
      <c r="A367" s="66"/>
      <c r="B367" s="15"/>
      <c r="C367" s="15"/>
      <c r="D367" s="15"/>
      <c r="E367" s="41"/>
    </row>
    <row r="368">
      <c r="A368" s="66"/>
      <c r="B368" s="15"/>
      <c r="C368" s="15"/>
      <c r="D368" s="15"/>
      <c r="E368" s="41"/>
    </row>
    <row r="369">
      <c r="A369" s="66"/>
      <c r="B369" s="15"/>
      <c r="C369" s="15"/>
      <c r="D369" s="15"/>
      <c r="E369" s="41"/>
    </row>
    <row r="370">
      <c r="A370" s="66"/>
      <c r="B370" s="15"/>
      <c r="C370" s="15"/>
      <c r="D370" s="15"/>
      <c r="E370" s="41"/>
    </row>
    <row r="371">
      <c r="A371" s="66"/>
      <c r="B371" s="15"/>
      <c r="C371" s="15"/>
      <c r="D371" s="15"/>
      <c r="E371" s="41"/>
    </row>
    <row r="372">
      <c r="A372" s="66"/>
      <c r="B372" s="15"/>
      <c r="C372" s="15"/>
      <c r="D372" s="15"/>
      <c r="E372" s="41"/>
    </row>
    <row r="373">
      <c r="A373" s="66"/>
      <c r="B373" s="15"/>
      <c r="C373" s="15"/>
      <c r="D373" s="15"/>
      <c r="E373" s="41"/>
    </row>
    <row r="374">
      <c r="A374" s="66"/>
      <c r="B374" s="15"/>
      <c r="C374" s="15"/>
      <c r="D374" s="15"/>
      <c r="E374" s="41"/>
    </row>
    <row r="375">
      <c r="A375" s="66"/>
      <c r="B375" s="15"/>
      <c r="C375" s="15"/>
      <c r="D375" s="15"/>
      <c r="E375" s="41"/>
    </row>
    <row r="376">
      <c r="A376" s="66"/>
      <c r="B376" s="15"/>
      <c r="C376" s="15"/>
      <c r="D376" s="15"/>
      <c r="E376" s="41"/>
    </row>
    <row r="377">
      <c r="A377" s="66"/>
      <c r="B377" s="15"/>
      <c r="C377" s="15"/>
      <c r="D377" s="15"/>
      <c r="E377" s="41"/>
    </row>
    <row r="378">
      <c r="A378" s="66"/>
      <c r="B378" s="15"/>
      <c r="C378" s="15"/>
      <c r="D378" s="15"/>
      <c r="E378" s="41"/>
    </row>
    <row r="379">
      <c r="A379" s="66"/>
      <c r="B379" s="15"/>
      <c r="C379" s="15"/>
      <c r="D379" s="15"/>
      <c r="E379" s="41"/>
    </row>
    <row r="380">
      <c r="A380" s="66"/>
      <c r="B380" s="15"/>
      <c r="C380" s="15"/>
      <c r="D380" s="15"/>
      <c r="E380" s="41"/>
    </row>
    <row r="381">
      <c r="A381" s="66"/>
      <c r="B381" s="15"/>
      <c r="C381" s="15"/>
      <c r="D381" s="15"/>
      <c r="E381" s="41"/>
    </row>
    <row r="382">
      <c r="A382" s="66"/>
      <c r="B382" s="15"/>
      <c r="C382" s="15"/>
      <c r="D382" s="15"/>
      <c r="E382" s="41"/>
    </row>
    <row r="383">
      <c r="A383" s="66"/>
      <c r="B383" s="15"/>
      <c r="C383" s="15"/>
      <c r="D383" s="15"/>
      <c r="E383" s="41"/>
    </row>
    <row r="384">
      <c r="A384" s="66"/>
      <c r="B384" s="15"/>
      <c r="C384" s="15"/>
      <c r="D384" s="15"/>
      <c r="E384" s="41"/>
    </row>
    <row r="385">
      <c r="A385" s="66"/>
      <c r="B385" s="15"/>
      <c r="C385" s="15"/>
      <c r="D385" s="15"/>
      <c r="E385" s="41"/>
    </row>
    <row r="386">
      <c r="A386" s="66"/>
      <c r="B386" s="15"/>
      <c r="C386" s="15"/>
      <c r="D386" s="15"/>
      <c r="E386" s="41"/>
    </row>
    <row r="387">
      <c r="A387" s="66"/>
      <c r="B387" s="15"/>
      <c r="C387" s="15"/>
      <c r="D387" s="15"/>
      <c r="E387" s="41"/>
    </row>
    <row r="388">
      <c r="A388" s="66"/>
      <c r="B388" s="15"/>
      <c r="C388" s="15"/>
      <c r="D388" s="15"/>
      <c r="E388" s="41"/>
    </row>
    <row r="389">
      <c r="A389" s="66"/>
      <c r="B389" s="15"/>
      <c r="C389" s="15"/>
      <c r="D389" s="15"/>
      <c r="E389" s="41"/>
    </row>
    <row r="390">
      <c r="A390" s="66"/>
      <c r="B390" s="15"/>
      <c r="C390" s="15"/>
      <c r="D390" s="15"/>
      <c r="E390" s="41"/>
    </row>
    <row r="391">
      <c r="A391" s="66"/>
      <c r="B391" s="15"/>
      <c r="C391" s="15"/>
      <c r="D391" s="15"/>
      <c r="E391" s="41"/>
    </row>
    <row r="392">
      <c r="A392" s="66"/>
      <c r="B392" s="15"/>
      <c r="C392" s="15"/>
      <c r="D392" s="15"/>
      <c r="E392" s="41"/>
    </row>
    <row r="393">
      <c r="A393" s="66"/>
      <c r="B393" s="15"/>
      <c r="C393" s="15"/>
      <c r="D393" s="15"/>
      <c r="E393" s="41"/>
    </row>
    <row r="394">
      <c r="A394" s="66"/>
      <c r="B394" s="15"/>
      <c r="C394" s="15"/>
      <c r="D394" s="15"/>
      <c r="E394" s="41"/>
    </row>
    <row r="395">
      <c r="A395" s="66"/>
      <c r="B395" s="15"/>
      <c r="C395" s="15"/>
      <c r="D395" s="15"/>
      <c r="E395" s="41"/>
    </row>
    <row r="396">
      <c r="A396" s="66"/>
      <c r="B396" s="15"/>
      <c r="C396" s="15"/>
      <c r="D396" s="15"/>
      <c r="E396" s="41"/>
    </row>
    <row r="397">
      <c r="A397" s="66"/>
      <c r="B397" s="15"/>
      <c r="C397" s="15"/>
      <c r="D397" s="15"/>
      <c r="E397" s="41"/>
    </row>
    <row r="398">
      <c r="A398" s="66"/>
      <c r="B398" s="15"/>
      <c r="C398" s="15"/>
      <c r="D398" s="15"/>
      <c r="E398" s="41"/>
    </row>
    <row r="399">
      <c r="A399" s="66"/>
      <c r="B399" s="15"/>
      <c r="C399" s="15"/>
      <c r="D399" s="15"/>
      <c r="E399" s="41"/>
    </row>
    <row r="400">
      <c r="A400" s="66"/>
      <c r="B400" s="15"/>
      <c r="C400" s="15"/>
      <c r="D400" s="15"/>
      <c r="E400" s="41"/>
    </row>
    <row r="401">
      <c r="A401" s="66"/>
      <c r="B401" s="15"/>
      <c r="C401" s="15"/>
      <c r="D401" s="15"/>
      <c r="E401" s="41"/>
    </row>
    <row r="402">
      <c r="A402" s="66"/>
      <c r="B402" s="15"/>
      <c r="C402" s="15"/>
      <c r="D402" s="15"/>
      <c r="E402" s="41"/>
    </row>
    <row r="403">
      <c r="A403" s="66"/>
      <c r="B403" s="15"/>
      <c r="C403" s="15"/>
      <c r="D403" s="15"/>
      <c r="E403" s="41"/>
    </row>
    <row r="404">
      <c r="A404" s="66"/>
      <c r="B404" s="15"/>
      <c r="C404" s="15"/>
      <c r="D404" s="15"/>
      <c r="E404" s="41"/>
    </row>
    <row r="405">
      <c r="A405" s="66"/>
      <c r="B405" s="15"/>
      <c r="C405" s="15"/>
      <c r="D405" s="15"/>
      <c r="E405" s="41"/>
    </row>
    <row r="406">
      <c r="A406" s="66"/>
      <c r="B406" s="15"/>
      <c r="C406" s="15"/>
      <c r="D406" s="15"/>
      <c r="E406" s="41"/>
    </row>
    <row r="407">
      <c r="A407" s="66"/>
      <c r="B407" s="15"/>
      <c r="C407" s="15"/>
      <c r="D407" s="15"/>
      <c r="E407" s="41"/>
    </row>
    <row r="408">
      <c r="A408" s="66"/>
      <c r="B408" s="15"/>
      <c r="C408" s="15"/>
      <c r="D408" s="15"/>
      <c r="E408" s="41"/>
    </row>
    <row r="409">
      <c r="A409" s="66"/>
      <c r="B409" s="15"/>
      <c r="C409" s="15"/>
      <c r="D409" s="15"/>
      <c r="E409" s="41"/>
    </row>
    <row r="410">
      <c r="A410" s="66"/>
      <c r="B410" s="15"/>
      <c r="C410" s="15"/>
      <c r="D410" s="15"/>
      <c r="E410" s="41"/>
    </row>
    <row r="411">
      <c r="A411" s="66"/>
      <c r="B411" s="15"/>
      <c r="C411" s="15"/>
      <c r="D411" s="15"/>
      <c r="E411" s="41"/>
    </row>
    <row r="412">
      <c r="A412" s="66"/>
      <c r="B412" s="15"/>
      <c r="C412" s="15"/>
      <c r="D412" s="15"/>
      <c r="E412" s="41"/>
    </row>
    <row r="413">
      <c r="A413" s="66"/>
      <c r="B413" s="15"/>
      <c r="C413" s="15"/>
      <c r="D413" s="15"/>
      <c r="E413" s="41"/>
    </row>
    <row r="414">
      <c r="A414" s="66"/>
      <c r="B414" s="15"/>
      <c r="C414" s="15"/>
      <c r="D414" s="15"/>
      <c r="E414" s="41"/>
    </row>
    <row r="415">
      <c r="A415" s="66"/>
      <c r="B415" s="15"/>
      <c r="C415" s="15"/>
      <c r="D415" s="15"/>
      <c r="E415" s="41"/>
    </row>
    <row r="416">
      <c r="A416" s="66"/>
      <c r="B416" s="15"/>
      <c r="C416" s="15"/>
      <c r="D416" s="15"/>
      <c r="E416" s="41"/>
    </row>
    <row r="417">
      <c r="A417" s="66"/>
      <c r="B417" s="15"/>
      <c r="C417" s="15"/>
      <c r="D417" s="15"/>
      <c r="E417" s="41"/>
    </row>
    <row r="418">
      <c r="A418" s="66"/>
      <c r="B418" s="15"/>
      <c r="C418" s="15"/>
      <c r="D418" s="15"/>
      <c r="E418" s="41"/>
    </row>
    <row r="419">
      <c r="A419" s="66"/>
      <c r="B419" s="15"/>
      <c r="C419" s="15"/>
      <c r="D419" s="15"/>
      <c r="E419" s="41"/>
    </row>
    <row r="420">
      <c r="A420" s="66"/>
      <c r="B420" s="15"/>
      <c r="C420" s="15"/>
      <c r="D420" s="15"/>
      <c r="E420" s="41"/>
    </row>
    <row r="421">
      <c r="A421" s="66"/>
      <c r="B421" s="15"/>
      <c r="C421" s="15"/>
      <c r="D421" s="15"/>
      <c r="E421" s="41"/>
    </row>
    <row r="422">
      <c r="A422" s="66"/>
      <c r="B422" s="15"/>
      <c r="C422" s="15"/>
      <c r="D422" s="15"/>
      <c r="E422" s="41"/>
    </row>
    <row r="423">
      <c r="A423" s="66"/>
      <c r="B423" s="15"/>
      <c r="C423" s="15"/>
      <c r="D423" s="15"/>
      <c r="E423" s="41"/>
    </row>
    <row r="424">
      <c r="A424" s="66"/>
      <c r="B424" s="15"/>
      <c r="C424" s="15"/>
      <c r="D424" s="15"/>
      <c r="E424" s="41"/>
    </row>
    <row r="425">
      <c r="A425" s="66"/>
      <c r="B425" s="15"/>
      <c r="C425" s="15"/>
      <c r="D425" s="15"/>
      <c r="E425" s="41"/>
    </row>
    <row r="426">
      <c r="A426" s="66"/>
      <c r="B426" s="15"/>
      <c r="C426" s="15"/>
      <c r="D426" s="15"/>
      <c r="E426" s="41"/>
    </row>
    <row r="427">
      <c r="A427" s="66"/>
      <c r="B427" s="15"/>
      <c r="C427" s="15"/>
      <c r="D427" s="15"/>
      <c r="E427" s="41"/>
    </row>
    <row r="428">
      <c r="A428" s="66"/>
      <c r="B428" s="15"/>
      <c r="C428" s="15"/>
      <c r="D428" s="15"/>
      <c r="E428" s="41"/>
    </row>
    <row r="429">
      <c r="A429" s="66"/>
      <c r="B429" s="15"/>
      <c r="C429" s="15"/>
      <c r="D429" s="15"/>
      <c r="E429" s="41"/>
    </row>
    <row r="430">
      <c r="A430" s="66"/>
      <c r="B430" s="15"/>
      <c r="C430" s="15"/>
      <c r="D430" s="15"/>
      <c r="E430" s="41"/>
    </row>
    <row r="431">
      <c r="A431" s="66"/>
      <c r="B431" s="15"/>
      <c r="C431" s="15"/>
      <c r="D431" s="15"/>
      <c r="E431" s="41"/>
    </row>
    <row r="432">
      <c r="A432" s="66"/>
      <c r="B432" s="15"/>
      <c r="C432" s="15"/>
      <c r="D432" s="15"/>
      <c r="E432" s="41"/>
    </row>
    <row r="433">
      <c r="A433" s="66"/>
      <c r="B433" s="15"/>
      <c r="C433" s="15"/>
      <c r="D433" s="15"/>
      <c r="E433" s="41"/>
    </row>
    <row r="434">
      <c r="A434" s="66"/>
      <c r="B434" s="15"/>
      <c r="C434" s="15"/>
      <c r="D434" s="15"/>
      <c r="E434" s="41"/>
    </row>
    <row r="435">
      <c r="A435" s="66"/>
      <c r="B435" s="15"/>
      <c r="C435" s="15"/>
      <c r="D435" s="15"/>
      <c r="E435" s="41"/>
    </row>
    <row r="436">
      <c r="A436" s="66"/>
      <c r="B436" s="15"/>
      <c r="C436" s="15"/>
      <c r="D436" s="15"/>
      <c r="E436" s="41"/>
    </row>
    <row r="437">
      <c r="A437" s="66"/>
      <c r="B437" s="15"/>
      <c r="C437" s="15"/>
      <c r="D437" s="15"/>
      <c r="E437" s="41"/>
    </row>
    <row r="438">
      <c r="A438" s="66"/>
      <c r="B438" s="15"/>
      <c r="C438" s="15"/>
      <c r="D438" s="15"/>
      <c r="E438" s="41"/>
    </row>
    <row r="439">
      <c r="A439" s="66"/>
      <c r="B439" s="15"/>
      <c r="C439" s="15"/>
      <c r="D439" s="15"/>
      <c r="E439" s="41"/>
    </row>
    <row r="440">
      <c r="A440" s="66"/>
      <c r="B440" s="15"/>
      <c r="C440" s="15"/>
      <c r="D440" s="15"/>
      <c r="E440" s="41"/>
    </row>
    <row r="441">
      <c r="A441" s="66"/>
      <c r="B441" s="15"/>
      <c r="C441" s="15"/>
      <c r="D441" s="15"/>
      <c r="E441" s="41"/>
    </row>
    <row r="442">
      <c r="A442" s="66"/>
      <c r="B442" s="15"/>
      <c r="C442" s="15"/>
      <c r="D442" s="15"/>
      <c r="E442" s="41"/>
    </row>
    <row r="443">
      <c r="A443" s="66"/>
      <c r="B443" s="15"/>
      <c r="C443" s="15"/>
      <c r="D443" s="15"/>
      <c r="E443" s="41"/>
    </row>
    <row r="444">
      <c r="A444" s="66"/>
      <c r="B444" s="15"/>
      <c r="C444" s="15"/>
      <c r="D444" s="15"/>
      <c r="E444" s="41"/>
    </row>
    <row r="445">
      <c r="A445" s="66"/>
      <c r="B445" s="15"/>
      <c r="C445" s="15"/>
      <c r="D445" s="15"/>
      <c r="E445" s="41"/>
    </row>
    <row r="446">
      <c r="A446" s="66"/>
      <c r="B446" s="15"/>
      <c r="C446" s="15"/>
      <c r="D446" s="15"/>
      <c r="E446" s="41"/>
    </row>
    <row r="447">
      <c r="A447" s="66"/>
      <c r="B447" s="15"/>
      <c r="C447" s="15"/>
      <c r="D447" s="15"/>
      <c r="E447" s="41"/>
    </row>
    <row r="448">
      <c r="A448" s="66"/>
      <c r="B448" s="15"/>
      <c r="C448" s="15"/>
      <c r="D448" s="15"/>
      <c r="E448" s="41"/>
    </row>
    <row r="449">
      <c r="A449" s="66"/>
      <c r="B449" s="15"/>
      <c r="C449" s="15"/>
      <c r="D449" s="15"/>
      <c r="E449" s="41"/>
    </row>
    <row r="450">
      <c r="A450" s="66"/>
      <c r="B450" s="15"/>
      <c r="C450" s="15"/>
      <c r="D450" s="15"/>
      <c r="E450" s="41"/>
    </row>
    <row r="451">
      <c r="A451" s="66"/>
      <c r="B451" s="15"/>
      <c r="C451" s="15"/>
      <c r="D451" s="15"/>
      <c r="E451" s="41"/>
    </row>
    <row r="452">
      <c r="A452" s="66"/>
      <c r="B452" s="15"/>
      <c r="C452" s="15"/>
      <c r="D452" s="15"/>
      <c r="E452" s="41"/>
    </row>
    <row r="453">
      <c r="A453" s="66"/>
      <c r="B453" s="15"/>
      <c r="C453" s="15"/>
      <c r="D453" s="15"/>
      <c r="E453" s="41"/>
    </row>
    <row r="454">
      <c r="A454" s="66"/>
      <c r="B454" s="15"/>
      <c r="C454" s="15"/>
      <c r="D454" s="15"/>
      <c r="E454" s="41"/>
    </row>
    <row r="455">
      <c r="A455" s="66"/>
      <c r="B455" s="15"/>
      <c r="C455" s="15"/>
      <c r="D455" s="15"/>
      <c r="E455" s="41"/>
    </row>
    <row r="456">
      <c r="A456" s="66"/>
      <c r="B456" s="15"/>
      <c r="C456" s="15"/>
      <c r="D456" s="15"/>
      <c r="E456" s="41"/>
    </row>
    <row r="457">
      <c r="A457" s="66"/>
      <c r="B457" s="15"/>
      <c r="C457" s="15"/>
      <c r="D457" s="15"/>
      <c r="E457" s="41"/>
    </row>
    <row r="458">
      <c r="A458" s="66"/>
      <c r="B458" s="15"/>
      <c r="C458" s="15"/>
      <c r="D458" s="15"/>
      <c r="E458" s="41"/>
    </row>
    <row r="459">
      <c r="A459" s="66"/>
      <c r="B459" s="15"/>
      <c r="C459" s="15"/>
      <c r="D459" s="15"/>
      <c r="E459" s="41"/>
    </row>
    <row r="460">
      <c r="A460" s="66"/>
      <c r="B460" s="15"/>
      <c r="C460" s="15"/>
      <c r="D460" s="15"/>
      <c r="E460" s="41"/>
    </row>
    <row r="461">
      <c r="A461" s="66"/>
      <c r="B461" s="15"/>
      <c r="C461" s="15"/>
      <c r="D461" s="15"/>
      <c r="E461" s="41"/>
    </row>
    <row r="462">
      <c r="A462" s="66"/>
      <c r="B462" s="15"/>
      <c r="C462" s="15"/>
      <c r="D462" s="15"/>
      <c r="E462" s="41"/>
    </row>
    <row r="463">
      <c r="A463" s="66"/>
      <c r="B463" s="15"/>
      <c r="C463" s="15"/>
      <c r="D463" s="15"/>
      <c r="E463" s="41"/>
    </row>
    <row r="464">
      <c r="A464" s="66"/>
      <c r="B464" s="15"/>
      <c r="C464" s="15"/>
      <c r="D464" s="15"/>
      <c r="E464" s="41"/>
    </row>
    <row r="465">
      <c r="A465" s="66"/>
      <c r="B465" s="15"/>
      <c r="C465" s="15"/>
      <c r="D465" s="15"/>
      <c r="E465" s="41"/>
    </row>
    <row r="466">
      <c r="A466" s="66"/>
      <c r="B466" s="15"/>
      <c r="C466" s="15"/>
      <c r="D466" s="15"/>
      <c r="E466" s="41"/>
    </row>
    <row r="467">
      <c r="A467" s="66"/>
      <c r="B467" s="15"/>
      <c r="C467" s="15"/>
      <c r="D467" s="15"/>
      <c r="E467" s="41"/>
    </row>
    <row r="468">
      <c r="A468" s="66"/>
      <c r="B468" s="15"/>
      <c r="C468" s="15"/>
      <c r="D468" s="15"/>
      <c r="E468" s="41"/>
    </row>
    <row r="469">
      <c r="A469" s="66"/>
      <c r="B469" s="15"/>
      <c r="C469" s="15"/>
      <c r="D469" s="15"/>
      <c r="E469" s="41"/>
    </row>
    <row r="470">
      <c r="A470" s="66"/>
      <c r="B470" s="15"/>
      <c r="C470" s="15"/>
      <c r="D470" s="15"/>
      <c r="E470" s="41"/>
    </row>
    <row r="471">
      <c r="A471" s="66"/>
      <c r="B471" s="15"/>
      <c r="C471" s="15"/>
      <c r="D471" s="15"/>
      <c r="E471" s="41"/>
    </row>
    <row r="472">
      <c r="A472" s="66"/>
      <c r="B472" s="15"/>
      <c r="C472" s="15"/>
      <c r="D472" s="15"/>
      <c r="E472" s="41"/>
    </row>
    <row r="473">
      <c r="A473" s="66"/>
      <c r="B473" s="15"/>
      <c r="C473" s="15"/>
      <c r="D473" s="15"/>
      <c r="E473" s="41"/>
    </row>
    <row r="474">
      <c r="A474" s="66"/>
      <c r="B474" s="15"/>
      <c r="C474" s="15"/>
      <c r="D474" s="15"/>
      <c r="E474" s="41"/>
    </row>
    <row r="475">
      <c r="A475" s="66"/>
      <c r="B475" s="15"/>
      <c r="C475" s="15"/>
      <c r="D475" s="15"/>
      <c r="E475" s="41"/>
    </row>
    <row r="476">
      <c r="A476" s="66"/>
      <c r="B476" s="15"/>
      <c r="C476" s="15"/>
      <c r="D476" s="15"/>
      <c r="E476" s="41"/>
    </row>
    <row r="477">
      <c r="A477" s="66"/>
      <c r="B477" s="15"/>
      <c r="C477" s="15"/>
      <c r="D477" s="15"/>
      <c r="E477" s="41"/>
    </row>
    <row r="478">
      <c r="A478" s="66"/>
      <c r="B478" s="15"/>
      <c r="C478" s="15"/>
      <c r="D478" s="15"/>
      <c r="E478" s="41"/>
    </row>
    <row r="479">
      <c r="A479" s="66"/>
      <c r="B479" s="15"/>
      <c r="C479" s="15"/>
      <c r="D479" s="15"/>
      <c r="E479" s="41"/>
    </row>
    <row r="480">
      <c r="A480" s="66"/>
      <c r="B480" s="15"/>
      <c r="C480" s="15"/>
      <c r="D480" s="15"/>
      <c r="E480" s="41"/>
    </row>
    <row r="481">
      <c r="A481" s="66"/>
      <c r="B481" s="15"/>
      <c r="C481" s="15"/>
      <c r="D481" s="15"/>
      <c r="E481" s="41"/>
    </row>
    <row r="482">
      <c r="A482" s="66"/>
      <c r="B482" s="15"/>
      <c r="C482" s="15"/>
      <c r="D482" s="15"/>
      <c r="E482" s="41"/>
    </row>
    <row r="483">
      <c r="A483" s="66"/>
      <c r="B483" s="15"/>
      <c r="C483" s="15"/>
      <c r="D483" s="15"/>
      <c r="E483" s="41"/>
    </row>
    <row r="484">
      <c r="A484" s="66"/>
      <c r="B484" s="15"/>
      <c r="C484" s="15"/>
      <c r="D484" s="15"/>
      <c r="E484" s="41"/>
    </row>
    <row r="485">
      <c r="A485" s="66"/>
      <c r="B485" s="15"/>
      <c r="C485" s="15"/>
      <c r="D485" s="15"/>
      <c r="E485" s="41"/>
    </row>
    <row r="486">
      <c r="A486" s="66"/>
      <c r="B486" s="15"/>
      <c r="C486" s="15"/>
      <c r="D486" s="15"/>
      <c r="E486" s="41"/>
    </row>
    <row r="487">
      <c r="A487" s="66"/>
      <c r="B487" s="15"/>
      <c r="C487" s="15"/>
      <c r="D487" s="15"/>
      <c r="E487" s="41"/>
    </row>
    <row r="488">
      <c r="A488" s="66"/>
      <c r="B488" s="15"/>
      <c r="C488" s="15"/>
      <c r="D488" s="15"/>
      <c r="E488" s="41"/>
    </row>
    <row r="489">
      <c r="A489" s="66"/>
      <c r="B489" s="15"/>
      <c r="C489" s="15"/>
      <c r="D489" s="15"/>
      <c r="E489" s="41"/>
    </row>
    <row r="490">
      <c r="A490" s="66"/>
      <c r="B490" s="15"/>
      <c r="C490" s="15"/>
      <c r="D490" s="15"/>
      <c r="E490" s="41"/>
    </row>
    <row r="491">
      <c r="A491" s="66"/>
      <c r="B491" s="15"/>
      <c r="C491" s="15"/>
      <c r="D491" s="15"/>
      <c r="E491" s="41"/>
    </row>
    <row r="492">
      <c r="A492" s="66"/>
      <c r="B492" s="15"/>
      <c r="C492" s="15"/>
      <c r="D492" s="15"/>
      <c r="E492" s="41"/>
    </row>
    <row r="493">
      <c r="A493" s="66"/>
      <c r="B493" s="15"/>
      <c r="C493" s="15"/>
      <c r="D493" s="15"/>
      <c r="E493" s="41"/>
    </row>
    <row r="494">
      <c r="A494" s="66"/>
      <c r="B494" s="15"/>
      <c r="C494" s="15"/>
      <c r="D494" s="15"/>
      <c r="E494" s="41"/>
    </row>
    <row r="495">
      <c r="A495" s="66"/>
      <c r="B495" s="15"/>
      <c r="C495" s="15"/>
      <c r="D495" s="15"/>
      <c r="E495" s="41"/>
    </row>
    <row r="496">
      <c r="A496" s="66"/>
      <c r="B496" s="15"/>
      <c r="C496" s="15"/>
      <c r="D496" s="15"/>
      <c r="E496" s="41"/>
    </row>
    <row r="497">
      <c r="A497" s="66"/>
      <c r="B497" s="15"/>
      <c r="C497" s="15"/>
      <c r="D497" s="15"/>
      <c r="E497" s="41"/>
    </row>
    <row r="498">
      <c r="A498" s="66"/>
      <c r="B498" s="15"/>
      <c r="C498" s="15"/>
      <c r="D498" s="15"/>
      <c r="E498" s="41"/>
    </row>
    <row r="499">
      <c r="A499" s="66"/>
      <c r="B499" s="15"/>
      <c r="C499" s="15"/>
      <c r="D499" s="15"/>
      <c r="E499" s="41"/>
    </row>
    <row r="500">
      <c r="A500" s="66"/>
      <c r="B500" s="15"/>
      <c r="C500" s="15"/>
      <c r="D500" s="15"/>
      <c r="E500" s="41"/>
    </row>
    <row r="501">
      <c r="A501" s="66"/>
      <c r="B501" s="15"/>
      <c r="C501" s="15"/>
      <c r="D501" s="15"/>
      <c r="E501" s="41"/>
    </row>
    <row r="502">
      <c r="A502" s="66"/>
      <c r="B502" s="15"/>
      <c r="C502" s="15"/>
      <c r="D502" s="15"/>
      <c r="E502" s="41"/>
    </row>
    <row r="503">
      <c r="A503" s="66"/>
      <c r="B503" s="15"/>
      <c r="C503" s="15"/>
      <c r="D503" s="15"/>
      <c r="E503" s="41"/>
    </row>
    <row r="504">
      <c r="A504" s="66"/>
      <c r="B504" s="15"/>
      <c r="C504" s="15"/>
      <c r="D504" s="15"/>
      <c r="E504" s="41"/>
    </row>
    <row r="505">
      <c r="A505" s="66"/>
      <c r="B505" s="15"/>
      <c r="C505" s="15"/>
      <c r="D505" s="15"/>
      <c r="E505" s="41"/>
    </row>
    <row r="506">
      <c r="A506" s="66"/>
      <c r="B506" s="15"/>
      <c r="C506" s="15"/>
      <c r="D506" s="15"/>
      <c r="E506" s="41"/>
    </row>
    <row r="507">
      <c r="A507" s="66"/>
      <c r="B507" s="15"/>
      <c r="C507" s="15"/>
      <c r="D507" s="15"/>
      <c r="E507" s="41"/>
    </row>
    <row r="508">
      <c r="A508" s="66"/>
      <c r="B508" s="15"/>
      <c r="C508" s="15"/>
      <c r="D508" s="15"/>
      <c r="E508" s="41"/>
    </row>
    <row r="509">
      <c r="A509" s="66"/>
      <c r="B509" s="15"/>
      <c r="C509" s="15"/>
      <c r="D509" s="15"/>
      <c r="E509" s="41"/>
    </row>
    <row r="510">
      <c r="A510" s="66"/>
      <c r="B510" s="15"/>
      <c r="C510" s="15"/>
      <c r="D510" s="15"/>
      <c r="E510" s="41"/>
    </row>
    <row r="511">
      <c r="A511" s="66"/>
      <c r="B511" s="15"/>
      <c r="C511" s="15"/>
      <c r="D511" s="15"/>
      <c r="E511" s="41"/>
    </row>
    <row r="512">
      <c r="A512" s="66"/>
      <c r="B512" s="15"/>
      <c r="C512" s="15"/>
      <c r="D512" s="15"/>
      <c r="E512" s="41"/>
    </row>
    <row r="513">
      <c r="A513" s="66"/>
      <c r="B513" s="15"/>
      <c r="C513" s="15"/>
      <c r="D513" s="15"/>
      <c r="E513" s="41"/>
    </row>
    <row r="514">
      <c r="A514" s="66"/>
      <c r="B514" s="15"/>
      <c r="C514" s="15"/>
      <c r="D514" s="15"/>
      <c r="E514" s="41"/>
    </row>
    <row r="515">
      <c r="A515" s="66"/>
      <c r="B515" s="15"/>
      <c r="C515" s="15"/>
      <c r="D515" s="15"/>
      <c r="E515" s="41"/>
    </row>
    <row r="516">
      <c r="A516" s="66"/>
      <c r="B516" s="15"/>
      <c r="C516" s="15"/>
      <c r="D516" s="15"/>
      <c r="E516" s="41"/>
    </row>
    <row r="517">
      <c r="A517" s="66"/>
      <c r="B517" s="15"/>
      <c r="C517" s="15"/>
      <c r="D517" s="15"/>
      <c r="E517" s="41"/>
    </row>
    <row r="518">
      <c r="A518" s="66"/>
      <c r="B518" s="15"/>
      <c r="C518" s="15"/>
      <c r="D518" s="15"/>
      <c r="E518" s="41"/>
    </row>
    <row r="519">
      <c r="A519" s="66"/>
      <c r="B519" s="15"/>
      <c r="C519" s="15"/>
      <c r="D519" s="15"/>
      <c r="E519" s="41"/>
    </row>
    <row r="520">
      <c r="A520" s="66"/>
      <c r="B520" s="15"/>
      <c r="C520" s="15"/>
      <c r="D520" s="15"/>
      <c r="E520" s="41"/>
    </row>
    <row r="521">
      <c r="A521" s="66"/>
      <c r="B521" s="15"/>
      <c r="C521" s="15"/>
      <c r="D521" s="15"/>
      <c r="E521" s="41"/>
    </row>
    <row r="522">
      <c r="A522" s="66"/>
      <c r="B522" s="15"/>
      <c r="C522" s="15"/>
      <c r="D522" s="15"/>
      <c r="E522" s="41"/>
    </row>
    <row r="523">
      <c r="A523" s="66"/>
      <c r="B523" s="15"/>
      <c r="C523" s="15"/>
      <c r="D523" s="15"/>
      <c r="E523" s="41"/>
    </row>
    <row r="524">
      <c r="A524" s="66"/>
      <c r="B524" s="15"/>
      <c r="C524" s="15"/>
      <c r="D524" s="15"/>
      <c r="E524" s="41"/>
    </row>
    <row r="525">
      <c r="A525" s="66"/>
      <c r="B525" s="15"/>
      <c r="C525" s="15"/>
      <c r="D525" s="15"/>
      <c r="E525" s="41"/>
    </row>
    <row r="526">
      <c r="A526" s="66"/>
      <c r="B526" s="15"/>
      <c r="C526" s="15"/>
      <c r="D526" s="15"/>
      <c r="E526" s="41"/>
    </row>
    <row r="527">
      <c r="A527" s="66"/>
      <c r="B527" s="15"/>
      <c r="C527" s="15"/>
      <c r="D527" s="15"/>
      <c r="E527" s="41"/>
    </row>
    <row r="528">
      <c r="A528" s="66"/>
      <c r="B528" s="15"/>
      <c r="C528" s="15"/>
      <c r="D528" s="15"/>
      <c r="E528" s="41"/>
    </row>
    <row r="529">
      <c r="A529" s="66"/>
      <c r="B529" s="15"/>
      <c r="C529" s="15"/>
      <c r="D529" s="15"/>
      <c r="E529" s="41"/>
    </row>
    <row r="530">
      <c r="A530" s="66"/>
      <c r="B530" s="15"/>
      <c r="C530" s="15"/>
      <c r="D530" s="15"/>
      <c r="E530" s="41"/>
    </row>
    <row r="531">
      <c r="A531" s="66"/>
      <c r="B531" s="15"/>
      <c r="C531" s="15"/>
      <c r="D531" s="15"/>
      <c r="E531" s="41"/>
    </row>
    <row r="532">
      <c r="A532" s="66"/>
      <c r="B532" s="15"/>
      <c r="C532" s="15"/>
      <c r="D532" s="15"/>
      <c r="E532" s="41"/>
    </row>
    <row r="533">
      <c r="A533" s="66"/>
      <c r="B533" s="15"/>
      <c r="C533" s="15"/>
      <c r="D533" s="15"/>
      <c r="E533" s="41"/>
    </row>
    <row r="534">
      <c r="A534" s="66"/>
      <c r="B534" s="15"/>
      <c r="C534" s="15"/>
      <c r="D534" s="15"/>
      <c r="E534" s="41"/>
    </row>
    <row r="535">
      <c r="A535" s="66"/>
      <c r="B535" s="15"/>
      <c r="C535" s="15"/>
      <c r="D535" s="15"/>
      <c r="E535" s="41"/>
    </row>
    <row r="536">
      <c r="A536" s="66"/>
      <c r="B536" s="15"/>
      <c r="C536" s="15"/>
      <c r="D536" s="15"/>
      <c r="E536" s="41"/>
    </row>
    <row r="537">
      <c r="A537" s="66"/>
      <c r="B537" s="15"/>
      <c r="C537" s="15"/>
      <c r="D537" s="15"/>
      <c r="E537" s="41"/>
    </row>
    <row r="538">
      <c r="A538" s="66"/>
      <c r="B538" s="15"/>
      <c r="C538" s="15"/>
      <c r="D538" s="15"/>
      <c r="E538" s="41"/>
    </row>
    <row r="539">
      <c r="A539" s="66"/>
      <c r="B539" s="15"/>
      <c r="C539" s="15"/>
      <c r="D539" s="15"/>
      <c r="E539" s="41"/>
    </row>
    <row r="540">
      <c r="A540" s="66"/>
      <c r="B540" s="15"/>
      <c r="C540" s="15"/>
      <c r="D540" s="15"/>
      <c r="E540" s="41"/>
    </row>
    <row r="541">
      <c r="A541" s="66"/>
      <c r="B541" s="15"/>
      <c r="C541" s="15"/>
      <c r="D541" s="15"/>
      <c r="E541" s="41"/>
    </row>
    <row r="542">
      <c r="A542" s="66"/>
      <c r="B542" s="15"/>
      <c r="C542" s="15"/>
      <c r="D542" s="15"/>
      <c r="E542" s="41"/>
    </row>
    <row r="543">
      <c r="A543" s="66"/>
      <c r="B543" s="15"/>
      <c r="C543" s="15"/>
      <c r="D543" s="15"/>
      <c r="E543" s="41"/>
    </row>
    <row r="544">
      <c r="A544" s="66"/>
      <c r="B544" s="15"/>
      <c r="C544" s="15"/>
      <c r="D544" s="15"/>
      <c r="E544" s="41"/>
    </row>
    <row r="545">
      <c r="A545" s="66"/>
      <c r="B545" s="15"/>
      <c r="C545" s="15"/>
      <c r="D545" s="15"/>
      <c r="E545" s="41"/>
    </row>
    <row r="546">
      <c r="A546" s="66"/>
      <c r="B546" s="15"/>
      <c r="C546" s="15"/>
      <c r="D546" s="15"/>
      <c r="E546" s="41"/>
    </row>
    <row r="547">
      <c r="A547" s="66"/>
      <c r="B547" s="15"/>
      <c r="C547" s="15"/>
      <c r="D547" s="15"/>
      <c r="E547" s="41"/>
    </row>
    <row r="548">
      <c r="A548" s="66"/>
      <c r="B548" s="15"/>
      <c r="C548" s="15"/>
      <c r="D548" s="15"/>
      <c r="E548" s="41"/>
    </row>
    <row r="549">
      <c r="A549" s="66"/>
      <c r="B549" s="15"/>
      <c r="C549" s="15"/>
      <c r="D549" s="15"/>
      <c r="E549" s="41"/>
    </row>
    <row r="550">
      <c r="A550" s="66"/>
      <c r="B550" s="15"/>
      <c r="C550" s="15"/>
      <c r="D550" s="15"/>
      <c r="E550" s="41"/>
    </row>
    <row r="551">
      <c r="A551" s="66"/>
      <c r="B551" s="15"/>
      <c r="C551" s="15"/>
      <c r="D551" s="15"/>
      <c r="E551" s="41"/>
    </row>
    <row r="552">
      <c r="A552" s="66"/>
      <c r="B552" s="15"/>
      <c r="C552" s="15"/>
      <c r="D552" s="15"/>
      <c r="E552" s="41"/>
    </row>
    <row r="553">
      <c r="A553" s="66"/>
      <c r="B553" s="15"/>
      <c r="C553" s="15"/>
      <c r="D553" s="15"/>
      <c r="E553" s="41"/>
    </row>
    <row r="554">
      <c r="A554" s="66"/>
      <c r="B554" s="15"/>
      <c r="C554" s="15"/>
      <c r="D554" s="15"/>
      <c r="E554" s="41"/>
    </row>
    <row r="555">
      <c r="A555" s="66"/>
      <c r="B555" s="15"/>
      <c r="C555" s="15"/>
      <c r="D555" s="15"/>
      <c r="E555" s="41"/>
    </row>
    <row r="556">
      <c r="A556" s="66"/>
      <c r="B556" s="15"/>
      <c r="C556" s="15"/>
      <c r="D556" s="15"/>
      <c r="E556" s="41"/>
    </row>
    <row r="557">
      <c r="A557" s="66"/>
      <c r="B557" s="15"/>
      <c r="C557" s="15"/>
      <c r="D557" s="15"/>
      <c r="E557" s="41"/>
    </row>
    <row r="558">
      <c r="A558" s="66"/>
      <c r="B558" s="15"/>
      <c r="C558" s="15"/>
      <c r="D558" s="15"/>
      <c r="E558" s="41"/>
    </row>
    <row r="559">
      <c r="A559" s="66"/>
      <c r="B559" s="15"/>
      <c r="C559" s="15"/>
      <c r="D559" s="15"/>
      <c r="E559" s="41"/>
    </row>
    <row r="560">
      <c r="A560" s="66"/>
      <c r="B560" s="15"/>
      <c r="C560" s="15"/>
      <c r="D560" s="15"/>
      <c r="E560" s="41"/>
    </row>
    <row r="561">
      <c r="A561" s="66"/>
      <c r="B561" s="15"/>
      <c r="C561" s="15"/>
      <c r="D561" s="15"/>
      <c r="E561" s="41"/>
    </row>
    <row r="562">
      <c r="A562" s="66"/>
      <c r="B562" s="15"/>
      <c r="C562" s="15"/>
      <c r="D562" s="15"/>
      <c r="E562" s="41"/>
    </row>
    <row r="563">
      <c r="A563" s="66"/>
      <c r="B563" s="15"/>
      <c r="C563" s="15"/>
      <c r="D563" s="15"/>
      <c r="E563" s="41"/>
    </row>
    <row r="564">
      <c r="A564" s="66"/>
      <c r="B564" s="15"/>
      <c r="C564" s="15"/>
      <c r="D564" s="15"/>
      <c r="E564" s="41"/>
    </row>
    <row r="565">
      <c r="A565" s="66"/>
      <c r="B565" s="15"/>
      <c r="C565" s="15"/>
      <c r="D565" s="15"/>
      <c r="E565" s="41"/>
    </row>
    <row r="566">
      <c r="A566" s="66"/>
      <c r="B566" s="15"/>
      <c r="C566" s="15"/>
      <c r="D566" s="15"/>
      <c r="E566" s="41"/>
    </row>
    <row r="567">
      <c r="A567" s="66"/>
      <c r="B567" s="15"/>
      <c r="C567" s="15"/>
      <c r="D567" s="15"/>
      <c r="E567" s="41"/>
    </row>
    <row r="568">
      <c r="A568" s="66"/>
      <c r="B568" s="15"/>
      <c r="C568" s="15"/>
      <c r="D568" s="15"/>
      <c r="E568" s="41"/>
    </row>
    <row r="569">
      <c r="A569" s="66"/>
      <c r="B569" s="15"/>
      <c r="C569" s="15"/>
      <c r="D569" s="15"/>
      <c r="E569" s="41"/>
    </row>
    <row r="570">
      <c r="A570" s="66"/>
      <c r="B570" s="15"/>
      <c r="C570" s="15"/>
      <c r="D570" s="15"/>
      <c r="E570" s="41"/>
    </row>
    <row r="571">
      <c r="A571" s="66"/>
      <c r="B571" s="15"/>
      <c r="C571" s="15"/>
      <c r="D571" s="15"/>
      <c r="E571" s="41"/>
    </row>
    <row r="572">
      <c r="A572" s="66"/>
      <c r="B572" s="15"/>
      <c r="C572" s="15"/>
      <c r="D572" s="15"/>
      <c r="E572" s="41"/>
    </row>
    <row r="573">
      <c r="A573" s="66"/>
      <c r="B573" s="15"/>
      <c r="C573" s="15"/>
      <c r="D573" s="15"/>
      <c r="E573" s="41"/>
    </row>
    <row r="574">
      <c r="A574" s="66"/>
      <c r="B574" s="15"/>
      <c r="C574" s="15"/>
      <c r="D574" s="15"/>
      <c r="E574" s="41"/>
    </row>
    <row r="575">
      <c r="A575" s="66"/>
      <c r="B575" s="15"/>
      <c r="C575" s="15"/>
      <c r="D575" s="15"/>
      <c r="E575" s="41"/>
    </row>
    <row r="576">
      <c r="A576" s="66"/>
      <c r="B576" s="15"/>
      <c r="C576" s="15"/>
      <c r="D576" s="15"/>
      <c r="E576" s="41"/>
    </row>
    <row r="577">
      <c r="A577" s="66"/>
      <c r="B577" s="15"/>
      <c r="C577" s="15"/>
      <c r="D577" s="15"/>
      <c r="E577" s="41"/>
    </row>
    <row r="578">
      <c r="A578" s="66"/>
      <c r="B578" s="15"/>
      <c r="C578" s="15"/>
      <c r="D578" s="15"/>
      <c r="E578" s="41"/>
    </row>
    <row r="579">
      <c r="A579" s="66"/>
      <c r="B579" s="15"/>
      <c r="C579" s="15"/>
      <c r="D579" s="15"/>
      <c r="E579" s="41"/>
    </row>
    <row r="580">
      <c r="A580" s="66"/>
      <c r="B580" s="15"/>
      <c r="C580" s="15"/>
      <c r="D580" s="15"/>
      <c r="E580" s="41"/>
    </row>
    <row r="581">
      <c r="A581" s="66"/>
      <c r="B581" s="15"/>
      <c r="C581" s="15"/>
      <c r="D581" s="15"/>
      <c r="E581" s="41"/>
    </row>
    <row r="582">
      <c r="A582" s="66"/>
      <c r="B582" s="15"/>
      <c r="C582" s="15"/>
      <c r="D582" s="15"/>
      <c r="E582" s="41"/>
    </row>
    <row r="583">
      <c r="A583" s="66"/>
      <c r="B583" s="15"/>
      <c r="C583" s="15"/>
      <c r="D583" s="15"/>
      <c r="E583" s="41"/>
    </row>
    <row r="584">
      <c r="A584" s="66"/>
      <c r="B584" s="15"/>
      <c r="C584" s="15"/>
      <c r="D584" s="15"/>
      <c r="E584" s="41"/>
    </row>
    <row r="585">
      <c r="A585" s="66"/>
      <c r="B585" s="15"/>
      <c r="C585" s="15"/>
      <c r="D585" s="15"/>
      <c r="E585" s="41"/>
    </row>
    <row r="586">
      <c r="A586" s="66"/>
      <c r="B586" s="15"/>
      <c r="C586" s="15"/>
      <c r="D586" s="15"/>
      <c r="E586" s="41"/>
    </row>
    <row r="587">
      <c r="A587" s="66"/>
      <c r="B587" s="15"/>
      <c r="C587" s="15"/>
      <c r="D587" s="15"/>
      <c r="E587" s="41"/>
    </row>
    <row r="588">
      <c r="A588" s="66"/>
      <c r="B588" s="15"/>
      <c r="C588" s="15"/>
      <c r="D588" s="15"/>
      <c r="E588" s="41"/>
    </row>
    <row r="589">
      <c r="A589" s="66"/>
      <c r="B589" s="15"/>
      <c r="C589" s="15"/>
      <c r="D589" s="15"/>
      <c r="E589" s="41"/>
    </row>
    <row r="590">
      <c r="A590" s="66"/>
      <c r="B590" s="15"/>
      <c r="C590" s="15"/>
      <c r="D590" s="15"/>
      <c r="E590" s="41"/>
    </row>
    <row r="591">
      <c r="A591" s="66"/>
      <c r="B591" s="15"/>
      <c r="C591" s="15"/>
      <c r="D591" s="15"/>
      <c r="E591" s="41"/>
    </row>
    <row r="592">
      <c r="A592" s="66"/>
      <c r="B592" s="15"/>
      <c r="C592" s="15"/>
      <c r="D592" s="15"/>
      <c r="E592" s="41"/>
    </row>
    <row r="593">
      <c r="A593" s="66"/>
      <c r="B593" s="15"/>
      <c r="C593" s="15"/>
      <c r="D593" s="15"/>
      <c r="E593" s="41"/>
    </row>
    <row r="594">
      <c r="A594" s="66"/>
      <c r="B594" s="15"/>
      <c r="C594" s="15"/>
      <c r="D594" s="15"/>
      <c r="E594" s="41"/>
    </row>
    <row r="595">
      <c r="A595" s="66"/>
      <c r="B595" s="15"/>
      <c r="C595" s="15"/>
      <c r="D595" s="15"/>
      <c r="E595" s="41"/>
    </row>
    <row r="596">
      <c r="A596" s="66"/>
      <c r="B596" s="15"/>
      <c r="C596" s="15"/>
      <c r="D596" s="15"/>
      <c r="E596" s="41"/>
    </row>
    <row r="597">
      <c r="A597" s="66"/>
      <c r="B597" s="15"/>
      <c r="C597" s="15"/>
      <c r="D597" s="15"/>
      <c r="E597" s="41"/>
    </row>
    <row r="598">
      <c r="A598" s="66"/>
      <c r="B598" s="15"/>
      <c r="C598" s="15"/>
      <c r="D598" s="15"/>
      <c r="E598" s="41"/>
    </row>
    <row r="599">
      <c r="A599" s="66"/>
      <c r="B599" s="15"/>
      <c r="C599" s="15"/>
      <c r="D599" s="15"/>
      <c r="E599" s="41"/>
    </row>
    <row r="600">
      <c r="A600" s="66"/>
      <c r="B600" s="15"/>
      <c r="C600" s="15"/>
      <c r="D600" s="15"/>
      <c r="E600" s="41"/>
    </row>
    <row r="601">
      <c r="A601" s="66"/>
      <c r="B601" s="15"/>
      <c r="C601" s="15"/>
      <c r="D601" s="15"/>
      <c r="E601" s="41"/>
    </row>
    <row r="602">
      <c r="A602" s="66"/>
      <c r="B602" s="15"/>
      <c r="C602" s="15"/>
      <c r="D602" s="15"/>
      <c r="E602" s="41"/>
    </row>
    <row r="603">
      <c r="A603" s="66"/>
      <c r="B603" s="15"/>
      <c r="C603" s="15"/>
      <c r="D603" s="15"/>
      <c r="E603" s="41"/>
    </row>
    <row r="604">
      <c r="A604" s="66"/>
      <c r="B604" s="15"/>
      <c r="C604" s="15"/>
      <c r="D604" s="15"/>
      <c r="E604" s="41"/>
    </row>
    <row r="605">
      <c r="A605" s="66"/>
      <c r="B605" s="15"/>
      <c r="C605" s="15"/>
      <c r="D605" s="15"/>
      <c r="E605" s="41"/>
    </row>
    <row r="606">
      <c r="A606" s="66"/>
      <c r="B606" s="15"/>
      <c r="C606" s="15"/>
      <c r="D606" s="15"/>
      <c r="E606" s="41"/>
    </row>
    <row r="607">
      <c r="A607" s="66"/>
      <c r="B607" s="15"/>
      <c r="C607" s="15"/>
      <c r="D607" s="15"/>
      <c r="E607" s="41"/>
    </row>
    <row r="608">
      <c r="A608" s="66"/>
      <c r="B608" s="15"/>
      <c r="C608" s="15"/>
      <c r="D608" s="15"/>
      <c r="E608" s="41"/>
    </row>
    <row r="609">
      <c r="A609" s="66"/>
      <c r="B609" s="15"/>
      <c r="C609" s="15"/>
      <c r="D609" s="15"/>
      <c r="E609" s="41"/>
    </row>
    <row r="610">
      <c r="A610" s="66"/>
      <c r="B610" s="15"/>
      <c r="C610" s="15"/>
      <c r="D610" s="15"/>
      <c r="E610" s="41"/>
    </row>
    <row r="611">
      <c r="A611" s="66"/>
      <c r="B611" s="15"/>
      <c r="C611" s="15"/>
      <c r="D611" s="15"/>
      <c r="E611" s="41"/>
    </row>
    <row r="612">
      <c r="A612" s="66"/>
      <c r="B612" s="15"/>
      <c r="C612" s="15"/>
      <c r="D612" s="15"/>
      <c r="E612" s="41"/>
    </row>
    <row r="613">
      <c r="A613" s="66"/>
      <c r="B613" s="15"/>
      <c r="C613" s="15"/>
      <c r="D613" s="15"/>
      <c r="E613" s="41"/>
    </row>
    <row r="614">
      <c r="A614" s="66"/>
      <c r="B614" s="15"/>
      <c r="C614" s="15"/>
      <c r="D614" s="15"/>
      <c r="E614" s="41"/>
    </row>
    <row r="615">
      <c r="A615" s="66"/>
      <c r="B615" s="15"/>
      <c r="C615" s="15"/>
      <c r="D615" s="15"/>
      <c r="E615" s="41"/>
    </row>
    <row r="616">
      <c r="A616" s="66"/>
      <c r="B616" s="15"/>
      <c r="C616" s="15"/>
      <c r="D616" s="15"/>
      <c r="E616" s="41"/>
    </row>
    <row r="617">
      <c r="A617" s="66"/>
      <c r="B617" s="15"/>
      <c r="C617" s="15"/>
      <c r="D617" s="15"/>
      <c r="E617" s="41"/>
    </row>
    <row r="618">
      <c r="A618" s="66"/>
      <c r="B618" s="15"/>
      <c r="C618" s="15"/>
      <c r="D618" s="15"/>
      <c r="E618" s="41"/>
    </row>
    <row r="619">
      <c r="A619" s="66"/>
      <c r="B619" s="15"/>
      <c r="C619" s="15"/>
      <c r="D619" s="15"/>
      <c r="E619" s="41"/>
    </row>
    <row r="620">
      <c r="A620" s="66"/>
      <c r="B620" s="15"/>
      <c r="C620" s="15"/>
      <c r="D620" s="15"/>
      <c r="E620" s="41"/>
    </row>
    <row r="621">
      <c r="A621" s="66"/>
      <c r="B621" s="15"/>
      <c r="C621" s="15"/>
      <c r="D621" s="15"/>
      <c r="E621" s="41"/>
    </row>
    <row r="622">
      <c r="A622" s="66"/>
      <c r="B622" s="15"/>
      <c r="C622" s="15"/>
      <c r="D622" s="15"/>
      <c r="E622" s="41"/>
    </row>
    <row r="623">
      <c r="A623" s="66"/>
      <c r="B623" s="15"/>
      <c r="C623" s="15"/>
      <c r="D623" s="15"/>
      <c r="E623" s="41"/>
    </row>
    <row r="624">
      <c r="A624" s="66"/>
      <c r="B624" s="15"/>
      <c r="C624" s="15"/>
      <c r="D624" s="15"/>
      <c r="E624" s="41"/>
    </row>
    <row r="625">
      <c r="A625" s="66"/>
      <c r="B625" s="15"/>
      <c r="C625" s="15"/>
      <c r="D625" s="15"/>
      <c r="E625" s="41"/>
    </row>
    <row r="626">
      <c r="A626" s="66"/>
      <c r="B626" s="15"/>
      <c r="C626" s="15"/>
      <c r="D626" s="15"/>
      <c r="E626" s="41"/>
    </row>
    <row r="627">
      <c r="A627" s="66"/>
      <c r="B627" s="15"/>
      <c r="C627" s="15"/>
      <c r="D627" s="15"/>
      <c r="E627" s="41"/>
    </row>
    <row r="628">
      <c r="A628" s="66"/>
      <c r="B628" s="15"/>
      <c r="C628" s="15"/>
      <c r="D628" s="15"/>
      <c r="E628" s="41"/>
    </row>
    <row r="629">
      <c r="A629" s="66"/>
      <c r="B629" s="15"/>
      <c r="C629" s="15"/>
      <c r="D629" s="15"/>
      <c r="E629" s="41"/>
    </row>
    <row r="630">
      <c r="A630" s="66"/>
      <c r="B630" s="15"/>
      <c r="C630" s="15"/>
      <c r="D630" s="15"/>
      <c r="E630" s="41"/>
    </row>
    <row r="631">
      <c r="A631" s="66"/>
      <c r="B631" s="15"/>
      <c r="C631" s="15"/>
      <c r="D631" s="15"/>
      <c r="E631" s="41"/>
    </row>
    <row r="632">
      <c r="A632" s="66"/>
      <c r="B632" s="15"/>
      <c r="C632" s="15"/>
      <c r="D632" s="15"/>
      <c r="E632" s="41"/>
    </row>
    <row r="633">
      <c r="A633" s="66"/>
      <c r="B633" s="15"/>
      <c r="C633" s="15"/>
      <c r="D633" s="15"/>
      <c r="E633" s="41"/>
    </row>
    <row r="634">
      <c r="A634" s="66"/>
      <c r="B634" s="15"/>
      <c r="C634" s="15"/>
      <c r="D634" s="15"/>
      <c r="E634" s="41"/>
    </row>
    <row r="635">
      <c r="A635" s="66"/>
      <c r="B635" s="15"/>
      <c r="C635" s="15"/>
      <c r="D635" s="15"/>
      <c r="E635" s="41"/>
    </row>
    <row r="636">
      <c r="A636" s="66"/>
      <c r="B636" s="15"/>
      <c r="C636" s="15"/>
      <c r="D636" s="15"/>
      <c r="E636" s="41"/>
    </row>
    <row r="637">
      <c r="A637" s="66"/>
      <c r="B637" s="15"/>
      <c r="C637" s="15"/>
      <c r="D637" s="15"/>
      <c r="E637" s="41"/>
    </row>
    <row r="638">
      <c r="A638" s="66"/>
      <c r="B638" s="15"/>
      <c r="C638" s="15"/>
      <c r="D638" s="15"/>
      <c r="E638" s="41"/>
    </row>
    <row r="639">
      <c r="A639" s="66"/>
      <c r="B639" s="15"/>
      <c r="C639" s="15"/>
      <c r="D639" s="15"/>
      <c r="E639" s="41"/>
    </row>
    <row r="640">
      <c r="A640" s="66"/>
      <c r="B640" s="15"/>
      <c r="C640" s="15"/>
      <c r="D640" s="15"/>
      <c r="E640" s="41"/>
    </row>
    <row r="641">
      <c r="A641" s="66"/>
      <c r="B641" s="15"/>
      <c r="C641" s="15"/>
      <c r="D641" s="15"/>
      <c r="E641" s="41"/>
    </row>
    <row r="642">
      <c r="A642" s="66"/>
      <c r="B642" s="15"/>
      <c r="C642" s="15"/>
      <c r="D642" s="15"/>
      <c r="E642" s="41"/>
    </row>
    <row r="643">
      <c r="A643" s="66"/>
      <c r="B643" s="15"/>
      <c r="C643" s="15"/>
      <c r="D643" s="15"/>
      <c r="E643" s="41"/>
    </row>
    <row r="644">
      <c r="A644" s="66"/>
      <c r="B644" s="15"/>
      <c r="C644" s="15"/>
      <c r="D644" s="15"/>
      <c r="E644" s="41"/>
    </row>
    <row r="645">
      <c r="A645" s="66"/>
      <c r="B645" s="15"/>
      <c r="C645" s="15"/>
      <c r="D645" s="15"/>
      <c r="E645" s="41"/>
    </row>
    <row r="646">
      <c r="A646" s="66"/>
      <c r="B646" s="15"/>
      <c r="C646" s="15"/>
      <c r="D646" s="15"/>
      <c r="E646" s="41"/>
    </row>
    <row r="647">
      <c r="A647" s="66"/>
      <c r="B647" s="15"/>
      <c r="C647" s="15"/>
      <c r="D647" s="15"/>
      <c r="E647" s="41"/>
    </row>
    <row r="648">
      <c r="A648" s="66"/>
      <c r="B648" s="15"/>
      <c r="C648" s="15"/>
      <c r="D648" s="15"/>
      <c r="E648" s="41"/>
    </row>
    <row r="649">
      <c r="A649" s="66"/>
      <c r="B649" s="15"/>
      <c r="C649" s="15"/>
      <c r="D649" s="15"/>
      <c r="E649" s="41"/>
    </row>
    <row r="650">
      <c r="A650" s="66"/>
      <c r="B650" s="15"/>
      <c r="C650" s="15"/>
      <c r="D650" s="15"/>
      <c r="E650" s="41"/>
    </row>
    <row r="651">
      <c r="A651" s="66"/>
      <c r="B651" s="15"/>
      <c r="C651" s="15"/>
      <c r="D651" s="15"/>
      <c r="E651" s="41"/>
    </row>
    <row r="652">
      <c r="A652" s="66"/>
      <c r="B652" s="15"/>
      <c r="C652" s="15"/>
      <c r="D652" s="15"/>
      <c r="E652" s="41"/>
    </row>
    <row r="653">
      <c r="A653" s="66"/>
      <c r="B653" s="15"/>
      <c r="C653" s="15"/>
      <c r="D653" s="15"/>
      <c r="E653" s="41"/>
    </row>
    <row r="654">
      <c r="A654" s="66"/>
      <c r="B654" s="15"/>
      <c r="C654" s="15"/>
      <c r="D654" s="15"/>
      <c r="E654" s="41"/>
    </row>
    <row r="655">
      <c r="A655" s="66"/>
      <c r="B655" s="15"/>
      <c r="C655" s="15"/>
      <c r="D655" s="15"/>
      <c r="E655" s="41"/>
    </row>
    <row r="656">
      <c r="A656" s="66"/>
      <c r="B656" s="15"/>
      <c r="C656" s="15"/>
      <c r="D656" s="15"/>
      <c r="E656" s="41"/>
    </row>
    <row r="657">
      <c r="A657" s="66"/>
      <c r="B657" s="15"/>
      <c r="C657" s="15"/>
      <c r="D657" s="15"/>
      <c r="E657" s="41"/>
    </row>
    <row r="658">
      <c r="A658" s="66"/>
      <c r="B658" s="15"/>
      <c r="C658" s="15"/>
      <c r="D658" s="15"/>
      <c r="E658" s="41"/>
    </row>
    <row r="659">
      <c r="A659" s="66"/>
      <c r="B659" s="15"/>
      <c r="C659" s="15"/>
      <c r="D659" s="15"/>
      <c r="E659" s="41"/>
    </row>
    <row r="660">
      <c r="A660" s="66"/>
      <c r="B660" s="15"/>
      <c r="C660" s="15"/>
      <c r="D660" s="15"/>
      <c r="E660" s="41"/>
    </row>
    <row r="661">
      <c r="A661" s="66"/>
      <c r="B661" s="15"/>
      <c r="C661" s="15"/>
      <c r="D661" s="15"/>
      <c r="E661" s="41"/>
    </row>
    <row r="662">
      <c r="A662" s="66"/>
      <c r="B662" s="15"/>
      <c r="C662" s="15"/>
      <c r="D662" s="15"/>
      <c r="E662" s="41"/>
    </row>
    <row r="663">
      <c r="A663" s="66"/>
      <c r="B663" s="15"/>
      <c r="C663" s="15"/>
      <c r="D663" s="15"/>
      <c r="E663" s="41"/>
    </row>
    <row r="664">
      <c r="A664" s="66"/>
      <c r="B664" s="15"/>
      <c r="C664" s="15"/>
      <c r="D664" s="15"/>
      <c r="E664" s="41"/>
    </row>
    <row r="665">
      <c r="A665" s="66"/>
      <c r="B665" s="15"/>
      <c r="C665" s="15"/>
      <c r="D665" s="15"/>
      <c r="E665" s="41"/>
    </row>
    <row r="666">
      <c r="A666" s="66"/>
      <c r="B666" s="15"/>
      <c r="C666" s="15"/>
      <c r="D666" s="15"/>
      <c r="E666" s="41"/>
    </row>
    <row r="667">
      <c r="A667" s="66"/>
      <c r="B667" s="15"/>
      <c r="C667" s="15"/>
      <c r="D667" s="15"/>
      <c r="E667" s="41"/>
    </row>
    <row r="668">
      <c r="A668" s="66"/>
      <c r="B668" s="15"/>
      <c r="C668" s="15"/>
      <c r="D668" s="15"/>
      <c r="E668" s="41"/>
    </row>
    <row r="669">
      <c r="A669" s="66"/>
      <c r="B669" s="15"/>
      <c r="C669" s="15"/>
      <c r="D669" s="15"/>
      <c r="E669" s="41"/>
    </row>
    <row r="670">
      <c r="A670" s="66"/>
      <c r="B670" s="15"/>
      <c r="C670" s="15"/>
      <c r="D670" s="15"/>
      <c r="E670" s="41"/>
    </row>
    <row r="671">
      <c r="A671" s="66"/>
      <c r="B671" s="15"/>
      <c r="C671" s="15"/>
      <c r="D671" s="15"/>
      <c r="E671" s="41"/>
    </row>
    <row r="672">
      <c r="A672" s="66"/>
      <c r="B672" s="15"/>
      <c r="C672" s="15"/>
      <c r="D672" s="15"/>
      <c r="E672" s="41"/>
    </row>
    <row r="673">
      <c r="A673" s="66"/>
      <c r="B673" s="15"/>
      <c r="C673" s="15"/>
      <c r="D673" s="15"/>
      <c r="E673" s="41"/>
    </row>
    <row r="674">
      <c r="A674" s="66"/>
      <c r="B674" s="15"/>
      <c r="C674" s="15"/>
      <c r="D674" s="15"/>
      <c r="E674" s="41"/>
    </row>
    <row r="675">
      <c r="A675" s="66"/>
      <c r="B675" s="15"/>
      <c r="C675" s="15"/>
      <c r="D675" s="15"/>
      <c r="E675" s="41"/>
    </row>
    <row r="676">
      <c r="A676" s="66"/>
      <c r="B676" s="15"/>
      <c r="C676" s="15"/>
      <c r="D676" s="15"/>
      <c r="E676" s="41"/>
    </row>
    <row r="677">
      <c r="A677" s="66"/>
      <c r="B677" s="15"/>
      <c r="C677" s="15"/>
      <c r="D677" s="15"/>
      <c r="E677" s="41"/>
    </row>
    <row r="678">
      <c r="A678" s="66"/>
      <c r="B678" s="15"/>
      <c r="C678" s="15"/>
      <c r="D678" s="15"/>
      <c r="E678" s="41"/>
    </row>
    <row r="679">
      <c r="A679" s="66"/>
      <c r="B679" s="15"/>
      <c r="C679" s="15"/>
      <c r="D679" s="15"/>
      <c r="E679" s="41"/>
    </row>
    <row r="680">
      <c r="A680" s="66"/>
      <c r="B680" s="15"/>
      <c r="C680" s="15"/>
      <c r="D680" s="15"/>
      <c r="E680" s="41"/>
    </row>
    <row r="681">
      <c r="A681" s="66"/>
      <c r="B681" s="15"/>
      <c r="C681" s="15"/>
      <c r="D681" s="15"/>
      <c r="E681" s="41"/>
    </row>
    <row r="682">
      <c r="A682" s="66"/>
      <c r="B682" s="15"/>
      <c r="C682" s="15"/>
      <c r="D682" s="15"/>
      <c r="E682" s="41"/>
    </row>
    <row r="683">
      <c r="A683" s="66"/>
      <c r="B683" s="15"/>
      <c r="C683" s="15"/>
      <c r="D683" s="15"/>
      <c r="E683" s="41"/>
    </row>
    <row r="684">
      <c r="A684" s="66"/>
      <c r="B684" s="15"/>
      <c r="C684" s="15"/>
      <c r="D684" s="15"/>
      <c r="E684" s="41"/>
    </row>
    <row r="685">
      <c r="A685" s="66"/>
      <c r="B685" s="15"/>
      <c r="C685" s="15"/>
      <c r="D685" s="15"/>
      <c r="E685" s="41"/>
    </row>
    <row r="686">
      <c r="A686" s="66"/>
      <c r="B686" s="15"/>
      <c r="C686" s="15"/>
      <c r="D686" s="15"/>
      <c r="E686" s="41"/>
    </row>
    <row r="687">
      <c r="A687" s="66"/>
      <c r="B687" s="15"/>
      <c r="C687" s="15"/>
      <c r="D687" s="15"/>
      <c r="E687" s="41"/>
    </row>
    <row r="688">
      <c r="A688" s="66"/>
      <c r="B688" s="15"/>
      <c r="C688" s="15"/>
      <c r="D688" s="15"/>
      <c r="E688" s="41"/>
    </row>
    <row r="689">
      <c r="A689" s="66"/>
      <c r="B689" s="15"/>
      <c r="C689" s="15"/>
      <c r="D689" s="15"/>
      <c r="E689" s="41"/>
    </row>
    <row r="690">
      <c r="A690" s="66"/>
      <c r="B690" s="15"/>
      <c r="C690" s="15"/>
      <c r="D690" s="15"/>
      <c r="E690" s="41"/>
    </row>
    <row r="691">
      <c r="A691" s="66"/>
      <c r="B691" s="15"/>
      <c r="C691" s="15"/>
      <c r="D691" s="15"/>
      <c r="E691" s="41"/>
    </row>
    <row r="692">
      <c r="A692" s="66"/>
      <c r="B692" s="15"/>
      <c r="C692" s="15"/>
      <c r="D692" s="15"/>
      <c r="E692" s="41"/>
    </row>
    <row r="693">
      <c r="A693" s="66"/>
      <c r="B693" s="15"/>
      <c r="C693" s="15"/>
      <c r="D693" s="15"/>
      <c r="E693" s="41"/>
    </row>
    <row r="694">
      <c r="A694" s="66"/>
      <c r="B694" s="15"/>
      <c r="C694" s="15"/>
      <c r="D694" s="15"/>
      <c r="E694" s="41"/>
    </row>
    <row r="695">
      <c r="A695" s="66"/>
      <c r="B695" s="15"/>
      <c r="C695" s="15"/>
      <c r="D695" s="15"/>
      <c r="E695" s="41"/>
    </row>
    <row r="696">
      <c r="A696" s="66"/>
      <c r="B696" s="15"/>
      <c r="C696" s="15"/>
      <c r="D696" s="15"/>
      <c r="E696" s="41"/>
    </row>
    <row r="697">
      <c r="A697" s="66"/>
      <c r="B697" s="15"/>
      <c r="C697" s="15"/>
      <c r="D697" s="15"/>
      <c r="E697" s="41"/>
    </row>
    <row r="698">
      <c r="A698" s="66"/>
      <c r="B698" s="15"/>
      <c r="C698" s="15"/>
      <c r="D698" s="15"/>
      <c r="E698" s="41"/>
    </row>
    <row r="699">
      <c r="A699" s="66"/>
      <c r="B699" s="15"/>
      <c r="C699" s="15"/>
      <c r="D699" s="15"/>
      <c r="E699" s="41"/>
    </row>
    <row r="700">
      <c r="A700" s="66"/>
      <c r="B700" s="15"/>
      <c r="C700" s="15"/>
      <c r="D700" s="15"/>
      <c r="E700" s="41"/>
    </row>
    <row r="701">
      <c r="A701" s="66"/>
      <c r="B701" s="15"/>
      <c r="C701" s="15"/>
      <c r="D701" s="15"/>
      <c r="E701" s="41"/>
    </row>
    <row r="702">
      <c r="A702" s="66"/>
      <c r="B702" s="15"/>
      <c r="C702" s="15"/>
      <c r="D702" s="15"/>
      <c r="E702" s="41"/>
    </row>
    <row r="703">
      <c r="A703" s="66"/>
      <c r="B703" s="15"/>
      <c r="C703" s="15"/>
      <c r="D703" s="15"/>
      <c r="E703" s="41"/>
    </row>
    <row r="704">
      <c r="A704" s="66"/>
      <c r="B704" s="15"/>
      <c r="C704" s="15"/>
      <c r="D704" s="15"/>
      <c r="E704" s="41"/>
    </row>
    <row r="705">
      <c r="A705" s="66"/>
      <c r="B705" s="15"/>
      <c r="C705" s="15"/>
      <c r="D705" s="15"/>
      <c r="E705" s="41"/>
    </row>
    <row r="706">
      <c r="A706" s="66"/>
      <c r="B706" s="15"/>
      <c r="C706" s="15"/>
      <c r="D706" s="15"/>
      <c r="E706" s="41"/>
    </row>
    <row r="707">
      <c r="A707" s="66"/>
      <c r="B707" s="15"/>
      <c r="C707" s="15"/>
      <c r="D707" s="15"/>
      <c r="E707" s="41"/>
    </row>
    <row r="708">
      <c r="A708" s="66"/>
      <c r="B708" s="15"/>
      <c r="C708" s="15"/>
      <c r="D708" s="15"/>
      <c r="E708" s="41"/>
    </row>
    <row r="709">
      <c r="A709" s="66"/>
      <c r="B709" s="15"/>
      <c r="C709" s="15"/>
      <c r="D709" s="15"/>
      <c r="E709" s="41"/>
    </row>
    <row r="710">
      <c r="A710" s="66"/>
      <c r="B710" s="15"/>
      <c r="C710" s="15"/>
      <c r="D710" s="15"/>
      <c r="E710" s="41"/>
    </row>
    <row r="711">
      <c r="A711" s="66"/>
      <c r="B711" s="15"/>
      <c r="C711" s="15"/>
      <c r="D711" s="15"/>
      <c r="E711" s="41"/>
    </row>
    <row r="712">
      <c r="A712" s="66"/>
      <c r="B712" s="15"/>
      <c r="C712" s="15"/>
      <c r="D712" s="15"/>
      <c r="E712" s="41"/>
    </row>
    <row r="713">
      <c r="A713" s="66"/>
      <c r="B713" s="15"/>
      <c r="C713" s="15"/>
      <c r="D713" s="15"/>
      <c r="E713" s="41"/>
    </row>
    <row r="714">
      <c r="A714" s="66"/>
      <c r="B714" s="15"/>
      <c r="C714" s="15"/>
      <c r="D714" s="15"/>
      <c r="E714" s="41"/>
    </row>
    <row r="715">
      <c r="A715" s="66"/>
      <c r="B715" s="15"/>
      <c r="C715" s="15"/>
      <c r="D715" s="15"/>
      <c r="E715" s="41"/>
    </row>
    <row r="716">
      <c r="A716" s="66"/>
      <c r="B716" s="15"/>
      <c r="C716" s="15"/>
      <c r="D716" s="15"/>
      <c r="E716" s="41"/>
    </row>
    <row r="717">
      <c r="A717" s="66"/>
      <c r="B717" s="15"/>
      <c r="C717" s="15"/>
      <c r="D717" s="15"/>
      <c r="E717" s="41"/>
    </row>
    <row r="718">
      <c r="A718" s="66"/>
      <c r="B718" s="15"/>
      <c r="C718" s="15"/>
      <c r="D718" s="15"/>
      <c r="E718" s="41"/>
    </row>
    <row r="719">
      <c r="A719" s="66"/>
      <c r="B719" s="15"/>
      <c r="C719" s="15"/>
      <c r="D719" s="15"/>
      <c r="E719" s="41"/>
    </row>
    <row r="720">
      <c r="A720" s="66"/>
      <c r="B720" s="15"/>
      <c r="C720" s="15"/>
      <c r="D720" s="15"/>
      <c r="E720" s="41"/>
    </row>
    <row r="721">
      <c r="A721" s="66"/>
      <c r="B721" s="15"/>
      <c r="C721" s="15"/>
      <c r="D721" s="15"/>
      <c r="E721" s="41"/>
    </row>
    <row r="722">
      <c r="A722" s="66"/>
      <c r="B722" s="15"/>
      <c r="C722" s="15"/>
      <c r="D722" s="15"/>
      <c r="E722" s="41"/>
    </row>
    <row r="723">
      <c r="A723" s="66"/>
      <c r="B723" s="15"/>
      <c r="C723" s="15"/>
      <c r="D723" s="15"/>
      <c r="E723" s="41"/>
    </row>
    <row r="724">
      <c r="A724" s="66"/>
      <c r="B724" s="15"/>
      <c r="C724" s="15"/>
      <c r="D724" s="15"/>
      <c r="E724" s="41"/>
    </row>
    <row r="725">
      <c r="A725" s="66"/>
      <c r="B725" s="15"/>
      <c r="C725" s="15"/>
      <c r="D725" s="15"/>
      <c r="E725" s="41"/>
    </row>
    <row r="726">
      <c r="A726" s="66"/>
      <c r="B726" s="15"/>
      <c r="C726" s="15"/>
      <c r="D726" s="15"/>
      <c r="E726" s="41"/>
    </row>
    <row r="727">
      <c r="A727" s="66"/>
      <c r="B727" s="15"/>
      <c r="C727" s="15"/>
      <c r="D727" s="15"/>
      <c r="E727" s="41"/>
    </row>
    <row r="728">
      <c r="A728" s="66"/>
      <c r="B728" s="15"/>
      <c r="C728" s="15"/>
      <c r="D728" s="15"/>
      <c r="E728" s="41"/>
    </row>
    <row r="729">
      <c r="A729" s="66"/>
      <c r="B729" s="15"/>
      <c r="C729" s="15"/>
      <c r="D729" s="15"/>
      <c r="E729" s="41"/>
    </row>
    <row r="730">
      <c r="A730" s="66"/>
      <c r="B730" s="15"/>
      <c r="C730" s="15"/>
      <c r="D730" s="15"/>
      <c r="E730" s="41"/>
    </row>
    <row r="731">
      <c r="A731" s="66"/>
      <c r="B731" s="15"/>
      <c r="C731" s="15"/>
      <c r="D731" s="15"/>
      <c r="E731" s="41"/>
    </row>
    <row r="732">
      <c r="A732" s="66"/>
      <c r="B732" s="15"/>
      <c r="C732" s="15"/>
      <c r="D732" s="15"/>
      <c r="E732" s="41"/>
    </row>
    <row r="733">
      <c r="A733" s="66"/>
      <c r="B733" s="15"/>
      <c r="C733" s="15"/>
      <c r="D733" s="15"/>
      <c r="E733" s="41"/>
    </row>
    <row r="734">
      <c r="A734" s="66"/>
      <c r="B734" s="15"/>
      <c r="C734" s="15"/>
      <c r="D734" s="15"/>
      <c r="E734" s="41"/>
    </row>
    <row r="735">
      <c r="A735" s="66"/>
      <c r="B735" s="15"/>
      <c r="C735" s="15"/>
      <c r="D735" s="15"/>
      <c r="E735" s="41"/>
    </row>
    <row r="736">
      <c r="A736" s="66"/>
      <c r="B736" s="15"/>
      <c r="C736" s="15"/>
      <c r="D736" s="15"/>
      <c r="E736" s="41"/>
    </row>
    <row r="737">
      <c r="A737" s="66"/>
      <c r="B737" s="15"/>
      <c r="C737" s="15"/>
      <c r="D737" s="15"/>
      <c r="E737" s="41"/>
    </row>
    <row r="738">
      <c r="A738" s="66"/>
      <c r="B738" s="15"/>
      <c r="C738" s="15"/>
      <c r="D738" s="15"/>
      <c r="E738" s="41"/>
    </row>
    <row r="739">
      <c r="A739" s="66"/>
      <c r="B739" s="15"/>
      <c r="C739" s="15"/>
      <c r="D739" s="15"/>
      <c r="E739" s="41"/>
    </row>
    <row r="740">
      <c r="A740" s="66"/>
      <c r="B740" s="15"/>
      <c r="C740" s="15"/>
      <c r="D740" s="15"/>
      <c r="E740" s="41"/>
    </row>
    <row r="741">
      <c r="A741" s="66"/>
      <c r="B741" s="15"/>
      <c r="C741" s="15"/>
      <c r="D741" s="15"/>
      <c r="E741" s="41"/>
    </row>
    <row r="742">
      <c r="A742" s="66"/>
      <c r="B742" s="15"/>
      <c r="C742" s="15"/>
      <c r="D742" s="15"/>
      <c r="E742" s="41"/>
    </row>
    <row r="743">
      <c r="A743" s="66"/>
      <c r="B743" s="15"/>
      <c r="C743" s="15"/>
      <c r="D743" s="15"/>
      <c r="E743" s="41"/>
    </row>
    <row r="744">
      <c r="A744" s="66"/>
      <c r="B744" s="15"/>
      <c r="C744" s="15"/>
      <c r="D744" s="15"/>
      <c r="E744" s="41"/>
    </row>
    <row r="745">
      <c r="A745" s="66"/>
      <c r="B745" s="15"/>
      <c r="C745" s="15"/>
      <c r="D745" s="15"/>
      <c r="E745" s="41"/>
    </row>
    <row r="746">
      <c r="A746" s="66"/>
      <c r="B746" s="15"/>
      <c r="C746" s="15"/>
      <c r="D746" s="15"/>
      <c r="E746" s="41"/>
    </row>
    <row r="747">
      <c r="A747" s="66"/>
      <c r="B747" s="15"/>
      <c r="C747" s="15"/>
      <c r="D747" s="15"/>
      <c r="E747" s="41"/>
    </row>
    <row r="748">
      <c r="A748" s="66"/>
      <c r="B748" s="15"/>
      <c r="C748" s="15"/>
      <c r="D748" s="15"/>
      <c r="E748" s="41"/>
    </row>
    <row r="749">
      <c r="A749" s="66"/>
      <c r="B749" s="15"/>
      <c r="C749" s="15"/>
      <c r="D749" s="15"/>
      <c r="E749" s="41"/>
    </row>
    <row r="750">
      <c r="A750" s="66"/>
      <c r="B750" s="15"/>
      <c r="C750" s="15"/>
      <c r="D750" s="15"/>
      <c r="E750" s="41"/>
    </row>
    <row r="751">
      <c r="A751" s="66"/>
      <c r="B751" s="15"/>
      <c r="C751" s="15"/>
      <c r="D751" s="15"/>
      <c r="E751" s="41"/>
    </row>
    <row r="752">
      <c r="A752" s="66"/>
      <c r="B752" s="15"/>
      <c r="C752" s="15"/>
      <c r="D752" s="15"/>
      <c r="E752" s="41"/>
    </row>
    <row r="753">
      <c r="A753" s="66"/>
      <c r="B753" s="15"/>
      <c r="C753" s="15"/>
      <c r="D753" s="15"/>
      <c r="E753" s="41"/>
    </row>
    <row r="754">
      <c r="A754" s="66"/>
      <c r="B754" s="15"/>
      <c r="C754" s="15"/>
      <c r="D754" s="15"/>
      <c r="E754" s="41"/>
    </row>
    <row r="755">
      <c r="A755" s="66"/>
      <c r="B755" s="15"/>
      <c r="C755" s="15"/>
      <c r="D755" s="15"/>
      <c r="E755" s="41"/>
    </row>
    <row r="756">
      <c r="A756" s="66"/>
      <c r="B756" s="15"/>
      <c r="C756" s="15"/>
      <c r="D756" s="15"/>
      <c r="E756" s="41"/>
    </row>
    <row r="757">
      <c r="A757" s="66"/>
      <c r="B757" s="15"/>
      <c r="C757" s="15"/>
      <c r="D757" s="15"/>
      <c r="E757" s="41"/>
    </row>
    <row r="758">
      <c r="A758" s="66"/>
      <c r="B758" s="15"/>
      <c r="C758" s="15"/>
      <c r="D758" s="15"/>
      <c r="E758" s="41"/>
    </row>
    <row r="759">
      <c r="A759" s="66"/>
      <c r="B759" s="15"/>
      <c r="C759" s="15"/>
      <c r="D759" s="15"/>
      <c r="E759" s="41"/>
    </row>
    <row r="760">
      <c r="A760" s="66"/>
      <c r="B760" s="15"/>
      <c r="C760" s="15"/>
      <c r="D760" s="15"/>
      <c r="E760" s="41"/>
    </row>
    <row r="761">
      <c r="A761" s="66"/>
      <c r="B761" s="15"/>
      <c r="C761" s="15"/>
      <c r="D761" s="15"/>
      <c r="E761" s="41"/>
    </row>
    <row r="762">
      <c r="A762" s="66"/>
      <c r="B762" s="15"/>
      <c r="C762" s="15"/>
      <c r="D762" s="15"/>
      <c r="E762" s="41"/>
    </row>
    <row r="763">
      <c r="A763" s="66"/>
      <c r="B763" s="15"/>
      <c r="C763" s="15"/>
      <c r="D763" s="15"/>
      <c r="E763" s="41"/>
    </row>
    <row r="764">
      <c r="A764" s="66"/>
      <c r="B764" s="15"/>
      <c r="C764" s="15"/>
      <c r="D764" s="15"/>
      <c r="E764" s="41"/>
    </row>
    <row r="765">
      <c r="A765" s="66"/>
      <c r="B765" s="15"/>
      <c r="C765" s="15"/>
      <c r="D765" s="15"/>
      <c r="E765" s="41"/>
    </row>
    <row r="766">
      <c r="A766" s="66"/>
      <c r="B766" s="15"/>
      <c r="C766" s="15"/>
      <c r="D766" s="15"/>
      <c r="E766" s="41"/>
    </row>
    <row r="767">
      <c r="A767" s="66"/>
      <c r="B767" s="15"/>
      <c r="C767" s="15"/>
      <c r="D767" s="15"/>
      <c r="E767" s="41"/>
    </row>
    <row r="768">
      <c r="A768" s="66"/>
      <c r="B768" s="15"/>
      <c r="C768" s="15"/>
      <c r="D768" s="15"/>
      <c r="E768" s="41"/>
    </row>
    <row r="769">
      <c r="A769" s="66"/>
      <c r="B769" s="15"/>
      <c r="C769" s="15"/>
      <c r="D769" s="15"/>
      <c r="E769" s="41"/>
    </row>
    <row r="770">
      <c r="A770" s="66"/>
      <c r="B770" s="15"/>
      <c r="C770" s="15"/>
      <c r="D770" s="15"/>
      <c r="E770" s="41"/>
    </row>
    <row r="771">
      <c r="A771" s="66"/>
      <c r="B771" s="15"/>
      <c r="C771" s="15"/>
      <c r="D771" s="15"/>
      <c r="E771" s="41"/>
    </row>
    <row r="772">
      <c r="A772" s="66"/>
      <c r="B772" s="15"/>
      <c r="C772" s="15"/>
      <c r="D772" s="15"/>
      <c r="E772" s="41"/>
    </row>
    <row r="773">
      <c r="A773" s="66"/>
      <c r="B773" s="15"/>
      <c r="C773" s="15"/>
      <c r="D773" s="15"/>
      <c r="E773" s="41"/>
    </row>
    <row r="774">
      <c r="A774" s="66"/>
      <c r="B774" s="15"/>
      <c r="C774" s="15"/>
      <c r="D774" s="15"/>
      <c r="E774" s="41"/>
    </row>
    <row r="775">
      <c r="A775" s="66"/>
      <c r="B775" s="15"/>
      <c r="C775" s="15"/>
      <c r="D775" s="15"/>
      <c r="E775" s="41"/>
    </row>
    <row r="776">
      <c r="A776" s="66"/>
      <c r="B776" s="15"/>
      <c r="C776" s="15"/>
      <c r="D776" s="15"/>
      <c r="E776" s="41"/>
    </row>
    <row r="777">
      <c r="A777" s="66"/>
      <c r="B777" s="15"/>
      <c r="C777" s="15"/>
      <c r="D777" s="15"/>
      <c r="E777" s="41"/>
    </row>
    <row r="778">
      <c r="A778" s="66"/>
      <c r="B778" s="15"/>
      <c r="C778" s="15"/>
      <c r="D778" s="15"/>
      <c r="E778" s="41"/>
    </row>
    <row r="779">
      <c r="A779" s="66"/>
      <c r="B779" s="15"/>
      <c r="C779" s="15"/>
      <c r="D779" s="15"/>
      <c r="E779" s="41"/>
    </row>
    <row r="780">
      <c r="A780" s="66"/>
      <c r="B780" s="15"/>
      <c r="C780" s="15"/>
      <c r="D780" s="15"/>
      <c r="E780" s="41"/>
    </row>
    <row r="781">
      <c r="A781" s="66"/>
      <c r="B781" s="15"/>
      <c r="C781" s="15"/>
      <c r="D781" s="15"/>
      <c r="E781" s="41"/>
    </row>
    <row r="782">
      <c r="A782" s="66"/>
      <c r="B782" s="15"/>
      <c r="C782" s="15"/>
      <c r="D782" s="15"/>
      <c r="E782" s="41"/>
    </row>
    <row r="783">
      <c r="A783" s="66"/>
      <c r="B783" s="15"/>
      <c r="C783" s="15"/>
      <c r="D783" s="15"/>
      <c r="E783" s="41"/>
    </row>
    <row r="784">
      <c r="A784" s="66"/>
      <c r="B784" s="15"/>
      <c r="C784" s="15"/>
      <c r="D784" s="15"/>
      <c r="E784" s="41"/>
    </row>
    <row r="785">
      <c r="A785" s="66"/>
      <c r="B785" s="15"/>
      <c r="C785" s="15"/>
      <c r="D785" s="15"/>
      <c r="E785" s="41"/>
    </row>
    <row r="786">
      <c r="A786" s="66"/>
      <c r="B786" s="15"/>
      <c r="C786" s="15"/>
      <c r="D786" s="15"/>
      <c r="E786" s="41"/>
    </row>
    <row r="787">
      <c r="A787" s="66"/>
      <c r="B787" s="15"/>
      <c r="C787" s="15"/>
      <c r="D787" s="15"/>
      <c r="E787" s="41"/>
    </row>
    <row r="788">
      <c r="A788" s="66"/>
      <c r="B788" s="15"/>
      <c r="C788" s="15"/>
      <c r="D788" s="15"/>
      <c r="E788" s="41"/>
    </row>
    <row r="789">
      <c r="A789" s="66"/>
      <c r="B789" s="15"/>
      <c r="C789" s="15"/>
      <c r="D789" s="15"/>
      <c r="E789" s="41"/>
    </row>
    <row r="790">
      <c r="A790" s="66"/>
      <c r="B790" s="15"/>
      <c r="C790" s="15"/>
      <c r="D790" s="15"/>
      <c r="E790" s="41"/>
    </row>
    <row r="791">
      <c r="A791" s="66"/>
      <c r="B791" s="15"/>
      <c r="C791" s="15"/>
      <c r="D791" s="15"/>
      <c r="E791" s="41"/>
    </row>
    <row r="792">
      <c r="A792" s="66"/>
      <c r="B792" s="15"/>
      <c r="C792" s="15"/>
      <c r="D792" s="15"/>
      <c r="E792" s="41"/>
    </row>
    <row r="793">
      <c r="A793" s="66"/>
      <c r="B793" s="15"/>
      <c r="C793" s="15"/>
      <c r="D793" s="15"/>
      <c r="E793" s="41"/>
    </row>
    <row r="794">
      <c r="A794" s="66"/>
      <c r="B794" s="15"/>
      <c r="C794" s="15"/>
      <c r="D794" s="15"/>
      <c r="E794" s="41"/>
    </row>
    <row r="795">
      <c r="A795" s="66"/>
      <c r="B795" s="15"/>
      <c r="C795" s="15"/>
      <c r="D795" s="15"/>
      <c r="E795" s="41"/>
    </row>
    <row r="796">
      <c r="A796" s="66"/>
      <c r="B796" s="15"/>
      <c r="C796" s="15"/>
      <c r="D796" s="15"/>
      <c r="E796" s="41"/>
    </row>
    <row r="797">
      <c r="A797" s="66"/>
      <c r="B797" s="15"/>
      <c r="C797" s="15"/>
      <c r="D797" s="15"/>
      <c r="E797" s="41"/>
    </row>
    <row r="798">
      <c r="A798" s="66"/>
      <c r="B798" s="15"/>
      <c r="C798" s="15"/>
      <c r="D798" s="15"/>
      <c r="E798" s="41"/>
    </row>
    <row r="799">
      <c r="A799" s="66"/>
      <c r="B799" s="15"/>
      <c r="C799" s="15"/>
      <c r="D799" s="15"/>
      <c r="E799" s="41"/>
    </row>
    <row r="800">
      <c r="A800" s="66"/>
      <c r="B800" s="15"/>
      <c r="C800" s="15"/>
      <c r="D800" s="15"/>
      <c r="E800" s="41"/>
    </row>
    <row r="801">
      <c r="A801" s="66"/>
      <c r="B801" s="15"/>
      <c r="C801" s="15"/>
      <c r="D801" s="15"/>
      <c r="E801" s="41"/>
    </row>
    <row r="802">
      <c r="A802" s="66"/>
      <c r="B802" s="15"/>
      <c r="C802" s="15"/>
      <c r="D802" s="15"/>
      <c r="E802" s="41"/>
    </row>
    <row r="803">
      <c r="A803" s="66"/>
      <c r="B803" s="15"/>
      <c r="C803" s="15"/>
      <c r="D803" s="15"/>
      <c r="E803" s="41"/>
    </row>
    <row r="804">
      <c r="A804" s="66"/>
      <c r="B804" s="15"/>
      <c r="C804" s="15"/>
      <c r="D804" s="15"/>
      <c r="E804" s="41"/>
    </row>
    <row r="805">
      <c r="A805" s="66"/>
      <c r="B805" s="15"/>
      <c r="C805" s="15"/>
      <c r="D805" s="15"/>
      <c r="E805" s="41"/>
    </row>
    <row r="806">
      <c r="A806" s="66"/>
      <c r="B806" s="15"/>
      <c r="C806" s="15"/>
      <c r="D806" s="15"/>
      <c r="E806" s="41"/>
    </row>
    <row r="807">
      <c r="A807" s="66"/>
      <c r="B807" s="15"/>
      <c r="C807" s="15"/>
      <c r="D807" s="15"/>
      <c r="E807" s="41"/>
    </row>
    <row r="808">
      <c r="A808" s="66"/>
      <c r="B808" s="15"/>
      <c r="C808" s="15"/>
      <c r="D808" s="15"/>
      <c r="E808" s="41"/>
    </row>
    <row r="809">
      <c r="A809" s="66"/>
      <c r="B809" s="15"/>
      <c r="C809" s="15"/>
      <c r="D809" s="15"/>
      <c r="E809" s="41"/>
    </row>
    <row r="810">
      <c r="A810" s="66"/>
      <c r="B810" s="15"/>
      <c r="C810" s="15"/>
      <c r="D810" s="15"/>
      <c r="E810" s="41"/>
    </row>
    <row r="811">
      <c r="A811" s="66"/>
      <c r="B811" s="15"/>
      <c r="C811" s="15"/>
      <c r="D811" s="15"/>
      <c r="E811" s="41"/>
    </row>
    <row r="812">
      <c r="A812" s="66"/>
      <c r="B812" s="15"/>
      <c r="C812" s="15"/>
      <c r="D812" s="15"/>
      <c r="E812" s="41"/>
    </row>
    <row r="813">
      <c r="A813" s="66"/>
      <c r="B813" s="15"/>
      <c r="C813" s="15"/>
      <c r="D813" s="15"/>
      <c r="E813" s="41"/>
    </row>
    <row r="814">
      <c r="A814" s="66"/>
      <c r="B814" s="15"/>
      <c r="C814" s="15"/>
      <c r="D814" s="15"/>
      <c r="E814" s="41"/>
    </row>
    <row r="815">
      <c r="A815" s="66"/>
      <c r="B815" s="15"/>
      <c r="C815" s="15"/>
      <c r="D815" s="15"/>
      <c r="E815" s="41"/>
    </row>
    <row r="816">
      <c r="A816" s="66"/>
      <c r="B816" s="15"/>
      <c r="C816" s="15"/>
      <c r="D816" s="15"/>
      <c r="E816" s="41"/>
    </row>
    <row r="817">
      <c r="A817" s="66"/>
      <c r="B817" s="15"/>
      <c r="C817" s="15"/>
      <c r="D817" s="15"/>
      <c r="E817" s="41"/>
    </row>
    <row r="818">
      <c r="A818" s="66"/>
      <c r="B818" s="15"/>
      <c r="C818" s="15"/>
      <c r="D818" s="15"/>
      <c r="E818" s="41"/>
    </row>
    <row r="819">
      <c r="A819" s="66"/>
      <c r="B819" s="15"/>
      <c r="C819" s="15"/>
      <c r="D819" s="15"/>
      <c r="E819" s="41"/>
    </row>
    <row r="820">
      <c r="A820" s="66"/>
      <c r="B820" s="15"/>
      <c r="C820" s="15"/>
      <c r="D820" s="15"/>
      <c r="E820" s="41"/>
    </row>
    <row r="821">
      <c r="A821" s="66"/>
      <c r="B821" s="15"/>
      <c r="C821" s="15"/>
      <c r="D821" s="15"/>
      <c r="E821" s="41"/>
    </row>
    <row r="822">
      <c r="A822" s="66"/>
      <c r="B822" s="15"/>
      <c r="C822" s="15"/>
      <c r="D822" s="15"/>
      <c r="E822" s="41"/>
    </row>
    <row r="823">
      <c r="A823" s="66"/>
      <c r="B823" s="15"/>
      <c r="C823" s="15"/>
      <c r="D823" s="15"/>
      <c r="E823" s="41"/>
    </row>
    <row r="824">
      <c r="A824" s="66"/>
      <c r="B824" s="15"/>
      <c r="C824" s="15"/>
      <c r="D824" s="15"/>
      <c r="E824" s="41"/>
    </row>
    <row r="825">
      <c r="A825" s="66"/>
      <c r="B825" s="15"/>
      <c r="C825" s="15"/>
      <c r="D825" s="15"/>
      <c r="E825" s="41"/>
    </row>
    <row r="826">
      <c r="A826" s="66"/>
      <c r="B826" s="15"/>
      <c r="C826" s="15"/>
      <c r="D826" s="15"/>
      <c r="E826" s="41"/>
    </row>
    <row r="827">
      <c r="A827" s="66"/>
      <c r="B827" s="15"/>
      <c r="C827" s="15"/>
      <c r="D827" s="15"/>
      <c r="E827" s="41"/>
    </row>
    <row r="828">
      <c r="A828" s="66"/>
      <c r="B828" s="15"/>
      <c r="C828" s="15"/>
      <c r="D828" s="15"/>
      <c r="E828" s="41"/>
    </row>
    <row r="829">
      <c r="A829" s="66"/>
      <c r="B829" s="15"/>
      <c r="C829" s="15"/>
      <c r="D829" s="15"/>
      <c r="E829" s="41"/>
    </row>
    <row r="830">
      <c r="A830" s="66"/>
      <c r="B830" s="15"/>
      <c r="C830" s="15"/>
      <c r="D830" s="15"/>
      <c r="E830" s="41"/>
    </row>
    <row r="831">
      <c r="A831" s="66"/>
      <c r="B831" s="15"/>
      <c r="C831" s="15"/>
      <c r="D831" s="15"/>
      <c r="E831" s="41"/>
    </row>
    <row r="832">
      <c r="A832" s="66"/>
      <c r="B832" s="15"/>
      <c r="C832" s="15"/>
      <c r="D832" s="15"/>
      <c r="E832" s="41"/>
    </row>
    <row r="833">
      <c r="A833" s="66"/>
      <c r="B833" s="15"/>
      <c r="C833" s="15"/>
      <c r="D833" s="15"/>
      <c r="E833" s="41"/>
    </row>
    <row r="834">
      <c r="A834" s="66"/>
      <c r="B834" s="15"/>
      <c r="C834" s="15"/>
      <c r="D834" s="15"/>
      <c r="E834" s="41"/>
    </row>
    <row r="835">
      <c r="A835" s="66"/>
      <c r="B835" s="15"/>
      <c r="C835" s="15"/>
      <c r="D835" s="15"/>
      <c r="E835" s="41"/>
    </row>
    <row r="836">
      <c r="A836" s="66"/>
      <c r="B836" s="15"/>
      <c r="C836" s="15"/>
      <c r="D836" s="15"/>
      <c r="E836" s="41"/>
    </row>
    <row r="837">
      <c r="A837" s="66"/>
      <c r="B837" s="15"/>
      <c r="C837" s="15"/>
      <c r="D837" s="15"/>
      <c r="E837" s="41"/>
    </row>
    <row r="838">
      <c r="A838" s="66"/>
      <c r="B838" s="15"/>
      <c r="C838" s="15"/>
      <c r="D838" s="15"/>
      <c r="E838" s="41"/>
    </row>
    <row r="839">
      <c r="A839" s="66"/>
      <c r="B839" s="15"/>
      <c r="C839" s="15"/>
      <c r="D839" s="15"/>
      <c r="E839" s="41"/>
    </row>
    <row r="840">
      <c r="A840" s="66"/>
      <c r="B840" s="15"/>
      <c r="C840" s="15"/>
      <c r="D840" s="15"/>
      <c r="E840" s="41"/>
    </row>
    <row r="841">
      <c r="A841" s="66"/>
      <c r="B841" s="15"/>
      <c r="C841" s="15"/>
      <c r="D841" s="15"/>
      <c r="E841" s="41"/>
    </row>
    <row r="842">
      <c r="A842" s="66"/>
      <c r="B842" s="15"/>
      <c r="C842" s="15"/>
      <c r="D842" s="15"/>
      <c r="E842" s="41"/>
    </row>
    <row r="843">
      <c r="A843" s="66"/>
      <c r="B843" s="15"/>
      <c r="C843" s="15"/>
      <c r="D843" s="15"/>
      <c r="E843" s="41"/>
    </row>
    <row r="844">
      <c r="A844" s="66"/>
      <c r="B844" s="15"/>
      <c r="C844" s="15"/>
      <c r="D844" s="15"/>
      <c r="E844" s="41"/>
    </row>
    <row r="845">
      <c r="A845" s="66"/>
      <c r="B845" s="15"/>
      <c r="C845" s="15"/>
      <c r="D845" s="15"/>
      <c r="E845" s="41"/>
    </row>
    <row r="846">
      <c r="A846" s="66"/>
      <c r="B846" s="15"/>
      <c r="C846" s="15"/>
      <c r="D846" s="15"/>
      <c r="E846" s="41"/>
    </row>
    <row r="847">
      <c r="A847" s="66"/>
      <c r="B847" s="15"/>
      <c r="C847" s="15"/>
      <c r="D847" s="15"/>
      <c r="E847" s="41"/>
    </row>
    <row r="848">
      <c r="A848" s="66"/>
      <c r="B848" s="15"/>
      <c r="C848" s="15"/>
      <c r="D848" s="15"/>
      <c r="E848" s="41"/>
    </row>
    <row r="849">
      <c r="A849" s="66"/>
      <c r="B849" s="15"/>
      <c r="C849" s="15"/>
      <c r="D849" s="15"/>
      <c r="E849" s="41"/>
    </row>
    <row r="850">
      <c r="A850" s="66"/>
      <c r="B850" s="15"/>
      <c r="C850" s="15"/>
      <c r="D850" s="15"/>
      <c r="E850" s="41"/>
    </row>
    <row r="851">
      <c r="A851" s="66"/>
      <c r="B851" s="15"/>
      <c r="C851" s="15"/>
      <c r="D851" s="15"/>
      <c r="E851" s="41"/>
    </row>
    <row r="852">
      <c r="A852" s="66"/>
      <c r="B852" s="15"/>
      <c r="C852" s="15"/>
      <c r="D852" s="15"/>
      <c r="E852" s="41"/>
    </row>
    <row r="853">
      <c r="A853" s="66"/>
      <c r="B853" s="15"/>
      <c r="C853" s="15"/>
      <c r="D853" s="15"/>
      <c r="E853" s="41"/>
    </row>
    <row r="854">
      <c r="A854" s="66"/>
      <c r="B854" s="15"/>
      <c r="C854" s="15"/>
      <c r="D854" s="15"/>
      <c r="E854" s="41"/>
    </row>
    <row r="855">
      <c r="A855" s="66"/>
      <c r="B855" s="15"/>
      <c r="C855" s="15"/>
      <c r="D855" s="15"/>
      <c r="E855" s="41"/>
    </row>
    <row r="856">
      <c r="A856" s="66"/>
      <c r="B856" s="15"/>
      <c r="C856" s="15"/>
      <c r="D856" s="15"/>
      <c r="E856" s="41"/>
    </row>
    <row r="857">
      <c r="A857" s="66"/>
      <c r="B857" s="15"/>
      <c r="C857" s="15"/>
      <c r="D857" s="15"/>
      <c r="E857" s="41"/>
    </row>
    <row r="858">
      <c r="A858" s="66"/>
      <c r="B858" s="15"/>
      <c r="C858" s="15"/>
      <c r="D858" s="15"/>
      <c r="E858" s="41"/>
    </row>
    <row r="859">
      <c r="A859" s="66"/>
      <c r="B859" s="15"/>
      <c r="C859" s="15"/>
      <c r="D859" s="15"/>
      <c r="E859" s="41"/>
    </row>
    <row r="860">
      <c r="A860" s="66"/>
      <c r="B860" s="15"/>
      <c r="C860" s="15"/>
      <c r="D860" s="15"/>
      <c r="E860" s="41"/>
    </row>
    <row r="861">
      <c r="A861" s="66"/>
      <c r="B861" s="15"/>
      <c r="C861" s="15"/>
      <c r="D861" s="15"/>
      <c r="E861" s="41"/>
    </row>
    <row r="862">
      <c r="A862" s="66"/>
      <c r="B862" s="15"/>
      <c r="C862" s="15"/>
      <c r="D862" s="15"/>
      <c r="E862" s="41"/>
    </row>
    <row r="863">
      <c r="A863" s="66"/>
      <c r="B863" s="15"/>
      <c r="C863" s="15"/>
      <c r="D863" s="15"/>
      <c r="E863" s="41"/>
    </row>
    <row r="864">
      <c r="A864" s="66"/>
      <c r="B864" s="15"/>
      <c r="C864" s="15"/>
      <c r="D864" s="15"/>
      <c r="E864" s="41"/>
    </row>
    <row r="865">
      <c r="A865" s="66"/>
      <c r="B865" s="15"/>
      <c r="C865" s="15"/>
      <c r="D865" s="15"/>
      <c r="E865" s="41"/>
    </row>
    <row r="866">
      <c r="A866" s="66"/>
      <c r="B866" s="15"/>
      <c r="C866" s="15"/>
      <c r="D866" s="15"/>
      <c r="E866" s="41"/>
    </row>
    <row r="867">
      <c r="A867" s="66"/>
      <c r="B867" s="15"/>
      <c r="C867" s="15"/>
      <c r="D867" s="15"/>
      <c r="E867" s="41"/>
    </row>
    <row r="868">
      <c r="A868" s="66"/>
      <c r="B868" s="15"/>
      <c r="C868" s="15"/>
      <c r="D868" s="15"/>
      <c r="E868" s="41"/>
    </row>
    <row r="869">
      <c r="A869" s="66"/>
      <c r="B869" s="15"/>
      <c r="C869" s="15"/>
      <c r="D869" s="15"/>
      <c r="E869" s="41"/>
    </row>
    <row r="870">
      <c r="A870" s="66"/>
      <c r="B870" s="15"/>
      <c r="C870" s="15"/>
      <c r="D870" s="15"/>
      <c r="E870" s="41"/>
    </row>
    <row r="871">
      <c r="A871" s="66"/>
      <c r="B871" s="15"/>
      <c r="C871" s="15"/>
      <c r="D871" s="15"/>
      <c r="E871" s="41"/>
    </row>
    <row r="872">
      <c r="A872" s="66"/>
      <c r="B872" s="15"/>
      <c r="C872" s="15"/>
      <c r="D872" s="15"/>
      <c r="E872" s="41"/>
    </row>
    <row r="873">
      <c r="A873" s="66"/>
      <c r="B873" s="15"/>
      <c r="C873" s="15"/>
      <c r="D873" s="15"/>
      <c r="E873" s="41"/>
    </row>
    <row r="874">
      <c r="A874" s="66"/>
      <c r="B874" s="15"/>
      <c r="C874" s="15"/>
      <c r="D874" s="15"/>
      <c r="E874" s="41"/>
    </row>
    <row r="875">
      <c r="A875" s="66"/>
      <c r="B875" s="15"/>
      <c r="C875" s="15"/>
      <c r="D875" s="15"/>
      <c r="E875" s="41"/>
    </row>
    <row r="876">
      <c r="A876" s="66"/>
      <c r="B876" s="15"/>
      <c r="C876" s="15"/>
      <c r="D876" s="15"/>
      <c r="E876" s="41"/>
    </row>
    <row r="877">
      <c r="A877" s="66"/>
      <c r="B877" s="15"/>
      <c r="C877" s="15"/>
      <c r="D877" s="15"/>
      <c r="E877" s="41"/>
    </row>
    <row r="878">
      <c r="A878" s="66"/>
      <c r="B878" s="15"/>
      <c r="C878" s="15"/>
      <c r="D878" s="15"/>
      <c r="E878" s="41"/>
    </row>
    <row r="879">
      <c r="A879" s="66"/>
      <c r="B879" s="15"/>
      <c r="C879" s="15"/>
      <c r="D879" s="15"/>
      <c r="E879" s="41"/>
    </row>
    <row r="880">
      <c r="A880" s="66"/>
      <c r="B880" s="15"/>
      <c r="C880" s="15"/>
      <c r="D880" s="15"/>
      <c r="E880" s="41"/>
    </row>
    <row r="881">
      <c r="A881" s="66"/>
      <c r="B881" s="15"/>
      <c r="C881" s="15"/>
      <c r="D881" s="15"/>
      <c r="E881" s="41"/>
    </row>
    <row r="882">
      <c r="A882" s="66"/>
      <c r="B882" s="15"/>
      <c r="C882" s="15"/>
      <c r="D882" s="15"/>
      <c r="E882" s="41"/>
    </row>
    <row r="883">
      <c r="A883" s="66"/>
      <c r="B883" s="15"/>
      <c r="C883" s="15"/>
      <c r="D883" s="15"/>
      <c r="E883" s="41"/>
    </row>
    <row r="884">
      <c r="A884" s="66"/>
      <c r="B884" s="15"/>
      <c r="C884" s="15"/>
      <c r="D884" s="15"/>
      <c r="E884" s="41"/>
    </row>
    <row r="885">
      <c r="A885" s="66"/>
      <c r="B885" s="15"/>
      <c r="C885" s="15"/>
      <c r="D885" s="15"/>
      <c r="E885" s="41"/>
    </row>
    <row r="886">
      <c r="A886" s="66"/>
      <c r="B886" s="15"/>
      <c r="C886" s="15"/>
      <c r="D886" s="15"/>
      <c r="E886" s="41"/>
    </row>
    <row r="887">
      <c r="A887" s="66"/>
      <c r="B887" s="15"/>
      <c r="C887" s="15"/>
      <c r="D887" s="15"/>
      <c r="E887" s="41"/>
    </row>
    <row r="888">
      <c r="A888" s="66"/>
      <c r="B888" s="15"/>
      <c r="C888" s="15"/>
      <c r="D888" s="15"/>
      <c r="E888" s="41"/>
    </row>
    <row r="889">
      <c r="A889" s="66"/>
      <c r="B889" s="15"/>
      <c r="C889" s="15"/>
      <c r="D889" s="15"/>
      <c r="E889" s="41"/>
    </row>
    <row r="890">
      <c r="A890" s="66"/>
      <c r="B890" s="15"/>
      <c r="C890" s="15"/>
      <c r="D890" s="15"/>
      <c r="E890" s="41"/>
    </row>
    <row r="891">
      <c r="A891" s="66"/>
      <c r="B891" s="15"/>
      <c r="C891" s="15"/>
      <c r="D891" s="15"/>
      <c r="E891" s="41"/>
    </row>
    <row r="892">
      <c r="A892" s="66"/>
      <c r="B892" s="15"/>
      <c r="C892" s="15"/>
      <c r="D892" s="15"/>
      <c r="E892" s="41"/>
    </row>
    <row r="893">
      <c r="A893" s="66"/>
      <c r="B893" s="15"/>
      <c r="C893" s="15"/>
      <c r="D893" s="15"/>
      <c r="E893" s="41"/>
    </row>
    <row r="894">
      <c r="A894" s="66"/>
      <c r="B894" s="15"/>
      <c r="C894" s="15"/>
      <c r="D894" s="15"/>
      <c r="E894" s="41"/>
    </row>
    <row r="895">
      <c r="A895" s="66"/>
      <c r="B895" s="15"/>
      <c r="C895" s="15"/>
      <c r="D895" s="15"/>
      <c r="E895" s="41"/>
    </row>
    <row r="896">
      <c r="A896" s="66"/>
      <c r="B896" s="15"/>
      <c r="C896" s="15"/>
      <c r="D896" s="15"/>
      <c r="E896" s="41"/>
    </row>
    <row r="897">
      <c r="A897" s="66"/>
      <c r="B897" s="15"/>
      <c r="C897" s="15"/>
      <c r="D897" s="15"/>
      <c r="E897" s="41"/>
    </row>
    <row r="898">
      <c r="A898" s="66"/>
      <c r="B898" s="15"/>
      <c r="C898" s="15"/>
      <c r="D898" s="15"/>
      <c r="E898" s="41"/>
    </row>
    <row r="899">
      <c r="A899" s="66"/>
      <c r="B899" s="15"/>
      <c r="C899" s="15"/>
      <c r="D899" s="15"/>
      <c r="E899" s="41"/>
    </row>
    <row r="900">
      <c r="A900" s="66"/>
      <c r="B900" s="15"/>
      <c r="C900" s="15"/>
      <c r="D900" s="15"/>
      <c r="E900" s="41"/>
    </row>
    <row r="901">
      <c r="A901" s="66"/>
      <c r="B901" s="15"/>
      <c r="C901" s="15"/>
      <c r="D901" s="15"/>
      <c r="E901" s="41"/>
    </row>
    <row r="902">
      <c r="A902" s="66"/>
      <c r="B902" s="15"/>
      <c r="C902" s="15"/>
      <c r="D902" s="15"/>
      <c r="E902" s="41"/>
    </row>
    <row r="903">
      <c r="A903" s="66"/>
      <c r="B903" s="15"/>
      <c r="C903" s="15"/>
      <c r="D903" s="15"/>
      <c r="E903" s="41"/>
    </row>
    <row r="904">
      <c r="A904" s="66"/>
      <c r="B904" s="15"/>
      <c r="C904" s="15"/>
      <c r="D904" s="15"/>
      <c r="E904" s="41"/>
    </row>
    <row r="905">
      <c r="A905" s="66"/>
      <c r="B905" s="15"/>
      <c r="C905" s="15"/>
      <c r="D905" s="15"/>
      <c r="E905" s="41"/>
    </row>
    <row r="906">
      <c r="A906" s="66"/>
      <c r="B906" s="15"/>
      <c r="C906" s="15"/>
      <c r="D906" s="15"/>
      <c r="E906" s="41"/>
    </row>
    <row r="907">
      <c r="A907" s="66"/>
      <c r="B907" s="15"/>
      <c r="C907" s="15"/>
      <c r="D907" s="15"/>
      <c r="E907" s="41"/>
    </row>
    <row r="908">
      <c r="A908" s="66"/>
      <c r="B908" s="15"/>
      <c r="C908" s="15"/>
      <c r="D908" s="15"/>
      <c r="E908" s="41"/>
    </row>
    <row r="909">
      <c r="A909" s="66"/>
      <c r="B909" s="15"/>
      <c r="C909" s="15"/>
      <c r="D909" s="15"/>
      <c r="E909" s="41"/>
    </row>
    <row r="910">
      <c r="A910" s="66"/>
      <c r="B910" s="15"/>
      <c r="C910" s="15"/>
      <c r="D910" s="15"/>
      <c r="E910" s="41"/>
    </row>
    <row r="911">
      <c r="A911" s="66"/>
      <c r="B911" s="15"/>
      <c r="C911" s="15"/>
      <c r="D911" s="15"/>
      <c r="E911" s="41"/>
    </row>
    <row r="912">
      <c r="A912" s="66"/>
      <c r="B912" s="15"/>
      <c r="C912" s="15"/>
      <c r="D912" s="15"/>
      <c r="E912" s="41"/>
    </row>
    <row r="913">
      <c r="A913" s="66"/>
      <c r="B913" s="15"/>
      <c r="C913" s="15"/>
      <c r="D913" s="15"/>
      <c r="E913" s="41"/>
    </row>
    <row r="914">
      <c r="A914" s="66"/>
      <c r="B914" s="15"/>
      <c r="C914" s="15"/>
      <c r="D914" s="15"/>
      <c r="E914" s="41"/>
    </row>
    <row r="915">
      <c r="A915" s="66"/>
      <c r="B915" s="15"/>
      <c r="C915" s="15"/>
      <c r="D915" s="15"/>
      <c r="E915" s="41"/>
    </row>
    <row r="916">
      <c r="A916" s="66"/>
      <c r="B916" s="15"/>
      <c r="C916" s="15"/>
      <c r="D916" s="15"/>
      <c r="E916" s="41"/>
    </row>
    <row r="917">
      <c r="A917" s="66"/>
      <c r="B917" s="15"/>
      <c r="C917" s="15"/>
      <c r="D917" s="15"/>
      <c r="E917" s="41"/>
    </row>
    <row r="918">
      <c r="A918" s="66"/>
      <c r="B918" s="15"/>
      <c r="C918" s="15"/>
      <c r="D918" s="15"/>
      <c r="E918" s="41"/>
    </row>
    <row r="919">
      <c r="A919" s="66"/>
      <c r="B919" s="15"/>
      <c r="C919" s="15"/>
      <c r="D919" s="15"/>
      <c r="E919" s="41"/>
    </row>
    <row r="920">
      <c r="A920" s="66"/>
      <c r="B920" s="15"/>
      <c r="C920" s="15"/>
      <c r="D920" s="15"/>
      <c r="E920" s="41"/>
    </row>
    <row r="921">
      <c r="A921" s="66"/>
      <c r="B921" s="15"/>
      <c r="C921" s="15"/>
      <c r="D921" s="15"/>
      <c r="E921" s="41"/>
    </row>
    <row r="922">
      <c r="A922" s="66"/>
      <c r="B922" s="15"/>
      <c r="C922" s="15"/>
      <c r="D922" s="15"/>
      <c r="E922" s="41"/>
    </row>
    <row r="923">
      <c r="A923" s="66"/>
      <c r="B923" s="15"/>
      <c r="C923" s="15"/>
      <c r="D923" s="15"/>
      <c r="E923" s="41"/>
    </row>
    <row r="924">
      <c r="A924" s="66"/>
      <c r="B924" s="15"/>
      <c r="C924" s="15"/>
      <c r="D924" s="15"/>
      <c r="E924" s="41"/>
    </row>
    <row r="925">
      <c r="A925" s="66"/>
      <c r="B925" s="15"/>
      <c r="C925" s="15"/>
      <c r="D925" s="15"/>
      <c r="E925" s="41"/>
    </row>
    <row r="926">
      <c r="A926" s="66"/>
      <c r="B926" s="15"/>
      <c r="C926" s="15"/>
      <c r="D926" s="15"/>
      <c r="E926" s="41"/>
    </row>
    <row r="927">
      <c r="A927" s="66"/>
      <c r="B927" s="15"/>
      <c r="C927" s="15"/>
      <c r="D927" s="15"/>
      <c r="E927" s="41"/>
    </row>
    <row r="928">
      <c r="A928" s="66"/>
      <c r="B928" s="15"/>
      <c r="C928" s="15"/>
      <c r="D928" s="15"/>
      <c r="E928" s="41"/>
    </row>
    <row r="929">
      <c r="A929" s="66"/>
      <c r="B929" s="15"/>
      <c r="C929" s="15"/>
      <c r="D929" s="15"/>
      <c r="E929" s="41"/>
    </row>
    <row r="930">
      <c r="A930" s="66"/>
      <c r="B930" s="15"/>
      <c r="C930" s="15"/>
      <c r="D930" s="15"/>
      <c r="E930" s="41"/>
    </row>
    <row r="931">
      <c r="A931" s="66"/>
      <c r="B931" s="15"/>
      <c r="C931" s="15"/>
      <c r="D931" s="15"/>
      <c r="E931" s="41"/>
    </row>
    <row r="932">
      <c r="A932" s="66"/>
      <c r="B932" s="15"/>
      <c r="C932" s="15"/>
      <c r="D932" s="15"/>
      <c r="E932" s="41"/>
    </row>
    <row r="933">
      <c r="A933" s="66"/>
      <c r="B933" s="15"/>
      <c r="C933" s="15"/>
      <c r="D933" s="15"/>
      <c r="E933" s="41"/>
    </row>
    <row r="934">
      <c r="A934" s="66"/>
      <c r="B934" s="15"/>
      <c r="C934" s="15"/>
      <c r="D934" s="15"/>
      <c r="E934" s="41"/>
    </row>
    <row r="935">
      <c r="A935" s="66"/>
      <c r="B935" s="15"/>
      <c r="C935" s="15"/>
      <c r="D935" s="15"/>
      <c r="E935" s="41"/>
    </row>
    <row r="936">
      <c r="A936" s="66"/>
      <c r="B936" s="15"/>
      <c r="C936" s="15"/>
      <c r="D936" s="15"/>
      <c r="E936" s="41"/>
    </row>
    <row r="937">
      <c r="A937" s="66"/>
      <c r="B937" s="15"/>
      <c r="C937" s="15"/>
      <c r="D937" s="15"/>
      <c r="E937" s="41"/>
    </row>
    <row r="938">
      <c r="A938" s="66"/>
      <c r="B938" s="15"/>
      <c r="C938" s="15"/>
      <c r="D938" s="15"/>
      <c r="E938" s="41"/>
    </row>
    <row r="939">
      <c r="A939" s="66"/>
      <c r="B939" s="15"/>
      <c r="C939" s="15"/>
      <c r="D939" s="15"/>
      <c r="E939" s="41"/>
    </row>
    <row r="940">
      <c r="A940" s="66"/>
      <c r="B940" s="15"/>
      <c r="C940" s="15"/>
      <c r="D940" s="15"/>
      <c r="E940" s="41"/>
    </row>
    <row r="941">
      <c r="A941" s="66"/>
      <c r="B941" s="15"/>
      <c r="C941" s="15"/>
      <c r="D941" s="15"/>
      <c r="E941" s="41"/>
    </row>
    <row r="942">
      <c r="A942" s="66"/>
      <c r="B942" s="15"/>
      <c r="C942" s="15"/>
      <c r="D942" s="15"/>
      <c r="E942" s="41"/>
    </row>
    <row r="943">
      <c r="A943" s="66"/>
      <c r="B943" s="15"/>
      <c r="C943" s="15"/>
      <c r="D943" s="15"/>
      <c r="E943" s="41"/>
    </row>
    <row r="944">
      <c r="A944" s="66"/>
      <c r="B944" s="15"/>
      <c r="C944" s="15"/>
      <c r="D944" s="15"/>
      <c r="E944" s="41"/>
    </row>
    <row r="945">
      <c r="A945" s="66"/>
      <c r="B945" s="15"/>
      <c r="C945" s="15"/>
      <c r="D945" s="15"/>
      <c r="E945" s="41"/>
    </row>
    <row r="946">
      <c r="A946" s="66"/>
      <c r="B946" s="15"/>
      <c r="C946" s="15"/>
      <c r="D946" s="15"/>
      <c r="E946" s="41"/>
    </row>
    <row r="947">
      <c r="A947" s="66"/>
      <c r="B947" s="15"/>
      <c r="C947" s="15"/>
      <c r="D947" s="15"/>
      <c r="E947" s="41"/>
    </row>
    <row r="948">
      <c r="A948" s="66"/>
      <c r="B948" s="15"/>
      <c r="C948" s="15"/>
      <c r="D948" s="15"/>
      <c r="E948" s="41"/>
    </row>
    <row r="949">
      <c r="A949" s="66"/>
      <c r="B949" s="15"/>
      <c r="C949" s="15"/>
      <c r="D949" s="15"/>
      <c r="E949" s="41"/>
    </row>
    <row r="950">
      <c r="A950" s="66"/>
      <c r="B950" s="15"/>
      <c r="C950" s="15"/>
      <c r="D950" s="15"/>
      <c r="E950" s="41"/>
    </row>
    <row r="951">
      <c r="A951" s="66"/>
      <c r="B951" s="15"/>
      <c r="C951" s="15"/>
      <c r="D951" s="15"/>
      <c r="E951" s="41"/>
    </row>
    <row r="952">
      <c r="A952" s="66"/>
      <c r="B952" s="15"/>
      <c r="C952" s="15"/>
      <c r="D952" s="15"/>
      <c r="E952" s="41"/>
    </row>
    <row r="953">
      <c r="A953" s="66"/>
      <c r="B953" s="15"/>
      <c r="C953" s="15"/>
      <c r="D953" s="15"/>
      <c r="E953" s="41"/>
    </row>
    <row r="954">
      <c r="A954" s="66"/>
      <c r="B954" s="15"/>
      <c r="C954" s="15"/>
      <c r="D954" s="15"/>
      <c r="E954" s="41"/>
    </row>
    <row r="955">
      <c r="A955" s="66"/>
      <c r="B955" s="15"/>
      <c r="C955" s="15"/>
      <c r="D955" s="15"/>
      <c r="E955" s="41"/>
    </row>
    <row r="956">
      <c r="A956" s="66"/>
      <c r="B956" s="15"/>
      <c r="C956" s="15"/>
      <c r="D956" s="15"/>
      <c r="E956" s="41"/>
    </row>
    <row r="957">
      <c r="A957" s="66"/>
      <c r="B957" s="15"/>
      <c r="C957" s="15"/>
      <c r="D957" s="15"/>
      <c r="E957" s="41"/>
    </row>
    <row r="958">
      <c r="A958" s="66"/>
      <c r="B958" s="15"/>
      <c r="C958" s="15"/>
      <c r="D958" s="15"/>
      <c r="E958" s="41"/>
    </row>
    <row r="959">
      <c r="A959" s="66"/>
      <c r="B959" s="15"/>
      <c r="C959" s="15"/>
      <c r="D959" s="15"/>
      <c r="E959" s="41"/>
    </row>
    <row r="960">
      <c r="A960" s="66"/>
      <c r="B960" s="15"/>
      <c r="C960" s="15"/>
      <c r="D960" s="15"/>
      <c r="E960" s="41"/>
    </row>
    <row r="961">
      <c r="A961" s="66"/>
      <c r="B961" s="15"/>
      <c r="C961" s="15"/>
      <c r="D961" s="15"/>
      <c r="E961" s="41"/>
    </row>
    <row r="962">
      <c r="A962" s="66"/>
      <c r="B962" s="15"/>
      <c r="C962" s="15"/>
      <c r="D962" s="15"/>
      <c r="E962" s="41"/>
    </row>
    <row r="963">
      <c r="A963" s="66"/>
      <c r="B963" s="15"/>
      <c r="C963" s="15"/>
      <c r="D963" s="15"/>
      <c r="E963" s="41"/>
    </row>
    <row r="964">
      <c r="A964" s="66"/>
      <c r="B964" s="15"/>
      <c r="C964" s="15"/>
      <c r="D964" s="15"/>
      <c r="E964" s="41"/>
    </row>
    <row r="965">
      <c r="A965" s="66"/>
      <c r="B965" s="15"/>
      <c r="C965" s="15"/>
      <c r="D965" s="15"/>
      <c r="E965" s="41"/>
    </row>
    <row r="966">
      <c r="A966" s="66"/>
      <c r="B966" s="15"/>
      <c r="C966" s="15"/>
      <c r="D966" s="15"/>
      <c r="E966" s="41"/>
    </row>
    <row r="967">
      <c r="A967" s="66"/>
      <c r="B967" s="15"/>
      <c r="C967" s="15"/>
      <c r="D967" s="15"/>
      <c r="E967" s="41"/>
    </row>
    <row r="968">
      <c r="A968" s="66"/>
      <c r="B968" s="15"/>
      <c r="C968" s="15"/>
      <c r="D968" s="15"/>
      <c r="E968" s="41"/>
    </row>
    <row r="969">
      <c r="A969" s="66"/>
      <c r="B969" s="15"/>
      <c r="C969" s="15"/>
      <c r="D969" s="15"/>
      <c r="E969" s="41"/>
    </row>
    <row r="970">
      <c r="A970" s="66"/>
      <c r="B970" s="15"/>
      <c r="C970" s="15"/>
      <c r="D970" s="15"/>
      <c r="E970" s="41"/>
    </row>
    <row r="971">
      <c r="A971" s="66"/>
      <c r="B971" s="15"/>
      <c r="C971" s="15"/>
      <c r="D971" s="15"/>
      <c r="E971" s="41"/>
    </row>
    <row r="972">
      <c r="A972" s="66"/>
      <c r="B972" s="15"/>
      <c r="C972" s="15"/>
      <c r="D972" s="15"/>
      <c r="E972" s="41"/>
    </row>
    <row r="973">
      <c r="A973" s="66"/>
      <c r="B973" s="15"/>
      <c r="C973" s="15"/>
      <c r="D973" s="15"/>
      <c r="E973" s="41"/>
    </row>
    <row r="974">
      <c r="A974" s="66"/>
      <c r="B974" s="15"/>
      <c r="C974" s="15"/>
      <c r="D974" s="15"/>
      <c r="E974" s="41"/>
    </row>
    <row r="975">
      <c r="A975" s="66"/>
      <c r="B975" s="15"/>
      <c r="C975" s="15"/>
      <c r="D975" s="15"/>
      <c r="E975" s="41"/>
    </row>
    <row r="976">
      <c r="A976" s="66"/>
      <c r="B976" s="15"/>
      <c r="C976" s="15"/>
      <c r="D976" s="15"/>
      <c r="E976" s="41"/>
    </row>
    <row r="977">
      <c r="A977" s="66"/>
      <c r="B977" s="15"/>
      <c r="C977" s="15"/>
      <c r="D977" s="15"/>
      <c r="E977" s="41"/>
    </row>
    <row r="978">
      <c r="A978" s="66"/>
      <c r="B978" s="15"/>
      <c r="C978" s="15"/>
      <c r="D978" s="15"/>
      <c r="E978" s="41"/>
    </row>
    <row r="979">
      <c r="A979" s="66"/>
      <c r="B979" s="15"/>
      <c r="C979" s="15"/>
      <c r="D979" s="15"/>
      <c r="E979" s="41"/>
    </row>
    <row r="980">
      <c r="A980" s="66"/>
      <c r="B980" s="15"/>
      <c r="C980" s="15"/>
      <c r="D980" s="15"/>
      <c r="E980" s="41"/>
    </row>
    <row r="981">
      <c r="A981" s="66"/>
      <c r="B981" s="15"/>
      <c r="C981" s="15"/>
      <c r="D981" s="15"/>
      <c r="E981" s="41"/>
    </row>
    <row r="982">
      <c r="A982" s="66"/>
      <c r="B982" s="15"/>
      <c r="C982" s="15"/>
      <c r="D982" s="15"/>
      <c r="E982" s="41"/>
    </row>
    <row r="983">
      <c r="A983" s="66"/>
      <c r="B983" s="15"/>
      <c r="C983" s="15"/>
      <c r="D983" s="15"/>
      <c r="E983" s="41"/>
    </row>
    <row r="984">
      <c r="A984" s="66"/>
      <c r="B984" s="15"/>
      <c r="C984" s="15"/>
      <c r="D984" s="15"/>
      <c r="E984" s="41"/>
    </row>
    <row r="985">
      <c r="A985" s="66"/>
      <c r="B985" s="15"/>
      <c r="C985" s="15"/>
      <c r="D985" s="15"/>
      <c r="E985" s="41"/>
    </row>
    <row r="986">
      <c r="A986" s="66"/>
      <c r="B986" s="15"/>
      <c r="C986" s="15"/>
      <c r="D986" s="15"/>
      <c r="E986" s="41"/>
    </row>
    <row r="987">
      <c r="A987" s="66"/>
      <c r="B987" s="15"/>
      <c r="C987" s="15"/>
      <c r="D987" s="15"/>
      <c r="E987" s="41"/>
    </row>
    <row r="988">
      <c r="A988" s="66"/>
      <c r="B988" s="15"/>
      <c r="C988" s="15"/>
      <c r="D988" s="15"/>
      <c r="E988" s="41"/>
    </row>
    <row r="989">
      <c r="A989" s="66"/>
      <c r="B989" s="15"/>
      <c r="C989" s="15"/>
      <c r="D989" s="15"/>
      <c r="E989" s="41"/>
    </row>
    <row r="990">
      <c r="A990" s="66"/>
      <c r="B990" s="15"/>
      <c r="C990" s="15"/>
      <c r="D990" s="15"/>
      <c r="E990" s="41"/>
    </row>
    <row r="991">
      <c r="A991" s="66"/>
      <c r="B991" s="15"/>
      <c r="C991" s="15"/>
      <c r="D991" s="15"/>
      <c r="E991" s="41"/>
    </row>
    <row r="992">
      <c r="A992" s="66"/>
      <c r="B992" s="15"/>
      <c r="C992" s="15"/>
      <c r="D992" s="15"/>
      <c r="E992" s="41"/>
    </row>
    <row r="993">
      <c r="A993" s="66"/>
      <c r="B993" s="15"/>
      <c r="C993" s="15"/>
      <c r="D993" s="15"/>
      <c r="E993" s="41"/>
    </row>
    <row r="994">
      <c r="A994" s="66"/>
      <c r="B994" s="15"/>
      <c r="C994" s="15"/>
      <c r="D994" s="15"/>
      <c r="E994" s="41"/>
    </row>
    <row r="995">
      <c r="A995" s="66"/>
      <c r="B995" s="15"/>
      <c r="C995" s="15"/>
      <c r="D995" s="15"/>
      <c r="E995" s="41"/>
    </row>
    <row r="996">
      <c r="A996" s="66"/>
      <c r="B996" s="15"/>
      <c r="C996" s="15"/>
      <c r="D996" s="15"/>
      <c r="E996" s="41"/>
    </row>
    <row r="997">
      <c r="A997" s="66"/>
      <c r="B997" s="15"/>
      <c r="C997" s="15"/>
      <c r="D997" s="15"/>
      <c r="E997" s="41"/>
    </row>
    <row r="998">
      <c r="A998" s="66"/>
      <c r="B998" s="15"/>
      <c r="C998" s="15"/>
      <c r="D998" s="15"/>
      <c r="E998" s="41"/>
    </row>
    <row r="999">
      <c r="A999" s="66"/>
      <c r="B999" s="15"/>
      <c r="C999" s="15"/>
      <c r="D999" s="15"/>
      <c r="E999" s="41"/>
    </row>
    <row r="1000">
      <c r="A1000" s="66"/>
      <c r="B1000" s="15"/>
      <c r="C1000" s="15"/>
      <c r="D1000" s="15"/>
      <c r="E1000" s="41"/>
    </row>
    <row r="1001">
      <c r="A1001" s="66"/>
      <c r="B1001" s="15"/>
      <c r="C1001" s="15"/>
      <c r="D1001" s="15"/>
      <c r="E1001" s="41"/>
    </row>
    <row r="1002">
      <c r="A1002" s="66"/>
      <c r="B1002" s="15"/>
      <c r="C1002" s="15"/>
      <c r="D1002" s="15"/>
      <c r="E1002" s="4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8.38"/>
    <col customWidth="1" min="3" max="3" width="20.0"/>
    <col customWidth="1" min="4" max="4" width="19.5"/>
    <col customWidth="1" min="5" max="5" width="22.75"/>
    <col customWidth="1" min="6" max="6" width="20.38"/>
  </cols>
  <sheetData>
    <row r="1">
      <c r="A1" s="1" t="s">
        <v>166</v>
      </c>
      <c r="B1" s="1" t="s">
        <v>33</v>
      </c>
      <c r="C1" s="1" t="s">
        <v>167</v>
      </c>
      <c r="D1" s="1" t="s">
        <v>168</v>
      </c>
      <c r="E1" s="1" t="s">
        <v>36</v>
      </c>
      <c r="F1" s="1" t="s">
        <v>4</v>
      </c>
      <c r="G1" s="1" t="s">
        <v>169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9"/>
      <c r="B2" s="14"/>
      <c r="C2" s="14"/>
      <c r="D2" s="14"/>
      <c r="E2" s="14"/>
      <c r="F2" s="16"/>
      <c r="G2" s="16"/>
      <c r="H2" s="16"/>
      <c r="M2" s="16"/>
      <c r="N2" s="16"/>
    </row>
    <row r="3">
      <c r="A3" s="70" t="s">
        <v>170</v>
      </c>
      <c r="B3" s="71">
        <v>45842.22164351852</v>
      </c>
      <c r="C3" s="71">
        <v>45842.22654271991</v>
      </c>
      <c r="D3" s="14">
        <v>45842.259523252316</v>
      </c>
      <c r="E3" s="7">
        <f>VLOOKUP(A3,'All Contacts June '!B:K, 6, FALSE)</f>
        <v>8792334455</v>
      </c>
      <c r="F3" s="10">
        <f>VLOOKUP(A3,'All Contacts June '!B:K, 9, FALSE)</f>
        <v>8151875716</v>
      </c>
      <c r="G3" s="27"/>
      <c r="H3" s="13"/>
      <c r="I3" s="12"/>
      <c r="J3" s="12"/>
      <c r="O3" s="16"/>
      <c r="P3" s="16"/>
    </row>
    <row r="4">
      <c r="A4" s="72" t="s">
        <v>79</v>
      </c>
      <c r="B4" s="73">
        <v>45842.22381944444</v>
      </c>
      <c r="C4" s="73">
        <v>45842.2270166088</v>
      </c>
      <c r="D4" s="14">
        <v>45842.26424289352</v>
      </c>
      <c r="E4" s="7">
        <f>VLOOKUP(A4,'All Contacts June '!B:K, 6, FALSE)</f>
        <v>8151831198</v>
      </c>
      <c r="F4" s="10" t="str">
        <f>VLOOKUP(A4,'All Contacts June '!B:K, 9, FALSE)</f>
        <v/>
      </c>
      <c r="G4" s="27" t="s">
        <v>171</v>
      </c>
      <c r="H4" s="13"/>
      <c r="I4" s="12"/>
      <c r="J4" s="27"/>
      <c r="O4" s="16"/>
      <c r="P4" s="16"/>
    </row>
    <row r="5">
      <c r="A5" s="72" t="s">
        <v>172</v>
      </c>
      <c r="B5" s="73">
        <v>45842.22755787037</v>
      </c>
      <c r="C5" s="73">
        <v>45842.23689402778</v>
      </c>
      <c r="D5" s="74">
        <v>45842.26174537037</v>
      </c>
      <c r="E5" s="12" t="str">
        <f>VLOOKUP(A5,'All Contacts June '!B:K, 6, FALSE)</f>
        <v/>
      </c>
      <c r="F5" s="10">
        <f>VLOOKUP(A5,'All Contacts June '!B:K, 9, FALSE)</f>
        <v>8073732763</v>
      </c>
      <c r="G5" s="27" t="s">
        <v>173</v>
      </c>
      <c r="H5" s="13"/>
      <c r="I5" s="12"/>
      <c r="J5" s="12"/>
      <c r="K5" s="12"/>
      <c r="L5" s="12"/>
      <c r="M5" s="12"/>
      <c r="N5" s="12"/>
      <c r="O5" s="13"/>
      <c r="P5" s="13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72" t="s">
        <v>174</v>
      </c>
      <c r="B6" s="73">
        <v>45842.22954861111</v>
      </c>
      <c r="C6" s="73">
        <v>45842.25182409722</v>
      </c>
      <c r="D6" s="74">
        <v>45842.26262971065</v>
      </c>
      <c r="E6" s="12">
        <f>VLOOKUP(A6,'All Contacts June '!B:K, 6, FALSE)</f>
        <v>8970711971</v>
      </c>
      <c r="F6" s="10">
        <f>VLOOKUP(A6,'All Contacts June '!B:K, 9, FALSE)</f>
        <v>8970711971</v>
      </c>
      <c r="G6" s="27" t="s">
        <v>175</v>
      </c>
      <c r="H6" s="27"/>
      <c r="I6" s="12"/>
      <c r="J6" s="12"/>
      <c r="K6" s="12"/>
      <c r="L6" s="12"/>
      <c r="M6" s="12"/>
      <c r="N6" s="12"/>
      <c r="O6" s="13"/>
      <c r="P6" s="13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75"/>
      <c r="B7" s="76"/>
      <c r="C7" s="76"/>
      <c r="D7" s="76"/>
      <c r="E7" s="10"/>
      <c r="F7" s="10"/>
      <c r="G7" s="27"/>
      <c r="H7" s="13"/>
      <c r="I7" s="12"/>
      <c r="J7" s="12"/>
      <c r="O7" s="16"/>
      <c r="P7" s="16"/>
    </row>
    <row r="8">
      <c r="A8" s="77"/>
      <c r="B8" s="78"/>
      <c r="C8" s="78"/>
      <c r="D8" s="78"/>
      <c r="E8" s="15"/>
      <c r="F8" s="10"/>
      <c r="G8" s="12"/>
      <c r="H8" s="13"/>
      <c r="I8" s="12"/>
      <c r="J8" s="12"/>
      <c r="O8" s="16"/>
      <c r="P8" s="16"/>
    </row>
    <row r="9">
      <c r="A9" s="79"/>
      <c r="B9" s="15"/>
      <c r="C9" s="15"/>
      <c r="D9" s="15"/>
      <c r="E9" s="15"/>
      <c r="F9" s="80"/>
    </row>
    <row r="10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/>
      <c r="H10" s="3"/>
      <c r="I10" s="3"/>
      <c r="J10" s="3"/>
      <c r="K10" s="4"/>
      <c r="L10" s="4"/>
      <c r="M10" s="4"/>
      <c r="N10" s="4"/>
      <c r="O10" s="3"/>
      <c r="P10" s="3"/>
      <c r="Q10" s="4"/>
      <c r="R10" s="4"/>
      <c r="S10" s="4"/>
      <c r="T10" s="4"/>
      <c r="U10" s="4"/>
      <c r="V10" s="4"/>
      <c r="W10" s="4"/>
      <c r="X10" s="4"/>
    </row>
    <row r="11">
      <c r="A11" s="69"/>
      <c r="B11" s="81"/>
      <c r="C11" s="81"/>
      <c r="D11" s="15"/>
      <c r="E11" s="15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>
      <c r="A12" s="17" t="s">
        <v>41</v>
      </c>
      <c r="B12" s="82">
        <v>6126.0</v>
      </c>
      <c r="C12" s="83">
        <v>10.67</v>
      </c>
      <c r="D12" s="19" t="str">
        <f>VLOOKUP(A12,'All Contacts June '!B:J, 6, FALSE)</f>
        <v>NA</v>
      </c>
      <c r="E12" s="19">
        <f>VLOOKUP(A12,'All Contacts June '!B:J, 9, FALSE)</f>
        <v>9606201557</v>
      </c>
      <c r="F12" s="84" t="s">
        <v>176</v>
      </c>
      <c r="G12" s="54"/>
      <c r="H12" s="22"/>
      <c r="I12" s="22"/>
      <c r="J12" s="22"/>
      <c r="K12" s="20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85" t="s">
        <v>15</v>
      </c>
      <c r="B13" s="86">
        <v>2148.0</v>
      </c>
      <c r="C13" s="87">
        <v>7.85</v>
      </c>
      <c r="D13" s="10">
        <f>VLOOKUP(A13,'All Contacts June '!B:J, 6, FALSE)</f>
        <v>7899986684</v>
      </c>
      <c r="E13" s="10"/>
      <c r="F13" s="11" t="s">
        <v>177</v>
      </c>
      <c r="G13" s="24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5" t="s">
        <v>178</v>
      </c>
      <c r="B14" s="86">
        <v>1947.0</v>
      </c>
      <c r="C14" s="87">
        <v>7.66</v>
      </c>
      <c r="D14" s="10">
        <f>VLOOKUP(A14,'All Contacts June '!B:J, 6, FALSE)</f>
        <v>7349573508</v>
      </c>
      <c r="E14" s="10">
        <f>VLOOKUP(A14,'All Contacts June '!B:J, 9, FALSE)</f>
        <v>9743736143</v>
      </c>
      <c r="F14" s="11"/>
      <c r="G14" s="24"/>
      <c r="H14" s="27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5" t="s">
        <v>179</v>
      </c>
      <c r="B15" s="86">
        <v>5280.0</v>
      </c>
      <c r="C15" s="87">
        <v>7.13</v>
      </c>
      <c r="D15" s="10">
        <f>VLOOKUP(A15,'All Contacts June '!B:J, 6, FALSE)</f>
        <v>9742409777</v>
      </c>
      <c r="E15" s="10">
        <f>VLOOKUP(A15,'All Contacts June '!B:J, 9, FALSE)</f>
        <v>8105161121</v>
      </c>
      <c r="F15" s="11" t="s">
        <v>180</v>
      </c>
      <c r="G15" s="24"/>
      <c r="H15" s="27"/>
      <c r="I15" s="27"/>
      <c r="J15" s="27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5" t="s">
        <v>69</v>
      </c>
      <c r="B16" s="86">
        <v>4917.0</v>
      </c>
      <c r="C16" s="87">
        <v>6.35</v>
      </c>
      <c r="D16" s="10">
        <f>VLOOKUP(A16,'All Contacts June '!B:J, 6, FALSE)</f>
        <v>9110653389</v>
      </c>
      <c r="E16" s="10" t="str">
        <f>VLOOKUP(A16,'All Contacts June '!B:J, 9, FALSE)</f>
        <v>861 880 5986</v>
      </c>
      <c r="F16" s="11" t="s">
        <v>44</v>
      </c>
      <c r="G16" s="24"/>
      <c r="H16" s="27"/>
      <c r="I16" s="27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5" t="s">
        <v>181</v>
      </c>
      <c r="B17" s="86">
        <v>1830.0</v>
      </c>
      <c r="C17" s="87">
        <v>6.19</v>
      </c>
      <c r="D17" s="10">
        <f>VLOOKUP(A17,'All Contacts June '!B:J, 6, FALSE)</f>
        <v>8310978371</v>
      </c>
      <c r="E17" s="10">
        <f>VLOOKUP(A17,'All Contacts June '!B:J, 9, FALSE)</f>
        <v>7353420368</v>
      </c>
      <c r="F17" s="11" t="s">
        <v>182</v>
      </c>
      <c r="G17" s="11"/>
      <c r="H17" s="12"/>
      <c r="I17" s="27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5" t="s">
        <v>84</v>
      </c>
      <c r="B18" s="86">
        <v>3240.0</v>
      </c>
      <c r="C18" s="87">
        <v>6.1</v>
      </c>
      <c r="D18" s="10">
        <f>VLOOKUP(A18,'All Contacts June '!B:J, 6, FALSE)</f>
        <v>8971463354</v>
      </c>
      <c r="E18" s="10">
        <f>VLOOKUP(A18,'All Contacts June '!B:J, 9, FALSE)</f>
        <v>8904614028</v>
      </c>
      <c r="F18" s="11" t="s">
        <v>183</v>
      </c>
      <c r="G18" s="24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5" t="s">
        <v>73</v>
      </c>
      <c r="B19" s="86">
        <v>5764.0</v>
      </c>
      <c r="C19" s="87">
        <v>5.98</v>
      </c>
      <c r="D19" s="10">
        <f>VLOOKUP(A19,'All Contacts June '!B:J, 6, FALSE)</f>
        <v>9535481684</v>
      </c>
      <c r="E19" s="10">
        <f>VLOOKUP(A19,'All Contacts June '!B:J, 9, FALSE)</f>
        <v>9148384726</v>
      </c>
      <c r="F19" s="11"/>
      <c r="G19" s="24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5" t="s">
        <v>11</v>
      </c>
      <c r="B20" s="86">
        <v>3685.0</v>
      </c>
      <c r="C20" s="87">
        <v>5.85</v>
      </c>
      <c r="D20" s="10">
        <f>VLOOKUP(A20,'All Contacts June '!B:J, 6, FALSE)</f>
        <v>9738368676</v>
      </c>
      <c r="E20" s="10" t="str">
        <f>VLOOKUP(A20,'All Contacts June '!B:J, 9, FALSE)</f>
        <v>7411984200 / 9901680992</v>
      </c>
      <c r="F20" s="11" t="s">
        <v>184</v>
      </c>
      <c r="G20" s="24"/>
      <c r="H20" s="27"/>
      <c r="I20" s="12"/>
      <c r="J20" s="27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5" t="s">
        <v>185</v>
      </c>
      <c r="B21" s="86">
        <v>2997.0</v>
      </c>
      <c r="C21" s="87">
        <v>5.48</v>
      </c>
      <c r="D21" s="10">
        <f>VLOOKUP(A21,'All Contacts June '!B:J, 6, FALSE)</f>
        <v>9573959115</v>
      </c>
      <c r="E21" s="10">
        <f>VLOOKUP(A21,'All Contacts June '!B:J, 9, FALSE)</f>
        <v>9449336765</v>
      </c>
      <c r="F21" s="11"/>
      <c r="G21" s="24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8" t="s">
        <v>186</v>
      </c>
      <c r="B22" s="89">
        <v>1549.0</v>
      </c>
      <c r="C22" s="90">
        <v>5.19</v>
      </c>
      <c r="D22" s="10" t="str">
        <f>VLOOKUP(A22,'All Contacts June '!B:J, 6, FALSE)</f>
        <v/>
      </c>
      <c r="E22" s="10" t="str">
        <f>VLOOKUP(A22,'All Contacts June '!B:J, 9, FALSE)</f>
        <v/>
      </c>
      <c r="F22" s="91" t="s">
        <v>187</v>
      </c>
      <c r="G22" s="92"/>
      <c r="H22" s="93"/>
      <c r="I22" s="93"/>
      <c r="J22" s="12"/>
      <c r="K22" s="12"/>
      <c r="L22" s="12"/>
      <c r="M22" s="12"/>
      <c r="N22" s="12"/>
      <c r="O22" s="12"/>
      <c r="P22" s="12"/>
    </row>
    <row r="23">
      <c r="A23" s="85" t="s">
        <v>82</v>
      </c>
      <c r="B23" s="86">
        <v>2876.0</v>
      </c>
      <c r="C23" s="87">
        <v>4.99</v>
      </c>
      <c r="D23" s="10">
        <f>VLOOKUP(A23,'All Contacts June '!B:J, 6, FALSE)</f>
        <v>9535350351</v>
      </c>
      <c r="E23" s="10">
        <f>VLOOKUP(A23,'All Contacts June '!B:J, 9, FALSE)</f>
        <v>9611874438</v>
      </c>
      <c r="F23" s="91" t="s">
        <v>188</v>
      </c>
      <c r="G23" s="87"/>
      <c r="H23" s="94"/>
      <c r="I23" s="94"/>
      <c r="J23" s="95"/>
      <c r="K23" s="96"/>
      <c r="L23" s="96"/>
      <c r="M23" s="96"/>
      <c r="N23" s="96"/>
      <c r="O23" s="95"/>
      <c r="P23" s="95"/>
      <c r="Q23" s="96"/>
      <c r="R23" s="96"/>
      <c r="S23" s="96"/>
      <c r="T23" s="96"/>
      <c r="U23" s="96"/>
      <c r="V23" s="96"/>
      <c r="W23" s="96"/>
      <c r="X23" s="96"/>
      <c r="Y23" s="12"/>
      <c r="Z23" s="12"/>
    </row>
    <row r="24">
      <c r="A24" s="85" t="s">
        <v>49</v>
      </c>
      <c r="B24" s="86">
        <v>3242.0</v>
      </c>
      <c r="C24" s="87">
        <v>4.82</v>
      </c>
      <c r="D24" s="10" t="str">
        <f>VLOOKUP(A24,'All Contacts June '!B:J, 6, FALSE)</f>
        <v/>
      </c>
      <c r="E24" s="10">
        <f>VLOOKUP(A24,'All Contacts June '!B:J, 9, FALSE)</f>
        <v>9742068084</v>
      </c>
      <c r="F24" s="91"/>
      <c r="G24" s="87"/>
      <c r="H24" s="94"/>
      <c r="I24" s="94"/>
      <c r="J24" s="95"/>
      <c r="K24" s="96"/>
      <c r="L24" s="96"/>
      <c r="M24" s="96"/>
      <c r="N24" s="96"/>
      <c r="O24" s="95"/>
      <c r="P24" s="95"/>
      <c r="Q24" s="96"/>
      <c r="R24" s="96"/>
      <c r="S24" s="96"/>
      <c r="T24" s="96"/>
      <c r="U24" s="96"/>
      <c r="V24" s="96"/>
      <c r="W24" s="96"/>
      <c r="X24" s="96"/>
      <c r="Y24" s="12"/>
      <c r="Z24" s="12"/>
    </row>
    <row r="25">
      <c r="A25" s="85" t="s">
        <v>52</v>
      </c>
      <c r="B25" s="87">
        <v>671.0</v>
      </c>
      <c r="C25" s="87">
        <v>4.78</v>
      </c>
      <c r="D25" s="10">
        <f>VLOOKUP(A25,'All Contacts June '!B:J, 6, FALSE)</f>
        <v>8496832689</v>
      </c>
      <c r="E25" s="10">
        <f>VLOOKUP(A25,'All Contacts June '!B:J, 9, FALSE)</f>
        <v>8496832689</v>
      </c>
      <c r="F25" s="91" t="s">
        <v>189</v>
      </c>
      <c r="G25" s="87"/>
      <c r="H25" s="94"/>
      <c r="I25" s="94"/>
      <c r="J25" s="95"/>
      <c r="K25" s="96"/>
      <c r="L25" s="96"/>
      <c r="M25" s="96"/>
      <c r="N25" s="96"/>
      <c r="O25" s="95"/>
      <c r="P25" s="95"/>
      <c r="Q25" s="96"/>
      <c r="R25" s="96"/>
      <c r="S25" s="96"/>
      <c r="T25" s="96"/>
      <c r="U25" s="96"/>
      <c r="V25" s="96"/>
      <c r="W25" s="96"/>
      <c r="X25" s="96"/>
      <c r="Y25" s="12"/>
      <c r="Z25" s="12"/>
    </row>
    <row r="26">
      <c r="A26" s="85" t="s">
        <v>190</v>
      </c>
      <c r="B26" s="86">
        <v>3448.0</v>
      </c>
      <c r="C26" s="87">
        <v>4.66</v>
      </c>
      <c r="D26" s="10">
        <f>VLOOKUP(A26,'All Contacts June '!B:J, 6, FALSE)</f>
        <v>6363990332</v>
      </c>
      <c r="E26" s="10">
        <f>VLOOKUP(A26,'All Contacts June '!B:J, 9, FALSE)</f>
        <v>8660597518</v>
      </c>
      <c r="F26" s="85"/>
      <c r="G26" s="97"/>
      <c r="H26" s="95"/>
      <c r="I26" s="95"/>
      <c r="J26" s="95"/>
      <c r="K26" s="96"/>
      <c r="L26" s="96"/>
      <c r="M26" s="96"/>
      <c r="N26" s="96"/>
      <c r="O26" s="95"/>
      <c r="P26" s="95"/>
      <c r="Q26" s="96"/>
      <c r="R26" s="96"/>
      <c r="S26" s="96"/>
      <c r="T26" s="96"/>
      <c r="U26" s="96"/>
      <c r="V26" s="96"/>
      <c r="W26" s="96"/>
      <c r="X26" s="96"/>
      <c r="Y26" s="12"/>
      <c r="Z26" s="12"/>
    </row>
    <row r="27">
      <c r="A27" s="97"/>
      <c r="B27" s="97"/>
      <c r="C27" s="97"/>
      <c r="D27" s="97"/>
      <c r="E27" s="97"/>
      <c r="F27" s="97"/>
      <c r="G27" s="97"/>
      <c r="H27" s="95"/>
      <c r="I27" s="95"/>
      <c r="J27" s="95"/>
      <c r="K27" s="96"/>
      <c r="L27" s="96"/>
      <c r="M27" s="96"/>
      <c r="N27" s="96"/>
      <c r="O27" s="95"/>
      <c r="P27" s="95"/>
      <c r="Q27" s="96"/>
      <c r="R27" s="96"/>
      <c r="S27" s="96"/>
      <c r="T27" s="96"/>
      <c r="U27" s="96"/>
      <c r="V27" s="96"/>
      <c r="W27" s="96"/>
      <c r="X27" s="96"/>
      <c r="Y27" s="12"/>
      <c r="Z27" s="12"/>
    </row>
    <row r="28">
      <c r="A28" s="1" t="s">
        <v>19</v>
      </c>
      <c r="B28" s="1" t="s">
        <v>59</v>
      </c>
      <c r="C28" s="1" t="s">
        <v>21</v>
      </c>
      <c r="D28" s="1" t="s">
        <v>36</v>
      </c>
      <c r="E28" s="1" t="s">
        <v>60</v>
      </c>
      <c r="F28" s="1" t="s">
        <v>5</v>
      </c>
      <c r="G28" s="1"/>
      <c r="H28" s="3"/>
      <c r="I28" s="3"/>
      <c r="J28" s="3"/>
      <c r="K28" s="4"/>
      <c r="L28" s="4"/>
      <c r="M28" s="4"/>
      <c r="N28" s="4"/>
      <c r="O28" s="3"/>
      <c r="P28" s="3"/>
      <c r="Q28" s="4"/>
      <c r="R28" s="4"/>
      <c r="S28" s="4"/>
      <c r="T28" s="4"/>
      <c r="U28" s="4"/>
      <c r="V28" s="4"/>
      <c r="W28" s="4"/>
      <c r="X28" s="4"/>
    </row>
    <row r="29">
      <c r="A29" s="79"/>
      <c r="B29" s="15"/>
      <c r="C29" s="15"/>
      <c r="D29" s="15"/>
      <c r="E29" s="15"/>
    </row>
    <row r="30">
      <c r="A30" s="98" t="s">
        <v>79</v>
      </c>
      <c r="B30" s="48">
        <v>11.0</v>
      </c>
      <c r="C30" s="48">
        <v>1.36</v>
      </c>
      <c r="D30" s="10">
        <f>VLOOKUP(A30,'All Contacts June '!B:J, 6, FALSE)</f>
        <v>8151831198</v>
      </c>
      <c r="E30" s="9" t="str">
        <f>VLOOKUP(A30,'All Contacts June '!B:J, 9, FALSE)</f>
        <v/>
      </c>
      <c r="F30" s="27" t="s">
        <v>191</v>
      </c>
      <c r="G30" s="27" t="s">
        <v>192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98" t="s">
        <v>193</v>
      </c>
      <c r="B31" s="48">
        <v>10.0</v>
      </c>
      <c r="C31" s="48">
        <v>1.16</v>
      </c>
      <c r="D31" s="10">
        <f>VLOOKUP(A31,'All Contacts June '!B:J, 6, FALSE)</f>
        <v>9686307924</v>
      </c>
      <c r="E31" s="26" t="str">
        <f>VLOOKUP(A31,'All Contacts June '!B:J, 9, FALSE)</f>
        <v>7899768999/ 9535225302</v>
      </c>
      <c r="F31" s="99"/>
      <c r="G31" s="99"/>
      <c r="H31" s="100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98" t="s">
        <v>129</v>
      </c>
      <c r="B32" s="48">
        <v>10.0</v>
      </c>
      <c r="C32" s="48">
        <v>1.05</v>
      </c>
      <c r="D32" s="10" t="str">
        <f>VLOOKUP(A32,'All Contacts June '!B:J, 6, FALSE)</f>
        <v>#N/A</v>
      </c>
      <c r="E32" s="9" t="str">
        <f>VLOOKUP(A32,'All Contacts June '!B:J, 9, FALSE)</f>
        <v>#N/A</v>
      </c>
      <c r="F32" s="42" t="s">
        <v>194</v>
      </c>
      <c r="G32" s="42"/>
      <c r="H32" s="4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98" t="s">
        <v>185</v>
      </c>
      <c r="B33" s="48">
        <v>10.0</v>
      </c>
      <c r="C33" s="48">
        <v>2.37</v>
      </c>
      <c r="D33" s="10">
        <f>VLOOKUP(A33,'All Contacts June '!B:J, 6, FALSE)</f>
        <v>9573959115</v>
      </c>
      <c r="E33" s="9">
        <f>VLOOKUP(A33,'All Contacts June '!B:J, 9, FALSE)</f>
        <v>9449336765</v>
      </c>
      <c r="F33" s="27" t="s">
        <v>195</v>
      </c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98" t="s">
        <v>27</v>
      </c>
      <c r="B34" s="48">
        <v>9.0</v>
      </c>
      <c r="C34" s="48">
        <v>1.12</v>
      </c>
      <c r="D34" s="10">
        <f>VLOOKUP(A34,'All Contacts June '!B:J, 6, FALSE)</f>
        <v>7829637607</v>
      </c>
      <c r="E34" s="9">
        <f>VLOOKUP(A34,'All Contacts June '!B:J, 9, FALSE)</f>
        <v>6364814671</v>
      </c>
      <c r="F34" s="99" t="s">
        <v>196</v>
      </c>
      <c r="G34" s="100"/>
      <c r="H34" s="100"/>
      <c r="I34" s="12"/>
      <c r="J34" s="101"/>
      <c r="K34" s="37"/>
      <c r="L34" s="38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98" t="s">
        <v>70</v>
      </c>
      <c r="B35" s="48">
        <v>9.0</v>
      </c>
      <c r="C35" s="48">
        <v>1.01</v>
      </c>
      <c r="D35" s="10">
        <f>VLOOKUP(A35,'All Contacts June '!B:J, 6, FALSE)</f>
        <v>9108311040</v>
      </c>
      <c r="E35" s="9" t="str">
        <f>VLOOKUP(A35,'All Contacts June '!B:J, 9, FALSE)</f>
        <v>9080278770 ; 8618829175</v>
      </c>
      <c r="F35" s="99" t="s">
        <v>197</v>
      </c>
      <c r="G35" s="100"/>
      <c r="H35" s="100"/>
      <c r="I35" s="12"/>
      <c r="J35" s="101"/>
      <c r="K35" s="37"/>
      <c r="L35" s="38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98" t="s">
        <v>198</v>
      </c>
      <c r="B36" s="48">
        <v>8.0</v>
      </c>
      <c r="C36" s="48">
        <v>2.06</v>
      </c>
      <c r="D36" s="10">
        <f>VLOOKUP(A36,'All Contacts June '!B:J, 6, FALSE)</f>
        <v>8884667478</v>
      </c>
      <c r="E36" s="9">
        <f>VLOOKUP(A36,'All Contacts June '!B:J, 9, FALSE)</f>
        <v>9019176080</v>
      </c>
      <c r="F36" s="99" t="s">
        <v>199</v>
      </c>
      <c r="G36" s="100"/>
      <c r="H36" s="100"/>
      <c r="I36" s="12"/>
      <c r="J36" s="101"/>
      <c r="K36" s="37"/>
      <c r="L36" s="38"/>
      <c r="M36" s="12"/>
      <c r="N36" s="12"/>
      <c r="O36" s="27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98" t="s">
        <v>26</v>
      </c>
      <c r="B37" s="48">
        <v>8.0</v>
      </c>
      <c r="C37" s="48">
        <v>1.03</v>
      </c>
      <c r="D37" s="10">
        <f>VLOOKUP(A37,'All Contacts June '!B:J, 6, FALSE)</f>
        <v>7090744674</v>
      </c>
      <c r="E37" s="9">
        <f>VLOOKUP(A37,'All Contacts June '!B:J, 9, FALSE)</f>
        <v>9535326205</v>
      </c>
      <c r="F37" s="99"/>
      <c r="G37" s="100"/>
      <c r="H37" s="100"/>
      <c r="I37" s="12"/>
      <c r="J37" s="102"/>
      <c r="K37" s="37"/>
      <c r="L37" s="38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98" t="s">
        <v>22</v>
      </c>
      <c r="B38" s="48">
        <v>7.0</v>
      </c>
      <c r="C38" s="48">
        <v>0.98</v>
      </c>
      <c r="D38" s="10">
        <f>VLOOKUP(A38,'All Contacts June '!B:J, 6, FALSE)</f>
        <v>8143215950</v>
      </c>
      <c r="E38" s="9">
        <f>VLOOKUP(A38,'All Contacts June '!B:J, 9, FALSE)</f>
        <v>9972584680</v>
      </c>
      <c r="F38" s="27" t="s">
        <v>200</v>
      </c>
      <c r="G38" s="100"/>
      <c r="H38" s="100"/>
      <c r="I38" s="12"/>
      <c r="J38" s="102"/>
      <c r="K38" s="37"/>
      <c r="L38" s="38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03" t="s">
        <v>201</v>
      </c>
      <c r="B39" s="48">
        <v>7.0</v>
      </c>
      <c r="C39" s="48">
        <v>1.04</v>
      </c>
      <c r="D39" s="10">
        <f>VLOOKUP(A39,'All Contacts June '!B:J, 6, FALSE)</f>
        <v>8185912501</v>
      </c>
      <c r="E39" s="9">
        <f>VLOOKUP(A39,'All Contacts June '!B:J, 9, FALSE)</f>
        <v>7013706152</v>
      </c>
      <c r="G39" s="100"/>
      <c r="H39" s="100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03"/>
      <c r="B40" s="48"/>
      <c r="C40" s="48"/>
      <c r="D40" s="10"/>
      <c r="E40" s="9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03"/>
      <c r="B41" s="48"/>
      <c r="C41" s="48"/>
      <c r="D41" s="10"/>
      <c r="E41" s="9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03"/>
      <c r="B42" s="48"/>
      <c r="C42" s="48"/>
      <c r="D42" s="10"/>
      <c r="E42" s="9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03"/>
      <c r="B43" s="48"/>
      <c r="C43" s="15"/>
      <c r="D43" s="10"/>
      <c r="E43" s="9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39"/>
      <c r="B44" s="9"/>
      <c r="C44" s="9"/>
      <c r="D44" s="10"/>
      <c r="E44" s="9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39"/>
      <c r="B45" s="9"/>
      <c r="C45" s="9"/>
      <c r="D45" s="10"/>
      <c r="E45" s="9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39"/>
      <c r="B46" s="9"/>
      <c r="C46" s="9"/>
      <c r="D46" s="10"/>
      <c r="E46" s="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39"/>
      <c r="B47" s="9"/>
      <c r="C47" s="9"/>
      <c r="D47" s="10"/>
      <c r="E47" s="9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39"/>
      <c r="B48" s="9"/>
      <c r="C48" s="9"/>
      <c r="D48" s="10"/>
      <c r="E48" s="9"/>
      <c r="F48" s="27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39"/>
      <c r="B49" s="9"/>
      <c r="C49" s="10"/>
      <c r="D49" s="10"/>
      <c r="E49" s="9"/>
      <c r="F49" s="27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79"/>
      <c r="B50" s="15"/>
      <c r="D50" s="29"/>
    </row>
    <row r="51">
      <c r="A51" s="69"/>
      <c r="B51" s="28"/>
      <c r="D51" s="29"/>
    </row>
    <row r="52">
      <c r="A52" s="69"/>
      <c r="B52" s="28"/>
      <c r="D52" s="29"/>
    </row>
    <row r="116">
      <c r="C116" s="16"/>
      <c r="D116" s="16"/>
      <c r="E116" s="16"/>
      <c r="J116" s="16"/>
      <c r="K116" s="16"/>
    </row>
    <row r="117">
      <c r="C117" s="16"/>
      <c r="D117" s="16"/>
      <c r="E117" s="16"/>
      <c r="J117" s="16"/>
      <c r="K117" s="16"/>
    </row>
    <row r="118">
      <c r="C118" s="16"/>
      <c r="D118" s="16"/>
      <c r="E118" s="16"/>
      <c r="J118" s="16"/>
      <c r="K118" s="16"/>
    </row>
    <row r="119">
      <c r="C119" s="16"/>
      <c r="D119" s="16"/>
      <c r="E119" s="16"/>
      <c r="J119" s="16"/>
      <c r="K119" s="16"/>
    </row>
    <row r="120">
      <c r="C120" s="16"/>
      <c r="D120" s="16"/>
      <c r="E120" s="16"/>
      <c r="J120" s="16"/>
      <c r="K120" s="16"/>
    </row>
    <row r="121">
      <c r="C121" s="16"/>
      <c r="D121" s="16"/>
      <c r="E121" s="16"/>
      <c r="J121" s="16"/>
      <c r="K121" s="16"/>
    </row>
    <row r="122">
      <c r="C122" s="16"/>
      <c r="D122" s="16"/>
      <c r="E122" s="16"/>
    </row>
    <row r="141">
      <c r="A141" s="79"/>
      <c r="B141" s="15"/>
      <c r="C141" s="15"/>
      <c r="D141" s="15"/>
      <c r="E141" s="15"/>
    </row>
    <row r="142">
      <c r="A142" s="79"/>
      <c r="B142" s="15"/>
      <c r="C142" s="15"/>
      <c r="D142" s="15"/>
      <c r="E142" s="15"/>
    </row>
    <row r="143">
      <c r="A143" s="79"/>
      <c r="B143" s="15"/>
      <c r="C143" s="15"/>
      <c r="D143" s="15"/>
      <c r="E143" s="15"/>
    </row>
    <row r="144">
      <c r="A144" s="79"/>
      <c r="B144" s="15"/>
      <c r="C144" s="15"/>
      <c r="D144" s="15"/>
      <c r="E144" s="15"/>
    </row>
    <row r="145">
      <c r="A145" s="79"/>
      <c r="B145" s="15"/>
      <c r="C145" s="15"/>
      <c r="D145" s="15"/>
      <c r="E145" s="15"/>
    </row>
    <row r="146">
      <c r="A146" s="79"/>
      <c r="B146" s="15"/>
      <c r="C146" s="15"/>
      <c r="D146" s="15"/>
      <c r="E146" s="15"/>
    </row>
    <row r="147">
      <c r="A147" s="79"/>
      <c r="B147" s="15"/>
      <c r="C147" s="15"/>
      <c r="D147" s="15"/>
      <c r="E147" s="15"/>
    </row>
    <row r="148">
      <c r="A148" s="79"/>
      <c r="B148" s="15"/>
      <c r="C148" s="15"/>
      <c r="D148" s="15"/>
      <c r="E148" s="15"/>
    </row>
    <row r="149">
      <c r="A149" s="79"/>
      <c r="B149" s="15"/>
      <c r="C149" s="15"/>
      <c r="D149" s="15"/>
      <c r="E149" s="15"/>
    </row>
    <row r="150">
      <c r="A150" s="79"/>
      <c r="B150" s="15"/>
      <c r="C150" s="15"/>
      <c r="D150" s="15"/>
      <c r="E150" s="15"/>
    </row>
    <row r="151">
      <c r="A151" s="79"/>
      <c r="B151" s="15"/>
      <c r="C151" s="15"/>
      <c r="D151" s="15"/>
      <c r="E151" s="15"/>
    </row>
    <row r="152">
      <c r="A152" s="79"/>
      <c r="B152" s="15"/>
      <c r="C152" s="15"/>
      <c r="D152" s="15"/>
      <c r="E152" s="15"/>
    </row>
    <row r="153">
      <c r="A153" s="79"/>
      <c r="B153" s="15"/>
      <c r="C153" s="15"/>
      <c r="D153" s="15"/>
      <c r="E153" s="15"/>
    </row>
    <row r="154">
      <c r="A154" s="79"/>
      <c r="B154" s="15"/>
      <c r="C154" s="15"/>
      <c r="D154" s="15"/>
      <c r="E154" s="15"/>
    </row>
    <row r="155">
      <c r="A155" s="79"/>
      <c r="B155" s="15"/>
      <c r="C155" s="15"/>
      <c r="D155" s="15"/>
      <c r="E155" s="15"/>
    </row>
    <row r="156">
      <c r="A156" s="79"/>
      <c r="B156" s="15"/>
      <c r="C156" s="15"/>
      <c r="D156" s="15"/>
      <c r="E156" s="15"/>
    </row>
    <row r="157">
      <c r="A157" s="79"/>
      <c r="B157" s="15"/>
      <c r="C157" s="15"/>
      <c r="D157" s="15"/>
      <c r="E157" s="15"/>
    </row>
    <row r="158">
      <c r="A158" s="79"/>
      <c r="B158" s="15"/>
      <c r="C158" s="15"/>
      <c r="D158" s="15"/>
      <c r="E158" s="15"/>
    </row>
    <row r="159">
      <c r="A159" s="79"/>
      <c r="B159" s="15"/>
      <c r="C159" s="15"/>
      <c r="D159" s="15"/>
      <c r="E159" s="15"/>
    </row>
    <row r="160">
      <c r="A160" s="79"/>
      <c r="B160" s="15"/>
      <c r="C160" s="15"/>
      <c r="D160" s="15"/>
      <c r="E160" s="15"/>
    </row>
    <row r="161">
      <c r="A161" s="79"/>
      <c r="B161" s="15"/>
      <c r="C161" s="15"/>
      <c r="D161" s="15"/>
      <c r="E161" s="15"/>
    </row>
    <row r="162">
      <c r="A162" s="79"/>
      <c r="B162" s="15"/>
      <c r="C162" s="15"/>
      <c r="D162" s="15"/>
      <c r="E162" s="15"/>
    </row>
    <row r="163">
      <c r="A163" s="79"/>
      <c r="B163" s="15"/>
      <c r="C163" s="15"/>
      <c r="D163" s="15"/>
      <c r="E163" s="15"/>
    </row>
    <row r="164">
      <c r="A164" s="79"/>
      <c r="B164" s="15"/>
      <c r="C164" s="15"/>
      <c r="D164" s="15"/>
      <c r="E164" s="15"/>
    </row>
    <row r="165">
      <c r="A165" s="79"/>
      <c r="B165" s="15"/>
      <c r="C165" s="15"/>
      <c r="D165" s="15"/>
      <c r="E165" s="15"/>
    </row>
    <row r="166">
      <c r="A166" s="79"/>
      <c r="B166" s="15"/>
      <c r="C166" s="15"/>
      <c r="D166" s="15"/>
      <c r="E166" s="15"/>
    </row>
    <row r="167">
      <c r="A167" s="79"/>
      <c r="B167" s="15"/>
      <c r="C167" s="15"/>
      <c r="D167" s="15"/>
      <c r="E167" s="15"/>
    </row>
    <row r="168">
      <c r="A168" s="79"/>
      <c r="B168" s="15"/>
      <c r="C168" s="15"/>
      <c r="D168" s="15"/>
      <c r="E168" s="15"/>
    </row>
    <row r="169">
      <c r="A169" s="79"/>
      <c r="B169" s="15"/>
      <c r="C169" s="15"/>
      <c r="D169" s="15"/>
      <c r="E169" s="15"/>
    </row>
    <row r="170">
      <c r="A170" s="79"/>
      <c r="B170" s="15"/>
      <c r="C170" s="15"/>
      <c r="D170" s="15"/>
      <c r="E170" s="15"/>
    </row>
    <row r="171">
      <c r="A171" s="79"/>
      <c r="B171" s="15"/>
      <c r="C171" s="15"/>
      <c r="D171" s="15"/>
      <c r="E171" s="15"/>
    </row>
    <row r="172">
      <c r="A172" s="79"/>
      <c r="B172" s="15"/>
      <c r="C172" s="15"/>
      <c r="D172" s="15"/>
      <c r="E172" s="15"/>
    </row>
    <row r="173">
      <c r="A173" s="79"/>
      <c r="B173" s="15"/>
      <c r="C173" s="15"/>
      <c r="D173" s="15"/>
      <c r="E173" s="15"/>
    </row>
    <row r="174">
      <c r="A174" s="79"/>
      <c r="B174" s="15"/>
      <c r="C174" s="15"/>
      <c r="D174" s="15"/>
      <c r="E174" s="15"/>
    </row>
    <row r="175">
      <c r="A175" s="79"/>
      <c r="B175" s="15"/>
      <c r="C175" s="15"/>
      <c r="D175" s="15"/>
      <c r="E175" s="15"/>
    </row>
    <row r="176">
      <c r="A176" s="79"/>
      <c r="B176" s="15"/>
      <c r="C176" s="15"/>
      <c r="D176" s="15"/>
      <c r="E176" s="15"/>
    </row>
    <row r="177">
      <c r="A177" s="79"/>
      <c r="B177" s="15"/>
      <c r="C177" s="15"/>
      <c r="D177" s="15"/>
      <c r="E177" s="15"/>
    </row>
    <row r="178">
      <c r="A178" s="79"/>
      <c r="B178" s="15"/>
      <c r="C178" s="15"/>
      <c r="D178" s="15"/>
      <c r="E178" s="15"/>
    </row>
    <row r="179">
      <c r="A179" s="79"/>
      <c r="B179" s="15"/>
      <c r="C179" s="15"/>
      <c r="D179" s="15"/>
      <c r="E179" s="15"/>
    </row>
    <row r="180">
      <c r="A180" s="79"/>
      <c r="B180" s="15"/>
      <c r="C180" s="15"/>
      <c r="D180" s="15"/>
      <c r="E180" s="15"/>
    </row>
    <row r="181">
      <c r="A181" s="79"/>
      <c r="B181" s="15"/>
      <c r="C181" s="15"/>
      <c r="D181" s="15"/>
      <c r="E181" s="15"/>
    </row>
    <row r="182">
      <c r="A182" s="79"/>
      <c r="B182" s="15"/>
      <c r="C182" s="15"/>
      <c r="D182" s="15"/>
      <c r="E182" s="15"/>
    </row>
    <row r="183">
      <c r="A183" s="79"/>
      <c r="B183" s="15"/>
      <c r="C183" s="15"/>
      <c r="D183" s="15"/>
      <c r="E183" s="15"/>
    </row>
    <row r="184">
      <c r="A184" s="79"/>
      <c r="B184" s="15"/>
      <c r="C184" s="15"/>
      <c r="D184" s="15"/>
      <c r="E184" s="15"/>
    </row>
    <row r="185">
      <c r="A185" s="79"/>
      <c r="B185" s="15"/>
      <c r="C185" s="15"/>
      <c r="D185" s="15"/>
      <c r="E185" s="15"/>
    </row>
    <row r="186">
      <c r="A186" s="79"/>
      <c r="B186" s="15"/>
      <c r="C186" s="15"/>
      <c r="D186" s="15"/>
      <c r="E186" s="15"/>
    </row>
    <row r="187">
      <c r="A187" s="79"/>
      <c r="B187" s="15"/>
      <c r="C187" s="15"/>
      <c r="D187" s="15"/>
      <c r="E187" s="15"/>
    </row>
    <row r="188">
      <c r="A188" s="79"/>
      <c r="B188" s="15"/>
      <c r="C188" s="15"/>
      <c r="D188" s="15"/>
      <c r="E188" s="15"/>
    </row>
    <row r="189">
      <c r="A189" s="79"/>
      <c r="B189" s="15"/>
      <c r="C189" s="15"/>
      <c r="D189" s="15"/>
      <c r="E189" s="15"/>
    </row>
    <row r="190">
      <c r="A190" s="79"/>
      <c r="B190" s="15"/>
      <c r="C190" s="15"/>
      <c r="D190" s="15"/>
      <c r="E190" s="15"/>
    </row>
    <row r="191">
      <c r="A191" s="79"/>
      <c r="B191" s="15"/>
      <c r="C191" s="15"/>
      <c r="D191" s="15"/>
      <c r="E191" s="15"/>
    </row>
    <row r="192">
      <c r="A192" s="79"/>
      <c r="B192" s="15"/>
      <c r="C192" s="15"/>
      <c r="D192" s="15"/>
      <c r="E192" s="15"/>
    </row>
    <row r="193">
      <c r="A193" s="79"/>
      <c r="B193" s="15"/>
      <c r="C193" s="15"/>
      <c r="D193" s="15"/>
      <c r="E193" s="15"/>
    </row>
    <row r="194">
      <c r="A194" s="79"/>
      <c r="B194" s="15"/>
      <c r="C194" s="15"/>
      <c r="D194" s="15"/>
      <c r="E194" s="15"/>
    </row>
    <row r="195">
      <c r="A195" s="79"/>
      <c r="B195" s="15"/>
      <c r="C195" s="15"/>
      <c r="D195" s="15"/>
      <c r="E195" s="15"/>
    </row>
    <row r="196">
      <c r="A196" s="79"/>
      <c r="B196" s="15"/>
      <c r="C196" s="15"/>
      <c r="D196" s="15"/>
      <c r="E196" s="15"/>
    </row>
    <row r="197">
      <c r="A197" s="79"/>
      <c r="B197" s="15"/>
      <c r="C197" s="15"/>
      <c r="D197" s="15"/>
      <c r="E197" s="15"/>
    </row>
    <row r="198">
      <c r="A198" s="79"/>
      <c r="B198" s="15"/>
      <c r="C198" s="15"/>
      <c r="D198" s="15"/>
      <c r="E198" s="15"/>
    </row>
    <row r="199">
      <c r="A199" s="79"/>
      <c r="B199" s="15"/>
      <c r="C199" s="15"/>
      <c r="D199" s="15"/>
      <c r="E199" s="15"/>
    </row>
    <row r="200">
      <c r="A200" s="79"/>
      <c r="B200" s="15"/>
      <c r="C200" s="15"/>
      <c r="D200" s="15"/>
      <c r="E200" s="15"/>
    </row>
    <row r="201">
      <c r="A201" s="79"/>
      <c r="B201" s="15"/>
      <c r="C201" s="15"/>
      <c r="D201" s="15"/>
      <c r="E201" s="15"/>
    </row>
    <row r="202">
      <c r="A202" s="79"/>
      <c r="B202" s="15"/>
      <c r="C202" s="15"/>
      <c r="D202" s="15"/>
      <c r="E202" s="15"/>
    </row>
    <row r="203">
      <c r="A203" s="79"/>
      <c r="B203" s="15"/>
      <c r="C203" s="15"/>
      <c r="D203" s="15"/>
      <c r="E203" s="15"/>
    </row>
    <row r="204">
      <c r="A204" s="79"/>
      <c r="B204" s="15"/>
      <c r="C204" s="15"/>
      <c r="D204" s="15"/>
      <c r="E204" s="15"/>
    </row>
    <row r="205">
      <c r="A205" s="79"/>
      <c r="B205" s="15"/>
      <c r="C205" s="15"/>
      <c r="D205" s="15"/>
      <c r="E205" s="15"/>
    </row>
    <row r="206">
      <c r="A206" s="79"/>
      <c r="B206" s="15"/>
      <c r="C206" s="15"/>
      <c r="D206" s="15"/>
      <c r="E206" s="15"/>
    </row>
    <row r="207">
      <c r="A207" s="79"/>
      <c r="B207" s="15"/>
      <c r="C207" s="15"/>
      <c r="D207" s="15"/>
      <c r="E207" s="15"/>
    </row>
    <row r="208">
      <c r="A208" s="79"/>
      <c r="B208" s="15"/>
      <c r="C208" s="15"/>
      <c r="D208" s="15"/>
      <c r="E208" s="15"/>
    </row>
    <row r="209">
      <c r="A209" s="79"/>
      <c r="B209" s="15"/>
      <c r="C209" s="15"/>
      <c r="D209" s="15"/>
      <c r="E209" s="15"/>
    </row>
    <row r="210">
      <c r="A210" s="79"/>
      <c r="B210" s="15"/>
      <c r="C210" s="15"/>
      <c r="D210" s="15"/>
      <c r="E210" s="15"/>
    </row>
    <row r="211">
      <c r="A211" s="79"/>
      <c r="B211" s="15"/>
      <c r="C211" s="15"/>
      <c r="D211" s="15"/>
      <c r="E211" s="15"/>
    </row>
    <row r="212">
      <c r="A212" s="79"/>
      <c r="B212" s="15"/>
      <c r="C212" s="15"/>
      <c r="D212" s="15"/>
      <c r="E212" s="15"/>
    </row>
    <row r="213">
      <c r="A213" s="79"/>
      <c r="B213" s="15"/>
      <c r="C213" s="15"/>
      <c r="D213" s="15"/>
      <c r="E213" s="15"/>
    </row>
    <row r="214">
      <c r="A214" s="79"/>
      <c r="B214" s="15"/>
      <c r="C214" s="15"/>
      <c r="D214" s="15"/>
      <c r="E214" s="15"/>
    </row>
    <row r="215">
      <c r="A215" s="79"/>
      <c r="B215" s="15"/>
      <c r="C215" s="15"/>
      <c r="D215" s="15"/>
      <c r="E215" s="15"/>
    </row>
    <row r="216">
      <c r="A216" s="79"/>
      <c r="B216" s="15"/>
      <c r="C216" s="15"/>
      <c r="D216" s="15"/>
      <c r="E216" s="15"/>
    </row>
    <row r="217">
      <c r="A217" s="79"/>
      <c r="B217" s="15"/>
      <c r="C217" s="15"/>
      <c r="D217" s="15"/>
      <c r="E217" s="15"/>
    </row>
    <row r="218">
      <c r="A218" s="79"/>
      <c r="B218" s="15"/>
      <c r="C218" s="15"/>
      <c r="D218" s="15"/>
      <c r="E218" s="15"/>
    </row>
    <row r="219">
      <c r="A219" s="79"/>
      <c r="B219" s="15"/>
      <c r="C219" s="15"/>
      <c r="D219" s="15"/>
      <c r="E219" s="15"/>
    </row>
    <row r="220">
      <c r="A220" s="79"/>
      <c r="B220" s="15"/>
      <c r="C220" s="15"/>
      <c r="D220" s="15"/>
      <c r="E220" s="15"/>
    </row>
    <row r="221">
      <c r="A221" s="79"/>
      <c r="B221" s="15"/>
      <c r="C221" s="15"/>
      <c r="D221" s="15"/>
      <c r="E221" s="15"/>
    </row>
    <row r="222">
      <c r="A222" s="79"/>
      <c r="B222" s="15"/>
      <c r="C222" s="15"/>
      <c r="D222" s="15"/>
      <c r="E222" s="15"/>
    </row>
    <row r="223">
      <c r="A223" s="79"/>
      <c r="B223" s="15"/>
      <c r="C223" s="15"/>
      <c r="D223" s="15"/>
      <c r="E223" s="15"/>
    </row>
    <row r="224">
      <c r="A224" s="79"/>
      <c r="B224" s="15"/>
      <c r="C224" s="15"/>
      <c r="D224" s="15"/>
      <c r="E224" s="15"/>
    </row>
    <row r="225">
      <c r="A225" s="79"/>
      <c r="B225" s="15"/>
      <c r="C225" s="15"/>
      <c r="D225" s="15"/>
      <c r="E225" s="15"/>
    </row>
    <row r="226">
      <c r="A226" s="79"/>
      <c r="B226" s="15"/>
      <c r="C226" s="15"/>
      <c r="D226" s="15"/>
      <c r="E226" s="15"/>
    </row>
    <row r="227">
      <c r="A227" s="79"/>
      <c r="B227" s="15"/>
      <c r="C227" s="15"/>
      <c r="D227" s="15"/>
      <c r="E227" s="15"/>
    </row>
    <row r="228">
      <c r="A228" s="79"/>
      <c r="B228" s="15"/>
      <c r="C228" s="15"/>
      <c r="D228" s="15"/>
      <c r="E228" s="15"/>
    </row>
    <row r="229">
      <c r="A229" s="79"/>
      <c r="B229" s="15"/>
      <c r="C229" s="15"/>
      <c r="D229" s="15"/>
      <c r="E229" s="15"/>
    </row>
    <row r="230">
      <c r="A230" s="79"/>
      <c r="B230" s="15"/>
      <c r="C230" s="15"/>
      <c r="D230" s="15"/>
      <c r="E230" s="15"/>
    </row>
    <row r="231">
      <c r="A231" s="79"/>
      <c r="B231" s="15"/>
      <c r="C231" s="15"/>
      <c r="D231" s="15"/>
      <c r="E231" s="15"/>
    </row>
    <row r="232">
      <c r="A232" s="79"/>
      <c r="B232" s="15"/>
      <c r="C232" s="15"/>
      <c r="D232" s="15"/>
      <c r="E232" s="15"/>
    </row>
    <row r="233">
      <c r="A233" s="79"/>
      <c r="B233" s="15"/>
      <c r="C233" s="15"/>
      <c r="D233" s="15"/>
      <c r="E233" s="15"/>
    </row>
    <row r="234">
      <c r="A234" s="79"/>
      <c r="B234" s="15"/>
      <c r="C234" s="15"/>
      <c r="D234" s="15"/>
      <c r="E234" s="15"/>
    </row>
    <row r="235">
      <c r="A235" s="79"/>
      <c r="B235" s="15"/>
      <c r="C235" s="15"/>
      <c r="D235" s="15"/>
      <c r="E235" s="15"/>
    </row>
    <row r="236">
      <c r="A236" s="79"/>
      <c r="B236" s="15"/>
      <c r="C236" s="15"/>
      <c r="D236" s="15"/>
      <c r="E236" s="15"/>
    </row>
    <row r="237">
      <c r="A237" s="79"/>
      <c r="B237" s="15"/>
      <c r="C237" s="15"/>
      <c r="D237" s="15"/>
      <c r="E237" s="15"/>
    </row>
    <row r="238">
      <c r="A238" s="79"/>
      <c r="B238" s="15"/>
      <c r="C238" s="15"/>
      <c r="D238" s="15"/>
      <c r="E238" s="15"/>
    </row>
    <row r="239">
      <c r="A239" s="79"/>
      <c r="B239" s="15"/>
      <c r="C239" s="15"/>
      <c r="D239" s="15"/>
      <c r="E239" s="15"/>
    </row>
    <row r="240">
      <c r="A240" s="79"/>
      <c r="B240" s="15"/>
      <c r="C240" s="15"/>
      <c r="D240" s="15"/>
      <c r="E240" s="15"/>
    </row>
    <row r="241">
      <c r="A241" s="79"/>
      <c r="B241" s="15"/>
      <c r="C241" s="15"/>
      <c r="D241" s="15"/>
      <c r="E241" s="15"/>
    </row>
    <row r="242">
      <c r="A242" s="79"/>
      <c r="B242" s="15"/>
      <c r="C242" s="15"/>
      <c r="D242" s="15"/>
      <c r="E242" s="15"/>
    </row>
    <row r="243">
      <c r="A243" s="79"/>
      <c r="B243" s="15"/>
      <c r="C243" s="15"/>
      <c r="D243" s="15"/>
      <c r="E243" s="15"/>
    </row>
    <row r="244">
      <c r="A244" s="79"/>
      <c r="B244" s="15"/>
      <c r="C244" s="15"/>
      <c r="D244" s="15"/>
      <c r="E244" s="15"/>
    </row>
    <row r="245">
      <c r="A245" s="79"/>
      <c r="B245" s="15"/>
      <c r="C245" s="15"/>
      <c r="D245" s="15"/>
      <c r="E245" s="15"/>
    </row>
    <row r="246">
      <c r="A246" s="79"/>
      <c r="B246" s="15"/>
      <c r="C246" s="15"/>
      <c r="D246" s="15"/>
      <c r="E246" s="15"/>
    </row>
    <row r="247">
      <c r="A247" s="79"/>
      <c r="B247" s="15"/>
      <c r="C247" s="15"/>
      <c r="D247" s="15"/>
      <c r="E247" s="15"/>
    </row>
    <row r="248">
      <c r="A248" s="79"/>
      <c r="B248" s="15"/>
      <c r="C248" s="15"/>
      <c r="D248" s="15"/>
      <c r="E248" s="15"/>
    </row>
    <row r="249">
      <c r="A249" s="79"/>
      <c r="B249" s="15"/>
      <c r="C249" s="15"/>
      <c r="D249" s="15"/>
      <c r="E249" s="15"/>
    </row>
    <row r="250">
      <c r="A250" s="79"/>
      <c r="B250" s="15"/>
      <c r="C250" s="15"/>
      <c r="D250" s="15"/>
      <c r="E250" s="15"/>
    </row>
    <row r="251">
      <c r="A251" s="79"/>
      <c r="B251" s="15"/>
      <c r="C251" s="15"/>
      <c r="D251" s="15"/>
      <c r="E251" s="15"/>
    </row>
    <row r="252">
      <c r="A252" s="79"/>
      <c r="B252" s="15"/>
      <c r="C252" s="15"/>
      <c r="D252" s="15"/>
      <c r="E252" s="15"/>
    </row>
    <row r="253">
      <c r="A253" s="79"/>
      <c r="B253" s="15"/>
      <c r="C253" s="15"/>
      <c r="D253" s="15"/>
      <c r="E253" s="15"/>
    </row>
    <row r="254">
      <c r="A254" s="79"/>
      <c r="B254" s="15"/>
      <c r="C254" s="15"/>
      <c r="D254" s="15"/>
      <c r="E254" s="15"/>
    </row>
    <row r="255">
      <c r="A255" s="79"/>
      <c r="B255" s="15"/>
      <c r="C255" s="15"/>
      <c r="D255" s="15"/>
      <c r="E255" s="15"/>
    </row>
    <row r="256">
      <c r="A256" s="79"/>
      <c r="B256" s="15"/>
      <c r="C256" s="15"/>
      <c r="D256" s="15"/>
      <c r="E256" s="15"/>
    </row>
    <row r="257">
      <c r="A257" s="79"/>
      <c r="B257" s="15"/>
      <c r="C257" s="15"/>
      <c r="D257" s="15"/>
      <c r="E257" s="15"/>
    </row>
    <row r="258">
      <c r="A258" s="79"/>
      <c r="B258" s="15"/>
      <c r="C258" s="15"/>
      <c r="D258" s="15"/>
      <c r="E258" s="15"/>
    </row>
    <row r="259">
      <c r="A259" s="79"/>
      <c r="B259" s="15"/>
      <c r="C259" s="15"/>
      <c r="D259" s="15"/>
      <c r="E259" s="15"/>
    </row>
    <row r="260">
      <c r="A260" s="79"/>
      <c r="B260" s="15"/>
      <c r="C260" s="15"/>
      <c r="D260" s="15"/>
      <c r="E260" s="15"/>
    </row>
    <row r="261">
      <c r="A261" s="79"/>
      <c r="B261" s="15"/>
      <c r="C261" s="15"/>
      <c r="D261" s="15"/>
      <c r="E261" s="15"/>
    </row>
    <row r="262">
      <c r="A262" s="79"/>
      <c r="B262" s="15"/>
      <c r="C262" s="15"/>
      <c r="D262" s="15"/>
      <c r="E262" s="15"/>
    </row>
    <row r="263">
      <c r="A263" s="79"/>
      <c r="B263" s="15"/>
      <c r="C263" s="15"/>
      <c r="D263" s="15"/>
      <c r="E263" s="15"/>
    </row>
    <row r="264">
      <c r="A264" s="79"/>
      <c r="B264" s="15"/>
      <c r="C264" s="15"/>
      <c r="D264" s="15"/>
      <c r="E264" s="15"/>
    </row>
    <row r="265">
      <c r="A265" s="79"/>
      <c r="B265" s="15"/>
      <c r="C265" s="15"/>
      <c r="D265" s="15"/>
      <c r="E265" s="15"/>
    </row>
    <row r="266">
      <c r="A266" s="79"/>
      <c r="B266" s="15"/>
      <c r="C266" s="15"/>
      <c r="D266" s="15"/>
      <c r="E266" s="15"/>
    </row>
    <row r="267">
      <c r="A267" s="79"/>
      <c r="B267" s="15"/>
      <c r="C267" s="15"/>
      <c r="D267" s="15"/>
      <c r="E267" s="15"/>
    </row>
    <row r="268">
      <c r="A268" s="79"/>
      <c r="B268" s="15"/>
      <c r="C268" s="15"/>
      <c r="D268" s="15"/>
      <c r="E268" s="15"/>
    </row>
    <row r="269">
      <c r="A269" s="79"/>
      <c r="B269" s="15"/>
      <c r="C269" s="15"/>
      <c r="D269" s="15"/>
      <c r="E269" s="15"/>
    </row>
    <row r="270">
      <c r="A270" s="79"/>
      <c r="B270" s="15"/>
      <c r="C270" s="15"/>
      <c r="D270" s="15"/>
      <c r="E270" s="15"/>
    </row>
    <row r="271">
      <c r="A271" s="79"/>
      <c r="B271" s="15"/>
      <c r="C271" s="15"/>
      <c r="D271" s="15"/>
      <c r="E271" s="15"/>
    </row>
    <row r="272">
      <c r="A272" s="79"/>
      <c r="B272" s="15"/>
      <c r="C272" s="15"/>
      <c r="D272" s="15"/>
      <c r="E272" s="15"/>
    </row>
    <row r="273">
      <c r="A273" s="79"/>
      <c r="B273" s="15"/>
      <c r="C273" s="15"/>
      <c r="D273" s="15"/>
      <c r="E273" s="15"/>
    </row>
    <row r="274">
      <c r="A274" s="79"/>
      <c r="B274" s="15"/>
      <c r="C274" s="15"/>
      <c r="D274" s="15"/>
      <c r="E274" s="15"/>
    </row>
    <row r="275">
      <c r="A275" s="79"/>
      <c r="B275" s="15"/>
      <c r="C275" s="15"/>
      <c r="D275" s="15"/>
      <c r="E275" s="15"/>
    </row>
    <row r="276">
      <c r="A276" s="79"/>
      <c r="B276" s="15"/>
      <c r="C276" s="15"/>
      <c r="D276" s="15"/>
      <c r="E276" s="15"/>
    </row>
    <row r="277">
      <c r="A277" s="79"/>
      <c r="B277" s="15"/>
      <c r="C277" s="15"/>
      <c r="D277" s="15"/>
      <c r="E277" s="15"/>
    </row>
    <row r="278">
      <c r="A278" s="79"/>
      <c r="B278" s="15"/>
      <c r="C278" s="15"/>
      <c r="D278" s="15"/>
      <c r="E278" s="15"/>
    </row>
    <row r="279">
      <c r="A279" s="79"/>
      <c r="B279" s="15"/>
      <c r="C279" s="15"/>
      <c r="D279" s="15"/>
      <c r="E279" s="15"/>
    </row>
    <row r="280">
      <c r="A280" s="79"/>
      <c r="B280" s="15"/>
      <c r="C280" s="15"/>
      <c r="D280" s="15"/>
      <c r="E280" s="15"/>
    </row>
    <row r="281">
      <c r="A281" s="79"/>
      <c r="B281" s="15"/>
      <c r="C281" s="15"/>
      <c r="D281" s="15"/>
      <c r="E281" s="15"/>
    </row>
    <row r="282">
      <c r="A282" s="79"/>
      <c r="B282" s="15"/>
      <c r="C282" s="15"/>
      <c r="D282" s="15"/>
      <c r="E282" s="15"/>
    </row>
    <row r="283">
      <c r="A283" s="79"/>
      <c r="B283" s="15"/>
      <c r="C283" s="15"/>
      <c r="D283" s="15"/>
      <c r="E283" s="15"/>
    </row>
    <row r="284">
      <c r="A284" s="79"/>
      <c r="B284" s="15"/>
      <c r="C284" s="15"/>
      <c r="D284" s="15"/>
      <c r="E284" s="15"/>
    </row>
    <row r="285">
      <c r="A285" s="79"/>
      <c r="B285" s="15"/>
      <c r="C285" s="15"/>
      <c r="D285" s="15"/>
      <c r="E285" s="15"/>
    </row>
    <row r="286">
      <c r="A286" s="79"/>
      <c r="B286" s="15"/>
      <c r="C286" s="15"/>
      <c r="D286" s="15"/>
      <c r="E286" s="15"/>
    </row>
    <row r="287">
      <c r="A287" s="79"/>
      <c r="B287" s="15"/>
      <c r="C287" s="15"/>
      <c r="D287" s="15"/>
      <c r="E287" s="15"/>
    </row>
    <row r="288">
      <c r="A288" s="79"/>
      <c r="B288" s="15"/>
      <c r="C288" s="15"/>
      <c r="D288" s="15"/>
      <c r="E288" s="15"/>
    </row>
    <row r="289">
      <c r="A289" s="79"/>
      <c r="B289" s="15"/>
      <c r="C289" s="15"/>
      <c r="D289" s="15"/>
      <c r="E289" s="15"/>
    </row>
    <row r="290">
      <c r="A290" s="79"/>
      <c r="B290" s="15"/>
      <c r="C290" s="15"/>
      <c r="D290" s="15"/>
      <c r="E290" s="15"/>
    </row>
    <row r="291">
      <c r="A291" s="79"/>
      <c r="B291" s="15"/>
      <c r="C291" s="15"/>
      <c r="D291" s="15"/>
      <c r="E291" s="15"/>
    </row>
    <row r="292">
      <c r="A292" s="79"/>
      <c r="B292" s="15"/>
      <c r="C292" s="15"/>
      <c r="D292" s="15"/>
      <c r="E292" s="15"/>
    </row>
    <row r="293">
      <c r="A293" s="79"/>
      <c r="B293" s="15"/>
      <c r="C293" s="15"/>
      <c r="D293" s="15"/>
      <c r="E293" s="15"/>
    </row>
    <row r="294">
      <c r="A294" s="79"/>
      <c r="B294" s="15"/>
      <c r="C294" s="15"/>
      <c r="D294" s="15"/>
      <c r="E294" s="15"/>
    </row>
    <row r="295">
      <c r="A295" s="79"/>
      <c r="B295" s="15"/>
      <c r="C295" s="15"/>
      <c r="D295" s="15"/>
      <c r="E295" s="15"/>
    </row>
    <row r="296">
      <c r="A296" s="79"/>
      <c r="B296" s="15"/>
      <c r="C296" s="15"/>
      <c r="D296" s="15"/>
      <c r="E296" s="15"/>
    </row>
    <row r="297">
      <c r="A297" s="79"/>
      <c r="B297" s="15"/>
      <c r="C297" s="15"/>
      <c r="D297" s="15"/>
      <c r="E297" s="15"/>
    </row>
    <row r="298">
      <c r="A298" s="79"/>
      <c r="B298" s="15"/>
      <c r="C298" s="15"/>
      <c r="D298" s="15"/>
      <c r="E298" s="15"/>
    </row>
    <row r="299">
      <c r="A299" s="79"/>
      <c r="B299" s="15"/>
      <c r="C299" s="15"/>
      <c r="D299" s="15"/>
      <c r="E299" s="15"/>
    </row>
    <row r="300">
      <c r="A300" s="79"/>
      <c r="B300" s="15"/>
      <c r="C300" s="15"/>
      <c r="D300" s="15"/>
      <c r="E300" s="15"/>
    </row>
    <row r="301">
      <c r="A301" s="79"/>
      <c r="B301" s="15"/>
      <c r="C301" s="15"/>
      <c r="D301" s="15"/>
      <c r="E301" s="15"/>
    </row>
    <row r="302">
      <c r="A302" s="79"/>
      <c r="B302" s="15"/>
      <c r="C302" s="15"/>
      <c r="D302" s="15"/>
      <c r="E302" s="15"/>
    </row>
    <row r="303">
      <c r="A303" s="79"/>
      <c r="B303" s="15"/>
      <c r="C303" s="15"/>
      <c r="D303" s="15"/>
      <c r="E303" s="15"/>
    </row>
    <row r="304">
      <c r="A304" s="79"/>
      <c r="B304" s="15"/>
      <c r="C304" s="15"/>
      <c r="D304" s="15"/>
      <c r="E304" s="15"/>
    </row>
    <row r="305">
      <c r="A305" s="79"/>
      <c r="B305" s="15"/>
      <c r="C305" s="15"/>
      <c r="D305" s="15"/>
      <c r="E305" s="15"/>
    </row>
    <row r="306">
      <c r="A306" s="79"/>
      <c r="B306" s="15"/>
      <c r="C306" s="15"/>
      <c r="D306" s="15"/>
      <c r="E306" s="15"/>
    </row>
    <row r="307">
      <c r="A307" s="79"/>
      <c r="B307" s="15"/>
      <c r="C307" s="15"/>
      <c r="D307" s="15"/>
      <c r="E307" s="15"/>
    </row>
    <row r="308">
      <c r="A308" s="79"/>
      <c r="B308" s="15"/>
      <c r="C308" s="15"/>
      <c r="D308" s="15"/>
      <c r="E308" s="15"/>
    </row>
    <row r="309">
      <c r="A309" s="79"/>
      <c r="B309" s="15"/>
      <c r="C309" s="15"/>
      <c r="D309" s="15"/>
      <c r="E309" s="15"/>
    </row>
    <row r="310">
      <c r="A310" s="79"/>
      <c r="B310" s="15"/>
      <c r="C310" s="15"/>
      <c r="D310" s="15"/>
      <c r="E310" s="15"/>
    </row>
    <row r="311">
      <c r="A311" s="79"/>
      <c r="B311" s="15"/>
      <c r="C311" s="15"/>
      <c r="D311" s="15"/>
      <c r="E311" s="15"/>
    </row>
    <row r="312">
      <c r="A312" s="79"/>
      <c r="B312" s="15"/>
      <c r="C312" s="15"/>
      <c r="D312" s="15"/>
      <c r="E312" s="15"/>
    </row>
    <row r="313">
      <c r="A313" s="79"/>
      <c r="B313" s="15"/>
      <c r="C313" s="15"/>
      <c r="D313" s="15"/>
      <c r="E313" s="15"/>
    </row>
    <row r="314">
      <c r="A314" s="79"/>
      <c r="B314" s="15"/>
      <c r="C314" s="15"/>
      <c r="D314" s="15"/>
      <c r="E314" s="15"/>
    </row>
    <row r="315">
      <c r="A315" s="79"/>
      <c r="B315" s="15"/>
      <c r="C315" s="15"/>
      <c r="D315" s="15"/>
      <c r="E315" s="15"/>
    </row>
    <row r="316">
      <c r="A316" s="79"/>
      <c r="B316" s="15"/>
      <c r="C316" s="15"/>
      <c r="D316" s="15"/>
      <c r="E316" s="15"/>
    </row>
    <row r="317">
      <c r="A317" s="79"/>
      <c r="B317" s="15"/>
      <c r="C317" s="15"/>
      <c r="D317" s="15"/>
      <c r="E317" s="15"/>
    </row>
    <row r="318">
      <c r="A318" s="79"/>
      <c r="B318" s="15"/>
      <c r="C318" s="15"/>
      <c r="D318" s="15"/>
      <c r="E318" s="15"/>
    </row>
    <row r="319">
      <c r="A319" s="79"/>
      <c r="B319" s="15"/>
      <c r="C319" s="15"/>
      <c r="D319" s="15"/>
      <c r="E319" s="15"/>
    </row>
    <row r="320">
      <c r="A320" s="79"/>
      <c r="B320" s="15"/>
      <c r="C320" s="15"/>
      <c r="D320" s="15"/>
      <c r="E320" s="15"/>
    </row>
    <row r="321">
      <c r="A321" s="79"/>
      <c r="B321" s="15"/>
      <c r="C321" s="15"/>
      <c r="D321" s="15"/>
      <c r="E321" s="15"/>
    </row>
    <row r="322">
      <c r="A322" s="79"/>
      <c r="B322" s="15"/>
      <c r="C322" s="15"/>
      <c r="D322" s="15"/>
      <c r="E322" s="15"/>
    </row>
    <row r="323">
      <c r="A323" s="79"/>
      <c r="B323" s="15"/>
      <c r="C323" s="15"/>
      <c r="D323" s="15"/>
      <c r="E323" s="15"/>
    </row>
    <row r="324">
      <c r="A324" s="79"/>
      <c r="B324" s="15"/>
      <c r="C324" s="15"/>
      <c r="D324" s="15"/>
      <c r="E324" s="15"/>
    </row>
    <row r="325">
      <c r="A325" s="79"/>
      <c r="B325" s="15"/>
      <c r="C325" s="15"/>
      <c r="D325" s="15"/>
      <c r="E325" s="15"/>
    </row>
    <row r="326">
      <c r="A326" s="79"/>
      <c r="B326" s="15"/>
      <c r="C326" s="15"/>
      <c r="D326" s="15"/>
      <c r="E326" s="15"/>
    </row>
    <row r="327">
      <c r="A327" s="79"/>
      <c r="B327" s="15"/>
      <c r="C327" s="15"/>
      <c r="D327" s="15"/>
      <c r="E327" s="15"/>
    </row>
    <row r="328">
      <c r="A328" s="79"/>
      <c r="B328" s="15"/>
      <c r="C328" s="15"/>
      <c r="D328" s="15"/>
      <c r="E328" s="15"/>
    </row>
    <row r="329">
      <c r="A329" s="79"/>
      <c r="B329" s="15"/>
      <c r="C329" s="15"/>
      <c r="D329" s="15"/>
      <c r="E329" s="15"/>
    </row>
    <row r="330">
      <c r="A330" s="79"/>
      <c r="B330" s="15"/>
      <c r="C330" s="15"/>
      <c r="D330" s="15"/>
      <c r="E330" s="15"/>
    </row>
    <row r="331">
      <c r="A331" s="79"/>
      <c r="B331" s="15"/>
      <c r="C331" s="15"/>
      <c r="D331" s="15"/>
      <c r="E331" s="15"/>
    </row>
    <row r="332">
      <c r="A332" s="79"/>
      <c r="B332" s="15"/>
      <c r="C332" s="15"/>
      <c r="D332" s="15"/>
      <c r="E332" s="15"/>
    </row>
    <row r="333">
      <c r="A333" s="79"/>
      <c r="B333" s="15"/>
      <c r="C333" s="15"/>
      <c r="D333" s="15"/>
      <c r="E333" s="15"/>
    </row>
    <row r="334">
      <c r="A334" s="79"/>
      <c r="B334" s="15"/>
      <c r="C334" s="15"/>
      <c r="D334" s="15"/>
      <c r="E334" s="15"/>
    </row>
    <row r="335">
      <c r="A335" s="79"/>
      <c r="B335" s="15"/>
      <c r="C335" s="15"/>
      <c r="D335" s="15"/>
      <c r="E335" s="15"/>
    </row>
    <row r="336">
      <c r="A336" s="79"/>
      <c r="B336" s="15"/>
      <c r="C336" s="15"/>
      <c r="D336" s="15"/>
      <c r="E336" s="15"/>
    </row>
    <row r="337">
      <c r="A337" s="79"/>
      <c r="B337" s="15"/>
      <c r="C337" s="15"/>
      <c r="D337" s="15"/>
      <c r="E337" s="15"/>
    </row>
    <row r="338">
      <c r="A338" s="79"/>
      <c r="B338" s="15"/>
      <c r="C338" s="15"/>
      <c r="D338" s="15"/>
      <c r="E338" s="15"/>
    </row>
    <row r="339">
      <c r="A339" s="79"/>
      <c r="B339" s="15"/>
      <c r="C339" s="15"/>
      <c r="D339" s="15"/>
      <c r="E339" s="15"/>
    </row>
    <row r="340">
      <c r="A340" s="79"/>
      <c r="B340" s="15"/>
      <c r="C340" s="15"/>
      <c r="D340" s="15"/>
      <c r="E340" s="15"/>
    </row>
    <row r="341">
      <c r="A341" s="79"/>
      <c r="B341" s="15"/>
      <c r="C341" s="15"/>
      <c r="D341" s="15"/>
      <c r="E341" s="15"/>
    </row>
    <row r="342">
      <c r="A342" s="79"/>
      <c r="B342" s="15"/>
      <c r="C342" s="15"/>
      <c r="D342" s="15"/>
      <c r="E342" s="15"/>
    </row>
    <row r="343">
      <c r="A343" s="79"/>
      <c r="B343" s="15"/>
      <c r="C343" s="15"/>
      <c r="D343" s="15"/>
      <c r="E343" s="15"/>
    </row>
    <row r="344">
      <c r="A344" s="79"/>
      <c r="B344" s="15"/>
      <c r="C344" s="15"/>
      <c r="D344" s="15"/>
      <c r="E344" s="15"/>
    </row>
    <row r="345">
      <c r="A345" s="79"/>
      <c r="B345" s="15"/>
      <c r="C345" s="15"/>
      <c r="D345" s="15"/>
      <c r="E345" s="15"/>
    </row>
    <row r="346">
      <c r="A346" s="79"/>
      <c r="B346" s="15"/>
      <c r="C346" s="15"/>
      <c r="D346" s="15"/>
      <c r="E346" s="15"/>
    </row>
    <row r="347">
      <c r="A347" s="79"/>
      <c r="B347" s="15"/>
      <c r="C347" s="15"/>
      <c r="D347" s="15"/>
      <c r="E347" s="15"/>
    </row>
    <row r="348">
      <c r="A348" s="79"/>
      <c r="B348" s="15"/>
      <c r="C348" s="15"/>
      <c r="D348" s="15"/>
      <c r="E348" s="15"/>
    </row>
    <row r="349">
      <c r="A349" s="79"/>
      <c r="B349" s="15"/>
      <c r="C349" s="15"/>
      <c r="D349" s="15"/>
      <c r="E349" s="15"/>
    </row>
    <row r="350">
      <c r="A350" s="79"/>
      <c r="B350" s="15"/>
      <c r="C350" s="15"/>
      <c r="D350" s="15"/>
      <c r="E350" s="15"/>
    </row>
    <row r="351">
      <c r="A351" s="79"/>
      <c r="B351" s="15"/>
      <c r="C351" s="15"/>
      <c r="D351" s="15"/>
      <c r="E351" s="15"/>
    </row>
    <row r="352">
      <c r="A352" s="79"/>
      <c r="B352" s="15"/>
      <c r="C352" s="15"/>
      <c r="D352" s="15"/>
      <c r="E352" s="15"/>
    </row>
    <row r="353">
      <c r="A353" s="79"/>
      <c r="B353" s="15"/>
      <c r="C353" s="15"/>
      <c r="D353" s="15"/>
      <c r="E353" s="15"/>
    </row>
    <row r="354">
      <c r="A354" s="79"/>
      <c r="B354" s="15"/>
      <c r="C354" s="15"/>
      <c r="D354" s="15"/>
      <c r="E354" s="15"/>
    </row>
    <row r="355">
      <c r="A355" s="79"/>
      <c r="B355" s="15"/>
      <c r="C355" s="15"/>
      <c r="D355" s="15"/>
      <c r="E355" s="15"/>
    </row>
    <row r="356">
      <c r="A356" s="79"/>
      <c r="B356" s="15"/>
      <c r="C356" s="15"/>
      <c r="D356" s="15"/>
      <c r="E356" s="15"/>
    </row>
    <row r="357">
      <c r="A357" s="79"/>
      <c r="B357" s="15"/>
      <c r="C357" s="15"/>
      <c r="D357" s="15"/>
      <c r="E357" s="15"/>
    </row>
    <row r="358">
      <c r="A358" s="79"/>
      <c r="B358" s="15"/>
      <c r="C358" s="15"/>
      <c r="D358" s="15"/>
      <c r="E358" s="15"/>
    </row>
    <row r="359">
      <c r="A359" s="79"/>
      <c r="B359" s="15"/>
      <c r="C359" s="15"/>
      <c r="D359" s="15"/>
      <c r="E359" s="15"/>
    </row>
    <row r="360">
      <c r="A360" s="79"/>
      <c r="B360" s="15"/>
      <c r="C360" s="15"/>
      <c r="D360" s="15"/>
      <c r="E360" s="15"/>
    </row>
    <row r="361">
      <c r="A361" s="79"/>
      <c r="B361" s="15"/>
      <c r="C361" s="15"/>
      <c r="D361" s="15"/>
      <c r="E361" s="15"/>
    </row>
    <row r="362">
      <c r="A362" s="79"/>
      <c r="B362" s="15"/>
      <c r="C362" s="15"/>
      <c r="D362" s="15"/>
      <c r="E362" s="15"/>
    </row>
    <row r="363">
      <c r="A363" s="79"/>
      <c r="B363" s="15"/>
      <c r="C363" s="15"/>
      <c r="D363" s="15"/>
      <c r="E363" s="15"/>
    </row>
    <row r="364">
      <c r="A364" s="79"/>
      <c r="B364" s="15"/>
      <c r="C364" s="15"/>
      <c r="D364" s="15"/>
      <c r="E364" s="15"/>
    </row>
    <row r="365">
      <c r="A365" s="79"/>
      <c r="B365" s="15"/>
      <c r="C365" s="15"/>
      <c r="D365" s="15"/>
      <c r="E365" s="15"/>
    </row>
    <row r="366">
      <c r="A366" s="79"/>
      <c r="B366" s="15"/>
      <c r="C366" s="15"/>
      <c r="D366" s="15"/>
      <c r="E366" s="15"/>
    </row>
    <row r="367">
      <c r="A367" s="79"/>
      <c r="B367" s="15"/>
      <c r="C367" s="15"/>
      <c r="D367" s="15"/>
      <c r="E367" s="15"/>
    </row>
    <row r="368">
      <c r="A368" s="79"/>
      <c r="B368" s="15"/>
      <c r="C368" s="15"/>
      <c r="D368" s="15"/>
      <c r="E368" s="15"/>
    </row>
    <row r="369">
      <c r="A369" s="79"/>
      <c r="B369" s="15"/>
      <c r="C369" s="15"/>
      <c r="D369" s="15"/>
      <c r="E369" s="15"/>
    </row>
    <row r="370">
      <c r="A370" s="79"/>
      <c r="B370" s="15"/>
      <c r="C370" s="15"/>
      <c r="D370" s="15"/>
      <c r="E370" s="15"/>
    </row>
    <row r="371">
      <c r="A371" s="79"/>
      <c r="B371" s="15"/>
      <c r="C371" s="15"/>
      <c r="D371" s="15"/>
      <c r="E371" s="15"/>
    </row>
    <row r="372">
      <c r="A372" s="79"/>
      <c r="B372" s="15"/>
      <c r="C372" s="15"/>
      <c r="D372" s="15"/>
      <c r="E372" s="15"/>
    </row>
    <row r="373">
      <c r="A373" s="79"/>
      <c r="B373" s="15"/>
      <c r="C373" s="15"/>
      <c r="D373" s="15"/>
      <c r="E373" s="15"/>
    </row>
    <row r="374">
      <c r="A374" s="79"/>
      <c r="B374" s="15"/>
      <c r="C374" s="15"/>
      <c r="D374" s="15"/>
      <c r="E374" s="15"/>
    </row>
    <row r="375">
      <c r="A375" s="79"/>
      <c r="B375" s="15"/>
      <c r="C375" s="15"/>
      <c r="D375" s="15"/>
      <c r="E375" s="15"/>
    </row>
    <row r="376">
      <c r="A376" s="79"/>
      <c r="B376" s="15"/>
      <c r="C376" s="15"/>
      <c r="D376" s="15"/>
      <c r="E376" s="15"/>
    </row>
    <row r="377">
      <c r="A377" s="79"/>
      <c r="B377" s="15"/>
      <c r="C377" s="15"/>
      <c r="D377" s="15"/>
      <c r="E377" s="15"/>
    </row>
    <row r="378">
      <c r="A378" s="79"/>
      <c r="B378" s="15"/>
      <c r="C378" s="15"/>
      <c r="D378" s="15"/>
      <c r="E378" s="15"/>
    </row>
    <row r="379">
      <c r="A379" s="79"/>
      <c r="B379" s="15"/>
      <c r="C379" s="15"/>
      <c r="D379" s="15"/>
      <c r="E379" s="15"/>
    </row>
    <row r="380">
      <c r="A380" s="79"/>
      <c r="B380" s="15"/>
      <c r="C380" s="15"/>
      <c r="D380" s="15"/>
      <c r="E380" s="15"/>
    </row>
    <row r="381">
      <c r="A381" s="79"/>
      <c r="B381" s="15"/>
      <c r="C381" s="15"/>
      <c r="D381" s="15"/>
      <c r="E381" s="15"/>
    </row>
    <row r="382">
      <c r="A382" s="79"/>
      <c r="B382" s="15"/>
      <c r="C382" s="15"/>
      <c r="D382" s="15"/>
      <c r="E382" s="15"/>
    </row>
    <row r="383">
      <c r="A383" s="79"/>
      <c r="B383" s="15"/>
      <c r="C383" s="15"/>
      <c r="D383" s="15"/>
      <c r="E383" s="15"/>
    </row>
    <row r="384">
      <c r="A384" s="79"/>
      <c r="B384" s="15"/>
      <c r="C384" s="15"/>
      <c r="D384" s="15"/>
      <c r="E384" s="15"/>
    </row>
    <row r="385">
      <c r="A385" s="79"/>
      <c r="B385" s="15"/>
      <c r="C385" s="15"/>
      <c r="D385" s="15"/>
      <c r="E385" s="15"/>
    </row>
    <row r="386">
      <c r="A386" s="79"/>
      <c r="B386" s="15"/>
      <c r="C386" s="15"/>
      <c r="D386" s="15"/>
      <c r="E386" s="15"/>
    </row>
    <row r="387">
      <c r="A387" s="79"/>
      <c r="B387" s="15"/>
      <c r="C387" s="15"/>
      <c r="D387" s="15"/>
      <c r="E387" s="15"/>
    </row>
    <row r="388">
      <c r="A388" s="79"/>
      <c r="B388" s="15"/>
      <c r="C388" s="15"/>
      <c r="D388" s="15"/>
      <c r="E388" s="15"/>
    </row>
    <row r="389">
      <c r="A389" s="79"/>
      <c r="B389" s="15"/>
      <c r="C389" s="15"/>
      <c r="D389" s="15"/>
      <c r="E389" s="15"/>
    </row>
    <row r="390">
      <c r="A390" s="79"/>
      <c r="B390" s="15"/>
      <c r="C390" s="15"/>
      <c r="D390" s="15"/>
      <c r="E390" s="15"/>
    </row>
    <row r="391">
      <c r="A391" s="79"/>
      <c r="B391" s="15"/>
      <c r="C391" s="15"/>
      <c r="D391" s="15"/>
      <c r="E391" s="15"/>
    </row>
    <row r="392">
      <c r="A392" s="79"/>
      <c r="B392" s="15"/>
      <c r="C392" s="15"/>
      <c r="D392" s="15"/>
      <c r="E392" s="15"/>
    </row>
    <row r="393">
      <c r="A393" s="79"/>
      <c r="B393" s="15"/>
      <c r="C393" s="15"/>
      <c r="D393" s="15"/>
      <c r="E393" s="15"/>
    </row>
    <row r="394">
      <c r="A394" s="79"/>
      <c r="B394" s="15"/>
      <c r="C394" s="15"/>
      <c r="D394" s="15"/>
      <c r="E394" s="15"/>
    </row>
    <row r="395">
      <c r="A395" s="79"/>
      <c r="B395" s="15"/>
      <c r="C395" s="15"/>
      <c r="D395" s="15"/>
      <c r="E395" s="15"/>
    </row>
    <row r="396">
      <c r="A396" s="79"/>
      <c r="B396" s="15"/>
      <c r="C396" s="15"/>
      <c r="D396" s="15"/>
      <c r="E396" s="15"/>
    </row>
    <row r="397">
      <c r="A397" s="79"/>
      <c r="B397" s="15"/>
      <c r="C397" s="15"/>
      <c r="D397" s="15"/>
      <c r="E397" s="15"/>
    </row>
    <row r="398">
      <c r="A398" s="79"/>
      <c r="B398" s="15"/>
      <c r="C398" s="15"/>
      <c r="D398" s="15"/>
      <c r="E398" s="15"/>
    </row>
    <row r="399">
      <c r="A399" s="79"/>
      <c r="B399" s="15"/>
      <c r="C399" s="15"/>
      <c r="D399" s="15"/>
      <c r="E399" s="15"/>
    </row>
    <row r="400">
      <c r="A400" s="79"/>
      <c r="B400" s="15"/>
      <c r="C400" s="15"/>
      <c r="D400" s="15"/>
      <c r="E400" s="15"/>
    </row>
    <row r="401">
      <c r="A401" s="79"/>
      <c r="B401" s="15"/>
      <c r="C401" s="15"/>
      <c r="D401" s="15"/>
      <c r="E401" s="15"/>
    </row>
    <row r="402">
      <c r="A402" s="79"/>
      <c r="B402" s="15"/>
      <c r="C402" s="15"/>
      <c r="D402" s="15"/>
      <c r="E402" s="15"/>
    </row>
    <row r="403">
      <c r="A403" s="79"/>
      <c r="B403" s="15"/>
      <c r="C403" s="15"/>
      <c r="D403" s="15"/>
      <c r="E403" s="15"/>
    </row>
    <row r="404">
      <c r="A404" s="79"/>
      <c r="B404" s="15"/>
      <c r="C404" s="15"/>
      <c r="D404" s="15"/>
      <c r="E404" s="15"/>
    </row>
    <row r="405">
      <c r="A405" s="79"/>
      <c r="B405" s="15"/>
      <c r="C405" s="15"/>
      <c r="D405" s="15"/>
      <c r="E405" s="15"/>
    </row>
    <row r="406">
      <c r="A406" s="79"/>
      <c r="B406" s="15"/>
      <c r="C406" s="15"/>
      <c r="D406" s="15"/>
      <c r="E406" s="15"/>
    </row>
    <row r="407">
      <c r="A407" s="79"/>
      <c r="B407" s="15"/>
      <c r="C407" s="15"/>
      <c r="D407" s="15"/>
      <c r="E407" s="15"/>
    </row>
    <row r="408">
      <c r="A408" s="79"/>
      <c r="B408" s="15"/>
      <c r="C408" s="15"/>
      <c r="D408" s="15"/>
      <c r="E408" s="15"/>
    </row>
    <row r="409">
      <c r="A409" s="79"/>
      <c r="B409" s="15"/>
      <c r="C409" s="15"/>
      <c r="D409" s="15"/>
      <c r="E409" s="15"/>
    </row>
    <row r="410">
      <c r="A410" s="79"/>
      <c r="B410" s="15"/>
      <c r="C410" s="15"/>
      <c r="D410" s="15"/>
      <c r="E410" s="15"/>
    </row>
    <row r="411">
      <c r="A411" s="79"/>
      <c r="B411" s="15"/>
      <c r="C411" s="15"/>
      <c r="D411" s="15"/>
      <c r="E411" s="15"/>
    </row>
    <row r="412">
      <c r="A412" s="79"/>
      <c r="B412" s="15"/>
      <c r="C412" s="15"/>
      <c r="D412" s="15"/>
      <c r="E412" s="15"/>
    </row>
    <row r="413">
      <c r="A413" s="79"/>
      <c r="B413" s="15"/>
      <c r="C413" s="15"/>
      <c r="D413" s="15"/>
      <c r="E413" s="15"/>
    </row>
    <row r="414">
      <c r="A414" s="79"/>
      <c r="B414" s="15"/>
      <c r="C414" s="15"/>
      <c r="D414" s="15"/>
      <c r="E414" s="15"/>
    </row>
    <row r="415">
      <c r="A415" s="79"/>
      <c r="B415" s="15"/>
      <c r="C415" s="15"/>
      <c r="D415" s="15"/>
      <c r="E415" s="15"/>
    </row>
    <row r="416">
      <c r="A416" s="79"/>
      <c r="B416" s="15"/>
      <c r="C416" s="15"/>
      <c r="D416" s="15"/>
      <c r="E416" s="15"/>
    </row>
    <row r="417">
      <c r="A417" s="79"/>
      <c r="B417" s="15"/>
      <c r="C417" s="15"/>
      <c r="D417" s="15"/>
      <c r="E417" s="15"/>
    </row>
    <row r="418">
      <c r="A418" s="79"/>
      <c r="B418" s="15"/>
      <c r="C418" s="15"/>
      <c r="D418" s="15"/>
      <c r="E418" s="15"/>
    </row>
    <row r="419">
      <c r="A419" s="79"/>
      <c r="B419" s="15"/>
      <c r="C419" s="15"/>
      <c r="D419" s="15"/>
      <c r="E419" s="15"/>
    </row>
    <row r="420">
      <c r="A420" s="79"/>
      <c r="B420" s="15"/>
      <c r="C420" s="15"/>
      <c r="D420" s="15"/>
      <c r="E420" s="15"/>
    </row>
    <row r="421">
      <c r="A421" s="79"/>
      <c r="B421" s="15"/>
      <c r="C421" s="15"/>
      <c r="D421" s="15"/>
      <c r="E421" s="15"/>
    </row>
    <row r="422">
      <c r="A422" s="79"/>
      <c r="B422" s="15"/>
      <c r="C422" s="15"/>
      <c r="D422" s="15"/>
      <c r="E422" s="15"/>
    </row>
    <row r="423">
      <c r="A423" s="79"/>
      <c r="B423" s="15"/>
      <c r="C423" s="15"/>
      <c r="D423" s="15"/>
      <c r="E423" s="15"/>
    </row>
    <row r="424">
      <c r="A424" s="79"/>
      <c r="B424" s="15"/>
      <c r="C424" s="15"/>
      <c r="D424" s="15"/>
      <c r="E424" s="15"/>
    </row>
    <row r="425">
      <c r="A425" s="79"/>
      <c r="B425" s="15"/>
      <c r="C425" s="15"/>
      <c r="D425" s="15"/>
      <c r="E425" s="15"/>
    </row>
    <row r="426">
      <c r="A426" s="79"/>
      <c r="B426" s="15"/>
      <c r="C426" s="15"/>
      <c r="D426" s="15"/>
      <c r="E426" s="15"/>
    </row>
    <row r="427">
      <c r="A427" s="79"/>
      <c r="B427" s="15"/>
      <c r="C427" s="15"/>
      <c r="D427" s="15"/>
      <c r="E427" s="15"/>
    </row>
    <row r="428">
      <c r="A428" s="79"/>
      <c r="B428" s="15"/>
      <c r="C428" s="15"/>
      <c r="D428" s="15"/>
      <c r="E428" s="15"/>
    </row>
    <row r="429">
      <c r="A429" s="79"/>
      <c r="B429" s="15"/>
      <c r="C429" s="15"/>
      <c r="D429" s="15"/>
      <c r="E429" s="15"/>
    </row>
    <row r="430">
      <c r="A430" s="79"/>
      <c r="B430" s="15"/>
      <c r="C430" s="15"/>
      <c r="D430" s="15"/>
      <c r="E430" s="15"/>
    </row>
    <row r="431">
      <c r="A431" s="79"/>
      <c r="B431" s="15"/>
      <c r="C431" s="15"/>
      <c r="D431" s="15"/>
      <c r="E431" s="15"/>
    </row>
    <row r="432">
      <c r="A432" s="79"/>
      <c r="B432" s="15"/>
      <c r="C432" s="15"/>
      <c r="D432" s="15"/>
      <c r="E432" s="15"/>
    </row>
    <row r="433">
      <c r="A433" s="79"/>
      <c r="B433" s="15"/>
      <c r="C433" s="15"/>
      <c r="D433" s="15"/>
      <c r="E433" s="15"/>
    </row>
    <row r="434">
      <c r="A434" s="79"/>
      <c r="B434" s="15"/>
      <c r="C434" s="15"/>
      <c r="D434" s="15"/>
      <c r="E434" s="15"/>
    </row>
    <row r="435">
      <c r="A435" s="79"/>
      <c r="B435" s="15"/>
      <c r="C435" s="15"/>
      <c r="D435" s="15"/>
      <c r="E435" s="15"/>
    </row>
    <row r="436">
      <c r="A436" s="79"/>
      <c r="B436" s="15"/>
      <c r="C436" s="15"/>
      <c r="D436" s="15"/>
      <c r="E436" s="15"/>
    </row>
    <row r="437">
      <c r="A437" s="79"/>
      <c r="B437" s="15"/>
      <c r="C437" s="15"/>
      <c r="D437" s="15"/>
      <c r="E437" s="15"/>
    </row>
    <row r="438">
      <c r="A438" s="79"/>
      <c r="B438" s="15"/>
      <c r="C438" s="15"/>
      <c r="D438" s="15"/>
      <c r="E438" s="15"/>
    </row>
    <row r="439">
      <c r="A439" s="79"/>
      <c r="B439" s="15"/>
      <c r="C439" s="15"/>
      <c r="D439" s="15"/>
      <c r="E439" s="15"/>
    </row>
    <row r="440">
      <c r="A440" s="79"/>
      <c r="B440" s="15"/>
      <c r="C440" s="15"/>
      <c r="D440" s="15"/>
      <c r="E440" s="15"/>
    </row>
    <row r="441">
      <c r="A441" s="79"/>
      <c r="B441" s="15"/>
      <c r="C441" s="15"/>
      <c r="D441" s="15"/>
      <c r="E441" s="15"/>
    </row>
    <row r="442">
      <c r="A442" s="79"/>
      <c r="B442" s="15"/>
      <c r="C442" s="15"/>
      <c r="D442" s="15"/>
      <c r="E442" s="15"/>
    </row>
    <row r="443">
      <c r="A443" s="79"/>
      <c r="B443" s="15"/>
      <c r="C443" s="15"/>
      <c r="D443" s="15"/>
      <c r="E443" s="15"/>
    </row>
    <row r="444">
      <c r="A444" s="79"/>
      <c r="B444" s="15"/>
      <c r="C444" s="15"/>
      <c r="D444" s="15"/>
      <c r="E444" s="15"/>
    </row>
    <row r="445">
      <c r="A445" s="79"/>
      <c r="B445" s="15"/>
      <c r="C445" s="15"/>
      <c r="D445" s="15"/>
      <c r="E445" s="15"/>
    </row>
    <row r="446">
      <c r="A446" s="79"/>
      <c r="B446" s="15"/>
      <c r="C446" s="15"/>
      <c r="D446" s="15"/>
      <c r="E446" s="15"/>
    </row>
    <row r="447">
      <c r="A447" s="79"/>
      <c r="B447" s="15"/>
      <c r="C447" s="15"/>
      <c r="D447" s="15"/>
      <c r="E447" s="15"/>
    </row>
    <row r="448">
      <c r="A448" s="79"/>
      <c r="B448" s="15"/>
      <c r="C448" s="15"/>
      <c r="D448" s="15"/>
      <c r="E448" s="15"/>
    </row>
    <row r="449">
      <c r="A449" s="79"/>
      <c r="B449" s="15"/>
      <c r="C449" s="15"/>
      <c r="D449" s="15"/>
      <c r="E449" s="15"/>
    </row>
    <row r="450">
      <c r="A450" s="79"/>
      <c r="B450" s="15"/>
      <c r="C450" s="15"/>
      <c r="D450" s="15"/>
      <c r="E450" s="15"/>
    </row>
    <row r="451">
      <c r="A451" s="79"/>
      <c r="B451" s="15"/>
      <c r="C451" s="15"/>
      <c r="D451" s="15"/>
      <c r="E451" s="15"/>
    </row>
    <row r="452">
      <c r="A452" s="79"/>
      <c r="B452" s="15"/>
      <c r="C452" s="15"/>
      <c r="D452" s="15"/>
      <c r="E452" s="15"/>
    </row>
    <row r="453">
      <c r="A453" s="79"/>
      <c r="B453" s="15"/>
      <c r="C453" s="15"/>
      <c r="D453" s="15"/>
      <c r="E453" s="15"/>
    </row>
    <row r="454">
      <c r="A454" s="79"/>
      <c r="B454" s="15"/>
      <c r="C454" s="15"/>
      <c r="D454" s="15"/>
      <c r="E454" s="15"/>
    </row>
    <row r="455">
      <c r="A455" s="79"/>
      <c r="B455" s="15"/>
      <c r="C455" s="15"/>
      <c r="D455" s="15"/>
      <c r="E455" s="15"/>
    </row>
    <row r="456">
      <c r="A456" s="79"/>
      <c r="B456" s="15"/>
      <c r="C456" s="15"/>
      <c r="D456" s="15"/>
      <c r="E456" s="15"/>
    </row>
    <row r="457">
      <c r="A457" s="79"/>
      <c r="B457" s="15"/>
      <c r="C457" s="15"/>
      <c r="D457" s="15"/>
      <c r="E457" s="15"/>
    </row>
    <row r="458">
      <c r="A458" s="79"/>
      <c r="B458" s="15"/>
      <c r="C458" s="15"/>
      <c r="D458" s="15"/>
      <c r="E458" s="15"/>
    </row>
    <row r="459">
      <c r="A459" s="79"/>
      <c r="B459" s="15"/>
      <c r="C459" s="15"/>
      <c r="D459" s="15"/>
      <c r="E459" s="15"/>
    </row>
    <row r="460">
      <c r="A460" s="79"/>
      <c r="B460" s="15"/>
      <c r="C460" s="15"/>
      <c r="D460" s="15"/>
      <c r="E460" s="15"/>
    </row>
    <row r="461">
      <c r="A461" s="79"/>
      <c r="B461" s="15"/>
      <c r="C461" s="15"/>
      <c r="D461" s="15"/>
      <c r="E461" s="15"/>
    </row>
    <row r="462">
      <c r="A462" s="79"/>
      <c r="B462" s="15"/>
      <c r="C462" s="15"/>
      <c r="D462" s="15"/>
      <c r="E462" s="15"/>
    </row>
    <row r="463">
      <c r="A463" s="79"/>
      <c r="B463" s="15"/>
      <c r="C463" s="15"/>
      <c r="D463" s="15"/>
      <c r="E463" s="15"/>
    </row>
    <row r="464">
      <c r="A464" s="79"/>
      <c r="B464" s="15"/>
      <c r="C464" s="15"/>
      <c r="D464" s="15"/>
      <c r="E464" s="15"/>
    </row>
    <row r="465">
      <c r="A465" s="79"/>
      <c r="B465" s="15"/>
      <c r="C465" s="15"/>
      <c r="D465" s="15"/>
      <c r="E465" s="15"/>
    </row>
    <row r="466">
      <c r="A466" s="79"/>
      <c r="B466" s="15"/>
      <c r="C466" s="15"/>
      <c r="D466" s="15"/>
      <c r="E466" s="15"/>
    </row>
    <row r="467">
      <c r="A467" s="79"/>
      <c r="B467" s="15"/>
      <c r="C467" s="15"/>
      <c r="D467" s="15"/>
      <c r="E467" s="15"/>
    </row>
    <row r="468">
      <c r="A468" s="79"/>
      <c r="B468" s="15"/>
      <c r="C468" s="15"/>
      <c r="D468" s="15"/>
      <c r="E468" s="15"/>
    </row>
    <row r="469">
      <c r="A469" s="79"/>
      <c r="B469" s="15"/>
      <c r="C469" s="15"/>
      <c r="D469" s="15"/>
      <c r="E469" s="15"/>
    </row>
    <row r="470">
      <c r="A470" s="79"/>
      <c r="B470" s="15"/>
      <c r="C470" s="15"/>
      <c r="D470" s="15"/>
      <c r="E470" s="15"/>
    </row>
    <row r="471">
      <c r="A471" s="79"/>
      <c r="B471" s="15"/>
      <c r="C471" s="15"/>
      <c r="D471" s="15"/>
      <c r="E471" s="15"/>
    </row>
    <row r="472">
      <c r="A472" s="79"/>
      <c r="B472" s="15"/>
      <c r="C472" s="15"/>
      <c r="D472" s="15"/>
      <c r="E472" s="15"/>
    </row>
    <row r="473">
      <c r="A473" s="79"/>
      <c r="B473" s="15"/>
      <c r="C473" s="15"/>
      <c r="D473" s="15"/>
      <c r="E473" s="15"/>
    </row>
    <row r="474">
      <c r="A474" s="79"/>
      <c r="B474" s="15"/>
      <c r="C474" s="15"/>
      <c r="D474" s="15"/>
      <c r="E474" s="15"/>
    </row>
    <row r="475">
      <c r="A475" s="79"/>
      <c r="B475" s="15"/>
      <c r="C475" s="15"/>
      <c r="D475" s="15"/>
      <c r="E475" s="15"/>
    </row>
    <row r="476">
      <c r="A476" s="79"/>
      <c r="B476" s="15"/>
      <c r="C476" s="15"/>
      <c r="D476" s="15"/>
      <c r="E476" s="15"/>
    </row>
    <row r="477">
      <c r="A477" s="79"/>
      <c r="B477" s="15"/>
      <c r="C477" s="15"/>
      <c r="D477" s="15"/>
      <c r="E477" s="15"/>
    </row>
    <row r="478">
      <c r="A478" s="79"/>
      <c r="B478" s="15"/>
      <c r="C478" s="15"/>
      <c r="D478" s="15"/>
      <c r="E478" s="15"/>
    </row>
    <row r="479">
      <c r="A479" s="79"/>
      <c r="B479" s="15"/>
      <c r="C479" s="15"/>
      <c r="D479" s="15"/>
      <c r="E479" s="15"/>
    </row>
    <row r="480">
      <c r="A480" s="79"/>
      <c r="B480" s="15"/>
      <c r="C480" s="15"/>
      <c r="D480" s="15"/>
      <c r="E480" s="15"/>
    </row>
    <row r="481">
      <c r="A481" s="79"/>
      <c r="B481" s="15"/>
      <c r="C481" s="15"/>
      <c r="D481" s="15"/>
      <c r="E481" s="15"/>
    </row>
    <row r="482">
      <c r="A482" s="79"/>
      <c r="B482" s="15"/>
      <c r="C482" s="15"/>
      <c r="D482" s="15"/>
      <c r="E482" s="15"/>
    </row>
    <row r="483">
      <c r="A483" s="79"/>
      <c r="B483" s="15"/>
      <c r="C483" s="15"/>
      <c r="D483" s="15"/>
      <c r="E483" s="15"/>
    </row>
    <row r="484">
      <c r="A484" s="79"/>
      <c r="B484" s="15"/>
      <c r="C484" s="15"/>
      <c r="D484" s="15"/>
      <c r="E484" s="15"/>
    </row>
    <row r="485">
      <c r="A485" s="79"/>
      <c r="B485" s="15"/>
      <c r="C485" s="15"/>
      <c r="D485" s="15"/>
      <c r="E485" s="15"/>
    </row>
    <row r="486">
      <c r="A486" s="79"/>
      <c r="B486" s="15"/>
      <c r="C486" s="15"/>
      <c r="D486" s="15"/>
      <c r="E486" s="15"/>
    </row>
    <row r="487">
      <c r="A487" s="79"/>
      <c r="B487" s="15"/>
      <c r="C487" s="15"/>
      <c r="D487" s="15"/>
      <c r="E487" s="15"/>
    </row>
    <row r="488">
      <c r="A488" s="79"/>
      <c r="B488" s="15"/>
      <c r="C488" s="15"/>
      <c r="D488" s="15"/>
      <c r="E488" s="15"/>
    </row>
    <row r="489">
      <c r="A489" s="79"/>
      <c r="B489" s="15"/>
      <c r="C489" s="15"/>
      <c r="D489" s="15"/>
      <c r="E489" s="15"/>
    </row>
    <row r="490">
      <c r="A490" s="79"/>
      <c r="B490" s="15"/>
      <c r="C490" s="15"/>
      <c r="D490" s="15"/>
      <c r="E490" s="15"/>
    </row>
    <row r="491">
      <c r="A491" s="79"/>
      <c r="B491" s="15"/>
      <c r="C491" s="15"/>
      <c r="D491" s="15"/>
      <c r="E491" s="15"/>
    </row>
    <row r="492">
      <c r="A492" s="79"/>
      <c r="B492" s="15"/>
      <c r="C492" s="15"/>
      <c r="D492" s="15"/>
      <c r="E492" s="15"/>
    </row>
    <row r="493">
      <c r="A493" s="79"/>
      <c r="B493" s="15"/>
      <c r="C493" s="15"/>
      <c r="D493" s="15"/>
      <c r="E493" s="15"/>
    </row>
    <row r="494">
      <c r="A494" s="79"/>
      <c r="B494" s="15"/>
      <c r="C494" s="15"/>
      <c r="D494" s="15"/>
      <c r="E494" s="15"/>
    </row>
    <row r="495">
      <c r="A495" s="79"/>
      <c r="B495" s="15"/>
      <c r="C495" s="15"/>
      <c r="D495" s="15"/>
      <c r="E495" s="15"/>
    </row>
    <row r="496">
      <c r="A496" s="79"/>
      <c r="B496" s="15"/>
      <c r="C496" s="15"/>
      <c r="D496" s="15"/>
      <c r="E496" s="15"/>
    </row>
    <row r="497">
      <c r="A497" s="79"/>
      <c r="B497" s="15"/>
      <c r="C497" s="15"/>
      <c r="D497" s="15"/>
      <c r="E497" s="15"/>
    </row>
    <row r="498">
      <c r="A498" s="79"/>
      <c r="B498" s="15"/>
      <c r="C498" s="15"/>
      <c r="D498" s="15"/>
      <c r="E498" s="15"/>
    </row>
    <row r="499">
      <c r="A499" s="79"/>
      <c r="B499" s="15"/>
      <c r="C499" s="15"/>
      <c r="D499" s="15"/>
      <c r="E499" s="15"/>
    </row>
    <row r="500">
      <c r="A500" s="79"/>
      <c r="B500" s="15"/>
      <c r="C500" s="15"/>
      <c r="D500" s="15"/>
      <c r="E500" s="15"/>
    </row>
    <row r="501">
      <c r="A501" s="79"/>
      <c r="B501" s="15"/>
      <c r="C501" s="15"/>
      <c r="D501" s="15"/>
      <c r="E501" s="15"/>
    </row>
    <row r="502">
      <c r="A502" s="79"/>
      <c r="B502" s="15"/>
      <c r="C502" s="15"/>
      <c r="D502" s="15"/>
      <c r="E502" s="15"/>
    </row>
    <row r="503">
      <c r="A503" s="79"/>
      <c r="B503" s="15"/>
      <c r="C503" s="15"/>
      <c r="D503" s="15"/>
      <c r="E503" s="15"/>
    </row>
    <row r="504">
      <c r="A504" s="79"/>
      <c r="B504" s="15"/>
      <c r="C504" s="15"/>
      <c r="D504" s="15"/>
      <c r="E504" s="15"/>
    </row>
    <row r="505">
      <c r="A505" s="79"/>
      <c r="B505" s="15"/>
      <c r="C505" s="15"/>
      <c r="D505" s="15"/>
      <c r="E505" s="15"/>
    </row>
    <row r="506">
      <c r="A506" s="79"/>
      <c r="B506" s="15"/>
      <c r="C506" s="15"/>
      <c r="D506" s="15"/>
      <c r="E506" s="15"/>
    </row>
    <row r="507">
      <c r="A507" s="79"/>
      <c r="B507" s="15"/>
      <c r="C507" s="15"/>
      <c r="D507" s="15"/>
      <c r="E507" s="15"/>
    </row>
    <row r="508">
      <c r="A508" s="79"/>
      <c r="B508" s="15"/>
      <c r="C508" s="15"/>
      <c r="D508" s="15"/>
      <c r="E508" s="15"/>
    </row>
    <row r="509">
      <c r="A509" s="79"/>
      <c r="B509" s="15"/>
      <c r="C509" s="15"/>
      <c r="D509" s="15"/>
      <c r="E509" s="15"/>
    </row>
    <row r="510">
      <c r="A510" s="79"/>
      <c r="B510" s="15"/>
      <c r="C510" s="15"/>
      <c r="D510" s="15"/>
      <c r="E510" s="15"/>
    </row>
    <row r="511">
      <c r="A511" s="79"/>
      <c r="B511" s="15"/>
      <c r="C511" s="15"/>
      <c r="D511" s="15"/>
      <c r="E511" s="15"/>
    </row>
    <row r="512">
      <c r="A512" s="79"/>
      <c r="B512" s="15"/>
      <c r="C512" s="15"/>
      <c r="D512" s="15"/>
      <c r="E512" s="15"/>
    </row>
    <row r="513">
      <c r="A513" s="79"/>
      <c r="B513" s="15"/>
      <c r="C513" s="15"/>
      <c r="D513" s="15"/>
      <c r="E513" s="15"/>
    </row>
    <row r="514">
      <c r="A514" s="79"/>
      <c r="B514" s="15"/>
      <c r="C514" s="15"/>
      <c r="D514" s="15"/>
      <c r="E514" s="15"/>
    </row>
    <row r="515">
      <c r="A515" s="79"/>
      <c r="B515" s="15"/>
      <c r="C515" s="15"/>
      <c r="D515" s="15"/>
      <c r="E515" s="15"/>
    </row>
    <row r="516">
      <c r="A516" s="79"/>
      <c r="B516" s="15"/>
      <c r="C516" s="15"/>
      <c r="D516" s="15"/>
      <c r="E516" s="15"/>
    </row>
    <row r="517">
      <c r="A517" s="79"/>
      <c r="B517" s="15"/>
      <c r="C517" s="15"/>
      <c r="D517" s="15"/>
      <c r="E517" s="15"/>
    </row>
    <row r="518">
      <c r="A518" s="79"/>
      <c r="B518" s="15"/>
      <c r="C518" s="15"/>
      <c r="D518" s="15"/>
      <c r="E518" s="15"/>
    </row>
    <row r="519">
      <c r="A519" s="79"/>
      <c r="B519" s="15"/>
      <c r="C519" s="15"/>
      <c r="D519" s="15"/>
      <c r="E519" s="15"/>
    </row>
    <row r="520">
      <c r="A520" s="79"/>
      <c r="B520" s="15"/>
      <c r="C520" s="15"/>
      <c r="D520" s="15"/>
      <c r="E520" s="15"/>
    </row>
    <row r="521">
      <c r="A521" s="79"/>
      <c r="B521" s="15"/>
      <c r="C521" s="15"/>
      <c r="D521" s="15"/>
      <c r="E521" s="15"/>
    </row>
    <row r="522">
      <c r="A522" s="79"/>
      <c r="B522" s="15"/>
      <c r="C522" s="15"/>
      <c r="D522" s="15"/>
      <c r="E522" s="15"/>
    </row>
    <row r="523">
      <c r="A523" s="79"/>
      <c r="B523" s="15"/>
      <c r="C523" s="15"/>
      <c r="D523" s="15"/>
      <c r="E523" s="15"/>
    </row>
    <row r="524">
      <c r="A524" s="79"/>
      <c r="B524" s="15"/>
      <c r="C524" s="15"/>
      <c r="D524" s="15"/>
      <c r="E524" s="15"/>
    </row>
    <row r="525">
      <c r="A525" s="79"/>
      <c r="B525" s="15"/>
      <c r="C525" s="15"/>
      <c r="D525" s="15"/>
      <c r="E525" s="15"/>
    </row>
    <row r="526">
      <c r="A526" s="79"/>
      <c r="B526" s="15"/>
      <c r="C526" s="15"/>
      <c r="D526" s="15"/>
      <c r="E526" s="15"/>
    </row>
    <row r="527">
      <c r="A527" s="79"/>
      <c r="B527" s="15"/>
      <c r="C527" s="15"/>
      <c r="D527" s="15"/>
      <c r="E527" s="15"/>
    </row>
    <row r="528">
      <c r="A528" s="79"/>
      <c r="B528" s="15"/>
      <c r="C528" s="15"/>
      <c r="D528" s="15"/>
      <c r="E528" s="15"/>
    </row>
    <row r="529">
      <c r="A529" s="79"/>
      <c r="B529" s="15"/>
      <c r="C529" s="15"/>
      <c r="D529" s="15"/>
      <c r="E529" s="15"/>
    </row>
    <row r="530">
      <c r="A530" s="79"/>
      <c r="B530" s="15"/>
      <c r="C530" s="15"/>
      <c r="D530" s="15"/>
      <c r="E530" s="15"/>
    </row>
    <row r="531">
      <c r="A531" s="79"/>
      <c r="B531" s="15"/>
      <c r="C531" s="15"/>
      <c r="D531" s="15"/>
      <c r="E531" s="15"/>
    </row>
    <row r="532">
      <c r="A532" s="79"/>
      <c r="B532" s="15"/>
      <c r="C532" s="15"/>
      <c r="D532" s="15"/>
      <c r="E532" s="15"/>
    </row>
    <row r="533">
      <c r="A533" s="79"/>
      <c r="B533" s="15"/>
      <c r="C533" s="15"/>
      <c r="D533" s="15"/>
      <c r="E533" s="15"/>
    </row>
    <row r="534">
      <c r="A534" s="79"/>
      <c r="B534" s="15"/>
      <c r="C534" s="15"/>
      <c r="D534" s="15"/>
      <c r="E534" s="15"/>
    </row>
    <row r="535">
      <c r="A535" s="79"/>
      <c r="B535" s="15"/>
      <c r="C535" s="15"/>
      <c r="D535" s="15"/>
      <c r="E535" s="15"/>
    </row>
    <row r="536">
      <c r="A536" s="79"/>
      <c r="B536" s="15"/>
      <c r="C536" s="15"/>
      <c r="D536" s="15"/>
      <c r="E536" s="15"/>
    </row>
    <row r="537">
      <c r="A537" s="79"/>
      <c r="B537" s="15"/>
      <c r="C537" s="15"/>
      <c r="D537" s="15"/>
      <c r="E537" s="15"/>
    </row>
    <row r="538">
      <c r="A538" s="79"/>
      <c r="B538" s="15"/>
      <c r="C538" s="15"/>
      <c r="D538" s="15"/>
      <c r="E538" s="15"/>
    </row>
    <row r="539">
      <c r="A539" s="79"/>
      <c r="B539" s="15"/>
      <c r="C539" s="15"/>
      <c r="D539" s="15"/>
      <c r="E539" s="15"/>
    </row>
    <row r="540">
      <c r="A540" s="79"/>
      <c r="B540" s="15"/>
      <c r="C540" s="15"/>
      <c r="D540" s="15"/>
      <c r="E540" s="15"/>
    </row>
    <row r="541">
      <c r="A541" s="79"/>
      <c r="B541" s="15"/>
      <c r="C541" s="15"/>
      <c r="D541" s="15"/>
      <c r="E541" s="15"/>
    </row>
    <row r="542">
      <c r="A542" s="79"/>
      <c r="B542" s="15"/>
      <c r="C542" s="15"/>
      <c r="D542" s="15"/>
      <c r="E542" s="15"/>
    </row>
    <row r="543">
      <c r="A543" s="79"/>
      <c r="B543" s="15"/>
      <c r="C543" s="15"/>
      <c r="D543" s="15"/>
      <c r="E543" s="15"/>
    </row>
    <row r="544">
      <c r="A544" s="79"/>
      <c r="B544" s="15"/>
      <c r="C544" s="15"/>
      <c r="D544" s="15"/>
      <c r="E544" s="15"/>
    </row>
    <row r="545">
      <c r="A545" s="79"/>
      <c r="B545" s="15"/>
      <c r="C545" s="15"/>
      <c r="D545" s="15"/>
      <c r="E545" s="15"/>
    </row>
    <row r="546">
      <c r="A546" s="79"/>
      <c r="B546" s="15"/>
      <c r="C546" s="15"/>
      <c r="D546" s="15"/>
      <c r="E546" s="15"/>
    </row>
    <row r="547">
      <c r="A547" s="79"/>
      <c r="B547" s="15"/>
      <c r="C547" s="15"/>
      <c r="D547" s="15"/>
      <c r="E547" s="15"/>
    </row>
    <row r="548">
      <c r="A548" s="79"/>
      <c r="B548" s="15"/>
      <c r="C548" s="15"/>
      <c r="D548" s="15"/>
      <c r="E548" s="15"/>
    </row>
    <row r="549">
      <c r="A549" s="79"/>
      <c r="B549" s="15"/>
      <c r="C549" s="15"/>
      <c r="D549" s="15"/>
      <c r="E549" s="15"/>
    </row>
    <row r="550">
      <c r="A550" s="79"/>
      <c r="B550" s="15"/>
      <c r="C550" s="15"/>
      <c r="D550" s="15"/>
      <c r="E550" s="15"/>
    </row>
    <row r="551">
      <c r="A551" s="79"/>
      <c r="B551" s="15"/>
      <c r="C551" s="15"/>
      <c r="D551" s="15"/>
      <c r="E551" s="15"/>
    </row>
    <row r="552">
      <c r="A552" s="79"/>
      <c r="B552" s="15"/>
      <c r="C552" s="15"/>
      <c r="D552" s="15"/>
      <c r="E552" s="15"/>
    </row>
    <row r="553">
      <c r="A553" s="79"/>
      <c r="B553" s="15"/>
      <c r="C553" s="15"/>
      <c r="D553" s="15"/>
      <c r="E553" s="15"/>
    </row>
    <row r="554">
      <c r="A554" s="79"/>
      <c r="B554" s="15"/>
      <c r="C554" s="15"/>
      <c r="D554" s="15"/>
      <c r="E554" s="15"/>
    </row>
    <row r="555">
      <c r="A555" s="79"/>
      <c r="B555" s="15"/>
      <c r="C555" s="15"/>
      <c r="D555" s="15"/>
      <c r="E555" s="15"/>
    </row>
    <row r="556">
      <c r="A556" s="79"/>
      <c r="B556" s="15"/>
      <c r="C556" s="15"/>
      <c r="D556" s="15"/>
      <c r="E556" s="15"/>
    </row>
    <row r="557">
      <c r="A557" s="79"/>
      <c r="B557" s="15"/>
      <c r="C557" s="15"/>
      <c r="D557" s="15"/>
      <c r="E557" s="15"/>
    </row>
    <row r="558">
      <c r="A558" s="79"/>
      <c r="B558" s="15"/>
      <c r="C558" s="15"/>
      <c r="D558" s="15"/>
      <c r="E558" s="15"/>
    </row>
    <row r="559">
      <c r="A559" s="79"/>
      <c r="B559" s="15"/>
      <c r="C559" s="15"/>
      <c r="D559" s="15"/>
      <c r="E559" s="15"/>
    </row>
    <row r="560">
      <c r="A560" s="79"/>
      <c r="B560" s="15"/>
      <c r="C560" s="15"/>
      <c r="D560" s="15"/>
      <c r="E560" s="15"/>
    </row>
    <row r="561">
      <c r="A561" s="79"/>
      <c r="B561" s="15"/>
      <c r="C561" s="15"/>
      <c r="D561" s="15"/>
      <c r="E561" s="15"/>
    </row>
    <row r="562">
      <c r="A562" s="79"/>
      <c r="B562" s="15"/>
      <c r="C562" s="15"/>
      <c r="D562" s="15"/>
      <c r="E562" s="15"/>
    </row>
    <row r="563">
      <c r="A563" s="79"/>
      <c r="B563" s="15"/>
      <c r="C563" s="15"/>
      <c r="D563" s="15"/>
      <c r="E563" s="15"/>
    </row>
    <row r="564">
      <c r="A564" s="79"/>
      <c r="B564" s="15"/>
      <c r="C564" s="15"/>
      <c r="D564" s="15"/>
      <c r="E564" s="15"/>
    </row>
    <row r="565">
      <c r="A565" s="79"/>
      <c r="B565" s="15"/>
      <c r="C565" s="15"/>
      <c r="D565" s="15"/>
      <c r="E565" s="15"/>
    </row>
    <row r="566">
      <c r="A566" s="79"/>
      <c r="B566" s="15"/>
      <c r="C566" s="15"/>
      <c r="D566" s="15"/>
      <c r="E566" s="15"/>
    </row>
    <row r="567">
      <c r="A567" s="79"/>
      <c r="B567" s="15"/>
      <c r="C567" s="15"/>
      <c r="D567" s="15"/>
      <c r="E567" s="15"/>
    </row>
    <row r="568">
      <c r="A568" s="79"/>
      <c r="B568" s="15"/>
      <c r="C568" s="15"/>
      <c r="D568" s="15"/>
      <c r="E568" s="15"/>
    </row>
    <row r="569">
      <c r="A569" s="79"/>
      <c r="B569" s="15"/>
      <c r="C569" s="15"/>
      <c r="D569" s="15"/>
      <c r="E569" s="15"/>
    </row>
    <row r="570">
      <c r="A570" s="79"/>
      <c r="B570" s="15"/>
      <c r="C570" s="15"/>
      <c r="D570" s="15"/>
      <c r="E570" s="15"/>
    </row>
    <row r="571">
      <c r="A571" s="79"/>
      <c r="B571" s="15"/>
      <c r="C571" s="15"/>
      <c r="D571" s="15"/>
      <c r="E571" s="15"/>
    </row>
    <row r="572">
      <c r="A572" s="79"/>
      <c r="B572" s="15"/>
      <c r="C572" s="15"/>
      <c r="D572" s="15"/>
      <c r="E572" s="15"/>
    </row>
    <row r="573">
      <c r="A573" s="79"/>
      <c r="B573" s="15"/>
      <c r="C573" s="15"/>
      <c r="D573" s="15"/>
      <c r="E573" s="15"/>
    </row>
    <row r="574">
      <c r="A574" s="79"/>
      <c r="B574" s="15"/>
      <c r="C574" s="15"/>
      <c r="D574" s="15"/>
      <c r="E574" s="15"/>
    </row>
    <row r="575">
      <c r="A575" s="79"/>
      <c r="B575" s="15"/>
      <c r="C575" s="15"/>
      <c r="D575" s="15"/>
      <c r="E575" s="15"/>
    </row>
    <row r="576">
      <c r="A576" s="79"/>
      <c r="B576" s="15"/>
      <c r="C576" s="15"/>
      <c r="D576" s="15"/>
      <c r="E576" s="15"/>
    </row>
    <row r="577">
      <c r="A577" s="79"/>
      <c r="B577" s="15"/>
      <c r="C577" s="15"/>
      <c r="D577" s="15"/>
      <c r="E577" s="15"/>
    </row>
    <row r="578">
      <c r="A578" s="79"/>
      <c r="B578" s="15"/>
      <c r="C578" s="15"/>
      <c r="D578" s="15"/>
      <c r="E578" s="15"/>
    </row>
    <row r="579">
      <c r="A579" s="79"/>
      <c r="B579" s="15"/>
      <c r="C579" s="15"/>
      <c r="D579" s="15"/>
      <c r="E579" s="15"/>
    </row>
    <row r="580">
      <c r="A580" s="79"/>
      <c r="B580" s="15"/>
      <c r="C580" s="15"/>
      <c r="D580" s="15"/>
      <c r="E580" s="15"/>
    </row>
    <row r="581">
      <c r="A581" s="79"/>
      <c r="B581" s="15"/>
      <c r="C581" s="15"/>
      <c r="D581" s="15"/>
      <c r="E581" s="15"/>
    </row>
    <row r="582">
      <c r="A582" s="79"/>
      <c r="B582" s="15"/>
      <c r="C582" s="15"/>
      <c r="D582" s="15"/>
      <c r="E582" s="15"/>
    </row>
    <row r="583">
      <c r="A583" s="79"/>
      <c r="B583" s="15"/>
      <c r="C583" s="15"/>
      <c r="D583" s="15"/>
      <c r="E583" s="15"/>
    </row>
    <row r="584">
      <c r="A584" s="79"/>
      <c r="B584" s="15"/>
      <c r="C584" s="15"/>
      <c r="D584" s="15"/>
      <c r="E584" s="15"/>
    </row>
    <row r="585">
      <c r="A585" s="79"/>
      <c r="B585" s="15"/>
      <c r="C585" s="15"/>
      <c r="D585" s="15"/>
      <c r="E585" s="15"/>
    </row>
    <row r="586">
      <c r="A586" s="79"/>
      <c r="B586" s="15"/>
      <c r="C586" s="15"/>
      <c r="D586" s="15"/>
      <c r="E586" s="15"/>
    </row>
    <row r="587">
      <c r="A587" s="79"/>
      <c r="B587" s="15"/>
      <c r="C587" s="15"/>
      <c r="D587" s="15"/>
      <c r="E587" s="15"/>
    </row>
    <row r="588">
      <c r="A588" s="79"/>
      <c r="B588" s="15"/>
      <c r="C588" s="15"/>
      <c r="D588" s="15"/>
      <c r="E588" s="15"/>
    </row>
    <row r="589">
      <c r="A589" s="79"/>
      <c r="B589" s="15"/>
      <c r="C589" s="15"/>
      <c r="D589" s="15"/>
      <c r="E589" s="15"/>
    </row>
    <row r="590">
      <c r="A590" s="79"/>
      <c r="B590" s="15"/>
      <c r="C590" s="15"/>
      <c r="D590" s="15"/>
      <c r="E590" s="15"/>
    </row>
    <row r="591">
      <c r="A591" s="79"/>
      <c r="B591" s="15"/>
      <c r="C591" s="15"/>
      <c r="D591" s="15"/>
      <c r="E591" s="15"/>
    </row>
    <row r="592">
      <c r="A592" s="79"/>
      <c r="B592" s="15"/>
      <c r="C592" s="15"/>
      <c r="D592" s="15"/>
      <c r="E592" s="15"/>
    </row>
    <row r="593">
      <c r="A593" s="79"/>
      <c r="B593" s="15"/>
      <c r="C593" s="15"/>
      <c r="D593" s="15"/>
      <c r="E593" s="15"/>
    </row>
    <row r="594">
      <c r="A594" s="79"/>
      <c r="B594" s="15"/>
      <c r="C594" s="15"/>
      <c r="D594" s="15"/>
      <c r="E594" s="15"/>
    </row>
    <row r="595">
      <c r="A595" s="79"/>
      <c r="B595" s="15"/>
      <c r="C595" s="15"/>
      <c r="D595" s="15"/>
      <c r="E595" s="15"/>
    </row>
    <row r="596">
      <c r="A596" s="79"/>
      <c r="B596" s="15"/>
      <c r="C596" s="15"/>
      <c r="D596" s="15"/>
      <c r="E596" s="15"/>
    </row>
    <row r="597">
      <c r="A597" s="79"/>
      <c r="B597" s="15"/>
      <c r="C597" s="15"/>
      <c r="D597" s="15"/>
      <c r="E597" s="15"/>
    </row>
    <row r="598">
      <c r="A598" s="79"/>
      <c r="B598" s="15"/>
      <c r="C598" s="15"/>
      <c r="D598" s="15"/>
      <c r="E598" s="15"/>
    </row>
    <row r="599">
      <c r="A599" s="79"/>
      <c r="B599" s="15"/>
      <c r="C599" s="15"/>
      <c r="D599" s="15"/>
      <c r="E599" s="15"/>
    </row>
    <row r="600">
      <c r="A600" s="79"/>
      <c r="B600" s="15"/>
      <c r="C600" s="15"/>
      <c r="D600" s="15"/>
      <c r="E600" s="15"/>
    </row>
    <row r="601">
      <c r="A601" s="79"/>
      <c r="B601" s="15"/>
      <c r="C601" s="15"/>
      <c r="D601" s="15"/>
      <c r="E601" s="15"/>
    </row>
    <row r="602">
      <c r="A602" s="79"/>
      <c r="B602" s="15"/>
      <c r="C602" s="15"/>
      <c r="D602" s="15"/>
      <c r="E602" s="15"/>
    </row>
    <row r="603">
      <c r="A603" s="79"/>
      <c r="B603" s="15"/>
      <c r="C603" s="15"/>
      <c r="D603" s="15"/>
      <c r="E603" s="15"/>
    </row>
    <row r="604">
      <c r="A604" s="79"/>
      <c r="B604" s="15"/>
      <c r="C604" s="15"/>
      <c r="D604" s="15"/>
      <c r="E604" s="15"/>
    </row>
    <row r="605">
      <c r="A605" s="79"/>
      <c r="B605" s="15"/>
      <c r="C605" s="15"/>
      <c r="D605" s="15"/>
      <c r="E605" s="15"/>
    </row>
    <row r="606">
      <c r="A606" s="79"/>
      <c r="B606" s="15"/>
      <c r="C606" s="15"/>
      <c r="D606" s="15"/>
      <c r="E606" s="15"/>
    </row>
    <row r="607">
      <c r="A607" s="79"/>
      <c r="B607" s="15"/>
      <c r="C607" s="15"/>
      <c r="D607" s="15"/>
      <c r="E607" s="15"/>
    </row>
    <row r="608">
      <c r="A608" s="79"/>
      <c r="B608" s="15"/>
      <c r="C608" s="15"/>
      <c r="D608" s="15"/>
      <c r="E608" s="15"/>
    </row>
    <row r="609">
      <c r="A609" s="79"/>
      <c r="B609" s="15"/>
      <c r="C609" s="15"/>
      <c r="D609" s="15"/>
      <c r="E609" s="15"/>
    </row>
    <row r="610">
      <c r="A610" s="79"/>
      <c r="B610" s="15"/>
      <c r="C610" s="15"/>
      <c r="D610" s="15"/>
      <c r="E610" s="15"/>
    </row>
    <row r="611">
      <c r="A611" s="79"/>
      <c r="B611" s="15"/>
      <c r="C611" s="15"/>
      <c r="D611" s="15"/>
      <c r="E611" s="15"/>
    </row>
    <row r="612">
      <c r="A612" s="79"/>
      <c r="B612" s="15"/>
      <c r="C612" s="15"/>
      <c r="D612" s="15"/>
      <c r="E612" s="15"/>
    </row>
    <row r="613">
      <c r="A613" s="79"/>
      <c r="B613" s="15"/>
      <c r="C613" s="15"/>
      <c r="D613" s="15"/>
      <c r="E613" s="15"/>
    </row>
    <row r="614">
      <c r="A614" s="79"/>
      <c r="B614" s="15"/>
      <c r="C614" s="15"/>
      <c r="D614" s="15"/>
      <c r="E614" s="15"/>
    </row>
    <row r="615">
      <c r="A615" s="79"/>
      <c r="B615" s="15"/>
      <c r="C615" s="15"/>
      <c r="D615" s="15"/>
      <c r="E615" s="15"/>
    </row>
    <row r="616">
      <c r="A616" s="79"/>
      <c r="B616" s="15"/>
      <c r="C616" s="15"/>
      <c r="D616" s="15"/>
      <c r="E616" s="15"/>
    </row>
    <row r="617">
      <c r="A617" s="79"/>
      <c r="B617" s="15"/>
      <c r="C617" s="15"/>
      <c r="D617" s="15"/>
      <c r="E617" s="15"/>
    </row>
    <row r="618">
      <c r="A618" s="79"/>
      <c r="B618" s="15"/>
      <c r="C618" s="15"/>
      <c r="D618" s="15"/>
      <c r="E618" s="15"/>
    </row>
    <row r="619">
      <c r="A619" s="79"/>
      <c r="B619" s="15"/>
      <c r="C619" s="15"/>
      <c r="D619" s="15"/>
      <c r="E619" s="15"/>
    </row>
    <row r="620">
      <c r="A620" s="79"/>
      <c r="B620" s="15"/>
      <c r="C620" s="15"/>
      <c r="D620" s="15"/>
      <c r="E620" s="15"/>
    </row>
    <row r="621">
      <c r="A621" s="79"/>
      <c r="B621" s="15"/>
      <c r="C621" s="15"/>
      <c r="D621" s="15"/>
      <c r="E621" s="15"/>
    </row>
    <row r="622">
      <c r="A622" s="79"/>
      <c r="B622" s="15"/>
      <c r="C622" s="15"/>
      <c r="D622" s="15"/>
      <c r="E622" s="15"/>
    </row>
    <row r="623">
      <c r="A623" s="79"/>
      <c r="B623" s="15"/>
      <c r="C623" s="15"/>
      <c r="D623" s="15"/>
      <c r="E623" s="15"/>
    </row>
    <row r="624">
      <c r="A624" s="79"/>
      <c r="B624" s="15"/>
      <c r="C624" s="15"/>
      <c r="D624" s="15"/>
      <c r="E624" s="15"/>
    </row>
    <row r="625">
      <c r="A625" s="79"/>
      <c r="B625" s="15"/>
      <c r="C625" s="15"/>
      <c r="D625" s="15"/>
      <c r="E625" s="15"/>
    </row>
    <row r="626">
      <c r="A626" s="79"/>
      <c r="B626" s="15"/>
      <c r="C626" s="15"/>
      <c r="D626" s="15"/>
      <c r="E626" s="15"/>
    </row>
    <row r="627">
      <c r="A627" s="79"/>
      <c r="B627" s="15"/>
      <c r="C627" s="15"/>
      <c r="D627" s="15"/>
      <c r="E627" s="15"/>
    </row>
    <row r="628">
      <c r="A628" s="79"/>
      <c r="B628" s="15"/>
      <c r="C628" s="15"/>
      <c r="D628" s="15"/>
      <c r="E628" s="15"/>
    </row>
    <row r="629">
      <c r="A629" s="79"/>
      <c r="B629" s="15"/>
      <c r="C629" s="15"/>
      <c r="D629" s="15"/>
      <c r="E629" s="15"/>
    </row>
    <row r="630">
      <c r="A630" s="79"/>
      <c r="B630" s="15"/>
      <c r="C630" s="15"/>
      <c r="D630" s="15"/>
      <c r="E630" s="15"/>
    </row>
    <row r="631">
      <c r="A631" s="79"/>
      <c r="B631" s="15"/>
      <c r="C631" s="15"/>
      <c r="D631" s="15"/>
      <c r="E631" s="15"/>
    </row>
    <row r="632">
      <c r="A632" s="79"/>
      <c r="B632" s="15"/>
      <c r="C632" s="15"/>
      <c r="D632" s="15"/>
      <c r="E632" s="15"/>
    </row>
    <row r="633">
      <c r="A633" s="79"/>
      <c r="B633" s="15"/>
      <c r="C633" s="15"/>
      <c r="D633" s="15"/>
      <c r="E633" s="15"/>
    </row>
    <row r="634">
      <c r="A634" s="79"/>
      <c r="B634" s="15"/>
      <c r="C634" s="15"/>
      <c r="D634" s="15"/>
      <c r="E634" s="15"/>
    </row>
    <row r="635">
      <c r="A635" s="79"/>
      <c r="B635" s="15"/>
      <c r="C635" s="15"/>
      <c r="D635" s="15"/>
      <c r="E635" s="15"/>
    </row>
    <row r="636">
      <c r="A636" s="79"/>
      <c r="B636" s="15"/>
      <c r="C636" s="15"/>
      <c r="D636" s="15"/>
      <c r="E636" s="15"/>
    </row>
    <row r="637">
      <c r="A637" s="79"/>
      <c r="B637" s="15"/>
      <c r="C637" s="15"/>
      <c r="D637" s="15"/>
      <c r="E637" s="15"/>
    </row>
    <row r="638">
      <c r="A638" s="79"/>
      <c r="B638" s="15"/>
      <c r="C638" s="15"/>
      <c r="D638" s="15"/>
      <c r="E638" s="15"/>
    </row>
    <row r="639">
      <c r="A639" s="79"/>
      <c r="B639" s="15"/>
      <c r="C639" s="15"/>
      <c r="D639" s="15"/>
      <c r="E639" s="15"/>
    </row>
    <row r="640">
      <c r="A640" s="79"/>
      <c r="B640" s="15"/>
      <c r="C640" s="15"/>
      <c r="D640" s="15"/>
      <c r="E640" s="15"/>
    </row>
    <row r="641">
      <c r="A641" s="79"/>
      <c r="B641" s="15"/>
      <c r="C641" s="15"/>
      <c r="D641" s="15"/>
      <c r="E641" s="15"/>
    </row>
    <row r="642">
      <c r="A642" s="79"/>
      <c r="B642" s="15"/>
      <c r="C642" s="15"/>
      <c r="D642" s="15"/>
      <c r="E642" s="15"/>
    </row>
    <row r="643">
      <c r="A643" s="79"/>
      <c r="B643" s="15"/>
      <c r="C643" s="15"/>
      <c r="D643" s="15"/>
      <c r="E643" s="15"/>
    </row>
    <row r="644">
      <c r="A644" s="79"/>
      <c r="B644" s="15"/>
      <c r="C644" s="15"/>
      <c r="D644" s="15"/>
      <c r="E644" s="15"/>
    </row>
    <row r="645">
      <c r="A645" s="79"/>
      <c r="B645" s="15"/>
      <c r="C645" s="15"/>
      <c r="D645" s="15"/>
      <c r="E645" s="15"/>
    </row>
    <row r="646">
      <c r="A646" s="79"/>
      <c r="B646" s="15"/>
      <c r="C646" s="15"/>
      <c r="D646" s="15"/>
      <c r="E646" s="15"/>
    </row>
    <row r="647">
      <c r="A647" s="79"/>
      <c r="B647" s="15"/>
      <c r="C647" s="15"/>
      <c r="D647" s="15"/>
      <c r="E647" s="15"/>
    </row>
    <row r="648">
      <c r="A648" s="79"/>
      <c r="B648" s="15"/>
      <c r="C648" s="15"/>
      <c r="D648" s="15"/>
      <c r="E648" s="15"/>
    </row>
    <row r="649">
      <c r="A649" s="79"/>
      <c r="B649" s="15"/>
      <c r="C649" s="15"/>
      <c r="D649" s="15"/>
      <c r="E649" s="15"/>
    </row>
    <row r="650">
      <c r="A650" s="79"/>
      <c r="B650" s="15"/>
      <c r="C650" s="15"/>
      <c r="D650" s="15"/>
      <c r="E650" s="15"/>
    </row>
    <row r="651">
      <c r="A651" s="79"/>
      <c r="B651" s="15"/>
      <c r="C651" s="15"/>
      <c r="D651" s="15"/>
      <c r="E651" s="15"/>
    </row>
    <row r="652">
      <c r="A652" s="79"/>
      <c r="B652" s="15"/>
      <c r="C652" s="15"/>
      <c r="D652" s="15"/>
      <c r="E652" s="15"/>
    </row>
    <row r="653">
      <c r="A653" s="79"/>
      <c r="B653" s="15"/>
      <c r="C653" s="15"/>
      <c r="D653" s="15"/>
      <c r="E653" s="15"/>
 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c r="D655" s="15"/>
      <c r="E655" s="15"/>
    </row>
    <row r="656">
      <c r="A656" s="79"/>
      <c r="B656" s="15"/>
      <c r="C656" s="15"/>
      <c r="D656" s="15"/>
      <c r="E656" s="15"/>
    </row>
    <row r="657">
      <c r="A657" s="79"/>
      <c r="B657" s="15"/>
      <c r="C657" s="15"/>
      <c r="D657" s="15"/>
      <c r="E657" s="15"/>
    </row>
    <row r="658">
      <c r="A658" s="79"/>
      <c r="B658" s="15"/>
      <c r="C658" s="15"/>
      <c r="D658" s="15"/>
      <c r="E658" s="15"/>
    </row>
    <row r="659">
      <c r="A659" s="79"/>
      <c r="B659" s="15"/>
      <c r="C659" s="15"/>
      <c r="D659" s="15"/>
      <c r="E659" s="15"/>
    </row>
    <row r="660">
      <c r="A660" s="79"/>
      <c r="B660" s="15"/>
      <c r="C660" s="15"/>
      <c r="D660" s="15"/>
      <c r="E660" s="15"/>
    </row>
    <row r="661">
      <c r="A661" s="79"/>
      <c r="B661" s="15"/>
      <c r="C661" s="15"/>
      <c r="D661" s="15"/>
      <c r="E661" s="15"/>
    </row>
    <row r="662">
      <c r="A662" s="79"/>
      <c r="B662" s="15"/>
      <c r="C662" s="15"/>
      <c r="D662" s="15"/>
      <c r="E662" s="15"/>
    </row>
    <row r="663">
      <c r="A663" s="79"/>
      <c r="B663" s="15"/>
      <c r="C663" s="15"/>
      <c r="D663" s="15"/>
      <c r="E663" s="15"/>
    </row>
    <row r="664">
      <c r="A664" s="79"/>
      <c r="B664" s="15"/>
      <c r="C664" s="15"/>
      <c r="D664" s="15"/>
      <c r="E664" s="15"/>
    </row>
    <row r="665">
      <c r="A665" s="79"/>
      <c r="B665" s="15"/>
      <c r="C665" s="15"/>
      <c r="D665" s="15"/>
      <c r="E665" s="15"/>
    </row>
    <row r="666">
      <c r="A666" s="79"/>
      <c r="B666" s="15"/>
      <c r="C666" s="15"/>
      <c r="D666" s="15"/>
      <c r="E666" s="15"/>
    </row>
    <row r="667">
      <c r="A667" s="79"/>
      <c r="B667" s="15"/>
      <c r="C667" s="15"/>
      <c r="D667" s="15"/>
      <c r="E667" s="15"/>
    </row>
    <row r="668">
      <c r="A668" s="79"/>
      <c r="B668" s="15"/>
      <c r="C668" s="15"/>
      <c r="D668" s="15"/>
      <c r="E668" s="15"/>
    </row>
    <row r="669">
      <c r="A669" s="79"/>
      <c r="B669" s="15"/>
      <c r="C669" s="15"/>
      <c r="D669" s="15"/>
      <c r="E669" s="15"/>
    </row>
    <row r="670">
      <c r="A670" s="79"/>
      <c r="B670" s="15"/>
      <c r="C670" s="15"/>
      <c r="D670" s="15"/>
      <c r="E670" s="15"/>
    </row>
    <row r="671">
      <c r="A671" s="79"/>
      <c r="B671" s="15"/>
      <c r="C671" s="15"/>
      <c r="D671" s="15"/>
      <c r="E671" s="15"/>
    </row>
    <row r="672">
      <c r="A672" s="79"/>
      <c r="B672" s="15"/>
      <c r="C672" s="15"/>
      <c r="D672" s="15"/>
      <c r="E672" s="15"/>
    </row>
    <row r="673">
      <c r="A673" s="79"/>
      <c r="B673" s="15"/>
      <c r="C673" s="15"/>
      <c r="D673" s="15"/>
      <c r="E673" s="15"/>
    </row>
    <row r="674">
      <c r="A674" s="79"/>
      <c r="B674" s="15"/>
      <c r="C674" s="15"/>
      <c r="D674" s="15"/>
      <c r="E674" s="15"/>
    </row>
    <row r="675">
      <c r="A675" s="79"/>
      <c r="B675" s="15"/>
      <c r="C675" s="15"/>
      <c r="D675" s="15"/>
      <c r="E675" s="15"/>
    </row>
    <row r="676">
      <c r="A676" s="79"/>
      <c r="B676" s="15"/>
      <c r="C676" s="15"/>
      <c r="D676" s="15"/>
      <c r="E676" s="15"/>
    </row>
    <row r="677">
      <c r="A677" s="79"/>
      <c r="B677" s="15"/>
      <c r="C677" s="15"/>
      <c r="D677" s="15"/>
      <c r="E677" s="15"/>
    </row>
    <row r="678">
      <c r="A678" s="79"/>
      <c r="B678" s="15"/>
      <c r="C678" s="15"/>
      <c r="D678" s="15"/>
      <c r="E678" s="15"/>
    </row>
    <row r="679">
      <c r="A679" s="79"/>
      <c r="B679" s="15"/>
      <c r="C679" s="15"/>
      <c r="D679" s="15"/>
      <c r="E679" s="15"/>
    </row>
    <row r="680">
      <c r="A680" s="79"/>
      <c r="B680" s="15"/>
      <c r="C680" s="15"/>
      <c r="D680" s="15"/>
      <c r="E680" s="15"/>
    </row>
    <row r="681">
      <c r="A681" s="79"/>
      <c r="B681" s="15"/>
      <c r="C681" s="15"/>
      <c r="D681" s="15"/>
      <c r="E681" s="15"/>
    </row>
    <row r="682">
      <c r="A682" s="79"/>
      <c r="B682" s="15"/>
      <c r="C682" s="15"/>
      <c r="D682" s="15"/>
      <c r="E682" s="15"/>
    </row>
    <row r="683">
      <c r="A683" s="79"/>
      <c r="B683" s="15"/>
      <c r="C683" s="15"/>
      <c r="D683" s="15"/>
      <c r="E683" s="15"/>
    </row>
    <row r="684">
      <c r="A684" s="79"/>
      <c r="B684" s="15"/>
      <c r="C684" s="15"/>
      <c r="D684" s="15"/>
      <c r="E684" s="15"/>
    </row>
    <row r="685">
      <c r="A685" s="79"/>
      <c r="B685" s="15"/>
      <c r="C685" s="15"/>
      <c r="D685" s="15"/>
      <c r="E685" s="15"/>
    </row>
    <row r="686">
      <c r="A686" s="79"/>
      <c r="B686" s="15"/>
      <c r="C686" s="15"/>
      <c r="D686" s="15"/>
      <c r="E686" s="15"/>
    </row>
    <row r="687">
      <c r="A687" s="79"/>
      <c r="B687" s="15"/>
      <c r="C687" s="15"/>
      <c r="D687" s="15"/>
      <c r="E687" s="15"/>
    </row>
    <row r="688">
      <c r="A688" s="79"/>
      <c r="B688" s="15"/>
      <c r="C688" s="15"/>
      <c r="D688" s="15"/>
      <c r="E688" s="15"/>
    </row>
    <row r="689">
      <c r="A689" s="79"/>
      <c r="B689" s="15"/>
      <c r="C689" s="15"/>
      <c r="D689" s="15"/>
      <c r="E689" s="15"/>
    </row>
    <row r="690">
      <c r="A690" s="79"/>
      <c r="B690" s="15"/>
      <c r="C690" s="15"/>
      <c r="D690" s="15"/>
      <c r="E690" s="15"/>
    </row>
    <row r="691">
      <c r="A691" s="79"/>
      <c r="B691" s="15"/>
      <c r="C691" s="15"/>
      <c r="D691" s="15"/>
      <c r="E691" s="15"/>
    </row>
    <row r="692">
      <c r="A692" s="79"/>
      <c r="B692" s="15"/>
      <c r="C692" s="15"/>
      <c r="D692" s="15"/>
      <c r="E692" s="15"/>
    </row>
    <row r="693">
      <c r="A693" s="79"/>
      <c r="B693" s="15"/>
      <c r="C693" s="15"/>
      <c r="D693" s="15"/>
      <c r="E693" s="15"/>
    </row>
    <row r="694">
      <c r="A694" s="79"/>
      <c r="B694" s="15"/>
      <c r="C694" s="15"/>
      <c r="D694" s="15"/>
      <c r="E694" s="15"/>
    </row>
    <row r="695">
      <c r="A695" s="79"/>
      <c r="B695" s="15"/>
      <c r="C695" s="15"/>
      <c r="D695" s="15"/>
      <c r="E695" s="15"/>
    </row>
    <row r="696">
      <c r="A696" s="79"/>
      <c r="B696" s="15"/>
      <c r="C696" s="15"/>
      <c r="D696" s="15"/>
      <c r="E696" s="15"/>
    </row>
    <row r="697">
      <c r="A697" s="79"/>
      <c r="B697" s="15"/>
      <c r="C697" s="15"/>
      <c r="D697" s="15"/>
      <c r="E697" s="15"/>
    </row>
    <row r="698">
      <c r="A698" s="79"/>
      <c r="B698" s="15"/>
      <c r="C698" s="15"/>
      <c r="D698" s="15"/>
      <c r="E698" s="15"/>
    </row>
    <row r="699">
      <c r="A699" s="79"/>
      <c r="B699" s="15"/>
      <c r="C699" s="15"/>
      <c r="D699" s="15"/>
      <c r="E699" s="15"/>
    </row>
    <row r="700">
      <c r="A700" s="79"/>
      <c r="B700" s="15"/>
      <c r="C700" s="15"/>
      <c r="D700" s="15"/>
      <c r="E700" s="15"/>
    </row>
    <row r="701">
      <c r="A701" s="79"/>
      <c r="B701" s="15"/>
      <c r="C701" s="15"/>
      <c r="D701" s="15"/>
      <c r="E701" s="15"/>
    </row>
    <row r="702">
      <c r="A702" s="79"/>
      <c r="B702" s="15"/>
      <c r="C702" s="15"/>
      <c r="D702" s="15"/>
      <c r="E702" s="15"/>
    </row>
    <row r="703">
      <c r="A703" s="79"/>
      <c r="B703" s="15"/>
      <c r="C703" s="15"/>
      <c r="D703" s="15"/>
      <c r="E703" s="15"/>
    </row>
    <row r="704">
      <c r="A704" s="79"/>
      <c r="B704" s="15"/>
      <c r="C704" s="15"/>
      <c r="D704" s="15"/>
      <c r="E704" s="15"/>
    </row>
    <row r="705">
      <c r="A705" s="79"/>
      <c r="B705" s="15"/>
      <c r="C705" s="15"/>
      <c r="D705" s="15"/>
      <c r="E705" s="15"/>
    </row>
    <row r="706">
      <c r="A706" s="79"/>
      <c r="B706" s="15"/>
      <c r="C706" s="15"/>
      <c r="D706" s="15"/>
      <c r="E706" s="15"/>
    </row>
    <row r="707">
      <c r="A707" s="79"/>
      <c r="B707" s="15"/>
      <c r="C707" s="15"/>
      <c r="D707" s="15"/>
      <c r="E707" s="15"/>
    </row>
    <row r="708">
      <c r="A708" s="79"/>
      <c r="B708" s="15"/>
      <c r="C708" s="15"/>
      <c r="D708" s="15"/>
      <c r="E708" s="15"/>
    </row>
    <row r="709">
      <c r="A709" s="79"/>
      <c r="B709" s="15"/>
      <c r="C709" s="15"/>
      <c r="D709" s="15"/>
      <c r="E709" s="15"/>
    </row>
    <row r="710">
      <c r="A710" s="79"/>
      <c r="B710" s="15"/>
      <c r="C710" s="15"/>
      <c r="D710" s="15"/>
      <c r="E710" s="15"/>
    </row>
    <row r="711">
      <c r="A711" s="79"/>
      <c r="B711" s="15"/>
      <c r="C711" s="15"/>
      <c r="D711" s="15"/>
      <c r="E711" s="15"/>
    </row>
    <row r="712">
      <c r="A712" s="79"/>
      <c r="B712" s="15"/>
      <c r="C712" s="15"/>
      <c r="D712" s="15"/>
      <c r="E712" s="15"/>
    </row>
    <row r="713">
      <c r="A713" s="79"/>
      <c r="B713" s="15"/>
      <c r="C713" s="15"/>
      <c r="D713" s="15"/>
      <c r="E713" s="15"/>
    </row>
    <row r="714">
      <c r="A714" s="79"/>
      <c r="B714" s="15"/>
      <c r="C714" s="15"/>
      <c r="D714" s="15"/>
      <c r="E714" s="15"/>
    </row>
    <row r="715">
      <c r="A715" s="79"/>
      <c r="B715" s="15"/>
      <c r="C715" s="15"/>
      <c r="D715" s="15"/>
      <c r="E715" s="15"/>
    </row>
    <row r="716">
      <c r="A716" s="79"/>
      <c r="B716" s="15"/>
      <c r="C716" s="15"/>
      <c r="D716" s="15"/>
      <c r="E716" s="15"/>
    </row>
    <row r="717">
      <c r="A717" s="79"/>
      <c r="B717" s="15"/>
      <c r="C717" s="15"/>
      <c r="D717" s="15"/>
      <c r="E717" s="15"/>
    </row>
    <row r="718">
      <c r="A718" s="79"/>
      <c r="B718" s="15"/>
      <c r="C718" s="15"/>
      <c r="D718" s="15"/>
      <c r="E718" s="15"/>
    </row>
    <row r="719">
      <c r="A719" s="79"/>
      <c r="B719" s="15"/>
      <c r="C719" s="15"/>
      <c r="D719" s="15"/>
      <c r="E719" s="15"/>
    </row>
    <row r="720">
      <c r="A720" s="79"/>
      <c r="B720" s="15"/>
      <c r="C720" s="15"/>
      <c r="D720" s="15"/>
      <c r="E720" s="15"/>
    </row>
    <row r="721">
      <c r="A721" s="79"/>
      <c r="B721" s="15"/>
      <c r="C721" s="15"/>
      <c r="D721" s="15"/>
      <c r="E721" s="15"/>
    </row>
    <row r="722">
      <c r="A722" s="79"/>
      <c r="B722" s="15"/>
      <c r="C722" s="15"/>
      <c r="D722" s="15"/>
      <c r="E722" s="15"/>
    </row>
    <row r="723">
      <c r="A723" s="79"/>
      <c r="B723" s="15"/>
      <c r="C723" s="15"/>
      <c r="D723" s="15"/>
      <c r="E723" s="15"/>
    </row>
    <row r="724">
      <c r="A724" s="79"/>
      <c r="B724" s="15"/>
      <c r="C724" s="15"/>
      <c r="D724" s="15"/>
      <c r="E724" s="15"/>
    </row>
    <row r="725">
      <c r="A725" s="79"/>
      <c r="B725" s="15"/>
      <c r="C725" s="15"/>
      <c r="D725" s="15"/>
      <c r="E725" s="15"/>
    </row>
    <row r="726">
      <c r="A726" s="79"/>
      <c r="B726" s="15"/>
      <c r="C726" s="15"/>
      <c r="D726" s="15"/>
      <c r="E726" s="15"/>
    </row>
    <row r="727">
      <c r="A727" s="79"/>
      <c r="B727" s="15"/>
      <c r="C727" s="15"/>
      <c r="D727" s="15"/>
      <c r="E727" s="15"/>
    </row>
    <row r="728">
      <c r="A728" s="79"/>
      <c r="B728" s="15"/>
      <c r="C728" s="15"/>
      <c r="D728" s="15"/>
      <c r="E728" s="15"/>
    </row>
    <row r="729">
      <c r="A729" s="79"/>
      <c r="B729" s="15"/>
      <c r="C729" s="15"/>
      <c r="D729" s="15"/>
      <c r="E729" s="15"/>
    </row>
    <row r="730">
      <c r="A730" s="79"/>
      <c r="B730" s="15"/>
      <c r="C730" s="15"/>
      <c r="D730" s="15"/>
      <c r="E730" s="15"/>
    </row>
    <row r="731">
      <c r="A731" s="79"/>
      <c r="B731" s="15"/>
      <c r="C731" s="15"/>
      <c r="D731" s="15"/>
      <c r="E731" s="15"/>
    </row>
    <row r="732">
      <c r="A732" s="79"/>
      <c r="B732" s="15"/>
      <c r="C732" s="15"/>
      <c r="D732" s="15"/>
      <c r="E732" s="15"/>
    </row>
    <row r="733">
      <c r="A733" s="79"/>
      <c r="B733" s="15"/>
      <c r="C733" s="15"/>
      <c r="D733" s="15"/>
      <c r="E733" s="15"/>
    </row>
    <row r="734">
      <c r="A734" s="79"/>
      <c r="B734" s="15"/>
      <c r="C734" s="15"/>
      <c r="D734" s="15"/>
      <c r="E734" s="15"/>
    </row>
    <row r="735">
      <c r="A735" s="79"/>
      <c r="B735" s="15"/>
      <c r="C735" s="15"/>
      <c r="D735" s="15"/>
      <c r="E735" s="15"/>
    </row>
    <row r="736">
      <c r="A736" s="79"/>
      <c r="B736" s="15"/>
      <c r="C736" s="15"/>
      <c r="D736" s="15"/>
      <c r="E736" s="15"/>
    </row>
    <row r="737">
      <c r="A737" s="79"/>
      <c r="B737" s="15"/>
      <c r="C737" s="15"/>
      <c r="D737" s="15"/>
      <c r="E737" s="15"/>
    </row>
    <row r="738">
      <c r="A738" s="79"/>
      <c r="B738" s="15"/>
      <c r="C738" s="15"/>
      <c r="D738" s="15"/>
      <c r="E738" s="15"/>
    </row>
    <row r="739">
      <c r="A739" s="79"/>
      <c r="B739" s="15"/>
      <c r="C739" s="15"/>
      <c r="D739" s="15"/>
      <c r="E739" s="15"/>
    </row>
    <row r="740">
      <c r="A740" s="79"/>
      <c r="B740" s="15"/>
      <c r="C740" s="15"/>
      <c r="D740" s="15"/>
      <c r="E740" s="15"/>
    </row>
    <row r="741">
      <c r="A741" s="79"/>
      <c r="B741" s="15"/>
      <c r="C741" s="15"/>
      <c r="D741" s="15"/>
      <c r="E741" s="15"/>
    </row>
    <row r="742">
      <c r="A742" s="79"/>
      <c r="B742" s="15"/>
      <c r="C742" s="15"/>
      <c r="D742" s="15"/>
      <c r="E742" s="15"/>
    </row>
    <row r="743">
      <c r="A743" s="79"/>
      <c r="B743" s="15"/>
      <c r="C743" s="15"/>
      <c r="D743" s="15"/>
      <c r="E743" s="15"/>
    </row>
    <row r="744">
      <c r="A744" s="79"/>
      <c r="B744" s="15"/>
      <c r="C744" s="15"/>
      <c r="D744" s="15"/>
      <c r="E744" s="15"/>
    </row>
    <row r="745">
      <c r="A745" s="79"/>
      <c r="B745" s="15"/>
      <c r="C745" s="15"/>
      <c r="D745" s="15"/>
      <c r="E745" s="15"/>
    </row>
    <row r="746">
      <c r="A746" s="79"/>
      <c r="B746" s="15"/>
      <c r="C746" s="15"/>
      <c r="D746" s="15"/>
      <c r="E746" s="15"/>
    </row>
    <row r="747">
      <c r="A747" s="79"/>
      <c r="B747" s="15"/>
      <c r="C747" s="15"/>
      <c r="D747" s="15"/>
      <c r="E747" s="15"/>
    </row>
    <row r="748">
      <c r="A748" s="79"/>
      <c r="B748" s="15"/>
      <c r="C748" s="15"/>
      <c r="D748" s="15"/>
      <c r="E748" s="15"/>
    </row>
    <row r="749">
      <c r="A749" s="79"/>
      <c r="B749" s="15"/>
      <c r="C749" s="15"/>
      <c r="D749" s="15"/>
      <c r="E749" s="15"/>
    </row>
    <row r="750">
      <c r="A750" s="79"/>
      <c r="B750" s="15"/>
      <c r="C750" s="15"/>
      <c r="D750" s="15"/>
      <c r="E750" s="15"/>
    </row>
    <row r="751">
      <c r="A751" s="79"/>
      <c r="B751" s="15"/>
      <c r="C751" s="15"/>
      <c r="D751" s="15"/>
      <c r="E751" s="15"/>
    </row>
    <row r="752">
      <c r="A752" s="79"/>
      <c r="B752" s="15"/>
      <c r="C752" s="15"/>
      <c r="D752" s="15"/>
      <c r="E752" s="15"/>
    </row>
    <row r="753">
      <c r="A753" s="79"/>
      <c r="B753" s="15"/>
      <c r="C753" s="15"/>
      <c r="D753" s="15"/>
      <c r="E753" s="15"/>
    </row>
    <row r="754">
      <c r="A754" s="79"/>
      <c r="B754" s="15"/>
      <c r="C754" s="15"/>
      <c r="D754" s="15"/>
      <c r="E754" s="15"/>
    </row>
    <row r="755">
      <c r="A755" s="79"/>
      <c r="B755" s="15"/>
      <c r="C755" s="15"/>
      <c r="D755" s="15"/>
      <c r="E755" s="15"/>
    </row>
    <row r="756">
      <c r="A756" s="79"/>
      <c r="B756" s="15"/>
      <c r="C756" s="15"/>
      <c r="D756" s="15"/>
      <c r="E756" s="15"/>
    </row>
    <row r="757">
      <c r="A757" s="79"/>
      <c r="B757" s="15"/>
      <c r="C757" s="15"/>
      <c r="D757" s="15"/>
      <c r="E757" s="15"/>
    </row>
    <row r="758">
      <c r="A758" s="79"/>
      <c r="B758" s="15"/>
      <c r="C758" s="15"/>
      <c r="D758" s="15"/>
      <c r="E758" s="15"/>
    </row>
    <row r="759">
      <c r="A759" s="79"/>
      <c r="B759" s="15"/>
      <c r="C759" s="15"/>
      <c r="D759" s="15"/>
      <c r="E759" s="15"/>
    </row>
    <row r="760">
      <c r="A760" s="79"/>
      <c r="B760" s="15"/>
      <c r="C760" s="15"/>
      <c r="D760" s="15"/>
      <c r="E760" s="15"/>
    </row>
    <row r="761">
      <c r="A761" s="79"/>
      <c r="B761" s="15"/>
      <c r="C761" s="15"/>
      <c r="D761" s="15"/>
      <c r="E761" s="15"/>
    </row>
    <row r="762">
      <c r="A762" s="79"/>
      <c r="B762" s="15"/>
      <c r="C762" s="15"/>
      <c r="D762" s="15"/>
      <c r="E762" s="15"/>
    </row>
    <row r="763">
      <c r="A763" s="79"/>
      <c r="B763" s="15"/>
      <c r="C763" s="15"/>
      <c r="D763" s="15"/>
      <c r="E763" s="15"/>
    </row>
    <row r="764">
      <c r="A764" s="79"/>
      <c r="B764" s="15"/>
      <c r="C764" s="15"/>
      <c r="D764" s="15"/>
      <c r="E764" s="15"/>
    </row>
    <row r="765">
      <c r="A765" s="79"/>
      <c r="B765" s="15"/>
      <c r="C765" s="15"/>
      <c r="D765" s="15"/>
      <c r="E765" s="15"/>
    </row>
    <row r="766">
      <c r="A766" s="79"/>
      <c r="B766" s="15"/>
      <c r="C766" s="15"/>
      <c r="D766" s="15"/>
      <c r="E766" s="15"/>
    </row>
    <row r="767">
      <c r="A767" s="79"/>
      <c r="B767" s="15"/>
      <c r="C767" s="15"/>
      <c r="D767" s="15"/>
      <c r="E767" s="15"/>
    </row>
    <row r="768">
      <c r="A768" s="79"/>
      <c r="B768" s="15"/>
      <c r="C768" s="15"/>
      <c r="D768" s="15"/>
      <c r="E768" s="15"/>
    </row>
    <row r="769">
      <c r="A769" s="79"/>
      <c r="B769" s="15"/>
      <c r="C769" s="15"/>
      <c r="D769" s="15"/>
      <c r="E769" s="15"/>
    </row>
    <row r="770">
      <c r="A770" s="79"/>
      <c r="B770" s="15"/>
      <c r="C770" s="15"/>
      <c r="D770" s="15"/>
      <c r="E770" s="15"/>
    </row>
    <row r="771">
      <c r="A771" s="79"/>
      <c r="B771" s="15"/>
      <c r="C771" s="15"/>
      <c r="D771" s="15"/>
      <c r="E771" s="15"/>
    </row>
    <row r="772">
      <c r="A772" s="79"/>
      <c r="B772" s="15"/>
      <c r="C772" s="15"/>
      <c r="D772" s="15"/>
      <c r="E772" s="15"/>
    </row>
    <row r="773">
      <c r="A773" s="79"/>
      <c r="B773" s="15"/>
      <c r="C773" s="15"/>
      <c r="D773" s="15"/>
      <c r="E773" s="15"/>
    </row>
    <row r="774">
      <c r="A774" s="79"/>
      <c r="B774" s="15"/>
      <c r="C774" s="15"/>
      <c r="D774" s="15"/>
      <c r="E774" s="15"/>
    </row>
    <row r="775">
      <c r="A775" s="79"/>
      <c r="B775" s="15"/>
      <c r="C775" s="15"/>
      <c r="D775" s="15"/>
      <c r="E775" s="15"/>
    </row>
    <row r="776">
      <c r="A776" s="79"/>
      <c r="B776" s="15"/>
      <c r="C776" s="15"/>
      <c r="D776" s="15"/>
      <c r="E776" s="15"/>
    </row>
    <row r="777">
      <c r="A777" s="79"/>
      <c r="B777" s="15"/>
      <c r="C777" s="15"/>
      <c r="D777" s="15"/>
      <c r="E777" s="15"/>
    </row>
    <row r="778">
      <c r="A778" s="79"/>
      <c r="B778" s="15"/>
      <c r="C778" s="15"/>
      <c r="D778" s="15"/>
      <c r="E778" s="15"/>
    </row>
    <row r="779">
      <c r="A779" s="79"/>
      <c r="B779" s="15"/>
      <c r="C779" s="15"/>
      <c r="D779" s="15"/>
      <c r="E779" s="15"/>
    </row>
    <row r="780">
      <c r="A780" s="79"/>
      <c r="B780" s="15"/>
      <c r="C780" s="15"/>
      <c r="D780" s="15"/>
      <c r="E780" s="15"/>
    </row>
    <row r="781">
      <c r="A781" s="79"/>
      <c r="B781" s="15"/>
      <c r="C781" s="15"/>
      <c r="D781" s="15"/>
      <c r="E781" s="15"/>
    </row>
    <row r="782">
      <c r="A782" s="79"/>
      <c r="B782" s="15"/>
      <c r="C782" s="15"/>
      <c r="D782" s="15"/>
      <c r="E782" s="15"/>
    </row>
    <row r="783">
      <c r="A783" s="79"/>
      <c r="B783" s="15"/>
      <c r="C783" s="15"/>
      <c r="D783" s="15"/>
      <c r="E783" s="15"/>
    </row>
    <row r="784">
      <c r="A784" s="79"/>
      <c r="B784" s="15"/>
      <c r="C784" s="15"/>
      <c r="D784" s="15"/>
      <c r="E784" s="15"/>
    </row>
    <row r="785">
      <c r="A785" s="79"/>
      <c r="B785" s="15"/>
      <c r="C785" s="15"/>
      <c r="D785" s="15"/>
      <c r="E785" s="15"/>
    </row>
    <row r="786">
      <c r="A786" s="79"/>
      <c r="B786" s="15"/>
      <c r="C786" s="15"/>
      <c r="D786" s="15"/>
      <c r="E786" s="15"/>
    </row>
    <row r="787">
      <c r="A787" s="79"/>
      <c r="B787" s="15"/>
      <c r="C787" s="15"/>
      <c r="D787" s="15"/>
      <c r="E787" s="15"/>
    </row>
    <row r="788">
      <c r="A788" s="79"/>
      <c r="B788" s="15"/>
      <c r="C788" s="15"/>
      <c r="D788" s="15"/>
      <c r="E788" s="15"/>
    </row>
    <row r="789">
      <c r="A789" s="79"/>
      <c r="B789" s="15"/>
      <c r="C789" s="15"/>
      <c r="D789" s="15"/>
      <c r="E789" s="15"/>
    </row>
    <row r="790">
      <c r="A790" s="79"/>
      <c r="B790" s="15"/>
      <c r="C790" s="15"/>
      <c r="D790" s="15"/>
      <c r="E790" s="15"/>
    </row>
    <row r="791">
      <c r="A791" s="79"/>
      <c r="B791" s="15"/>
      <c r="C791" s="15"/>
      <c r="D791" s="15"/>
      <c r="E791" s="15"/>
    </row>
    <row r="792">
      <c r="A792" s="79"/>
      <c r="B792" s="15"/>
      <c r="C792" s="15"/>
      <c r="D792" s="15"/>
      <c r="E792" s="15"/>
    </row>
    <row r="793">
      <c r="A793" s="79"/>
      <c r="B793" s="15"/>
      <c r="C793" s="15"/>
      <c r="D793" s="15"/>
      <c r="E793" s="15"/>
    </row>
    <row r="794">
      <c r="A794" s="79"/>
      <c r="B794" s="15"/>
      <c r="C794" s="15"/>
      <c r="D794" s="15"/>
      <c r="E794" s="15"/>
    </row>
    <row r="795">
      <c r="A795" s="79"/>
      <c r="B795" s="15"/>
      <c r="C795" s="15"/>
      <c r="D795" s="15"/>
      <c r="E795" s="15"/>
    </row>
    <row r="796">
      <c r="A796" s="79"/>
      <c r="B796" s="15"/>
      <c r="C796" s="15"/>
      <c r="D796" s="15"/>
      <c r="E796" s="15"/>
    </row>
    <row r="797">
      <c r="A797" s="79"/>
      <c r="B797" s="15"/>
      <c r="C797" s="15"/>
      <c r="D797" s="15"/>
      <c r="E797" s="15"/>
    </row>
    <row r="798">
      <c r="A798" s="79"/>
      <c r="B798" s="15"/>
      <c r="C798" s="15"/>
      <c r="D798" s="15"/>
      <c r="E798" s="15"/>
    </row>
    <row r="799">
      <c r="A799" s="79"/>
      <c r="B799" s="15"/>
      <c r="C799" s="15"/>
      <c r="D799" s="15"/>
      <c r="E799" s="15"/>
    </row>
    <row r="800">
      <c r="A800" s="79"/>
      <c r="B800" s="15"/>
      <c r="C800" s="15"/>
      <c r="D800" s="15"/>
      <c r="E800" s="15"/>
    </row>
    <row r="801">
      <c r="A801" s="79"/>
      <c r="B801" s="15"/>
      <c r="C801" s="15"/>
      <c r="D801" s="15"/>
      <c r="E801" s="15"/>
    </row>
    <row r="802">
      <c r="A802" s="79"/>
      <c r="B802" s="15"/>
      <c r="C802" s="15"/>
      <c r="D802" s="15"/>
      <c r="E802" s="15"/>
    </row>
    <row r="803">
      <c r="A803" s="79"/>
      <c r="B803" s="15"/>
      <c r="C803" s="15"/>
      <c r="D803" s="15"/>
      <c r="E803" s="15"/>
    </row>
    <row r="804">
      <c r="A804" s="79"/>
      <c r="B804" s="15"/>
      <c r="C804" s="15"/>
      <c r="D804" s="15"/>
      <c r="E804" s="15"/>
    </row>
    <row r="805">
      <c r="A805" s="79"/>
      <c r="B805" s="15"/>
      <c r="C805" s="15"/>
      <c r="D805" s="15"/>
      <c r="E805" s="15"/>
    </row>
    <row r="806">
      <c r="A806" s="79"/>
      <c r="B806" s="15"/>
      <c r="C806" s="15"/>
      <c r="D806" s="15"/>
      <c r="E806" s="15"/>
    </row>
    <row r="807">
      <c r="A807" s="79"/>
      <c r="B807" s="15"/>
      <c r="C807" s="15"/>
      <c r="D807" s="15"/>
      <c r="E807" s="15"/>
    </row>
    <row r="808">
      <c r="A808" s="79"/>
      <c r="B808" s="15"/>
      <c r="C808" s="15"/>
      <c r="D808" s="15"/>
      <c r="E808" s="15"/>
    </row>
    <row r="809">
      <c r="A809" s="79"/>
      <c r="B809" s="15"/>
      <c r="C809" s="15"/>
      <c r="D809" s="15"/>
      <c r="E809" s="15"/>
    </row>
    <row r="810">
      <c r="A810" s="79"/>
      <c r="B810" s="15"/>
      <c r="C810" s="15"/>
      <c r="D810" s="15"/>
      <c r="E810" s="15"/>
    </row>
    <row r="811">
      <c r="A811" s="79"/>
      <c r="B811" s="15"/>
      <c r="C811" s="15"/>
      <c r="D811" s="15"/>
      <c r="E811" s="15"/>
    </row>
    <row r="812">
      <c r="A812" s="79"/>
      <c r="B812" s="15"/>
      <c r="C812" s="15"/>
      <c r="D812" s="15"/>
      <c r="E812" s="15"/>
    </row>
    <row r="813">
      <c r="A813" s="79"/>
      <c r="B813" s="15"/>
      <c r="C813" s="15"/>
      <c r="D813" s="15"/>
      <c r="E813" s="15"/>
    </row>
    <row r="814">
      <c r="A814" s="79"/>
      <c r="B814" s="15"/>
      <c r="C814" s="15"/>
      <c r="D814" s="15"/>
      <c r="E814" s="15"/>
    </row>
    <row r="815">
      <c r="A815" s="79"/>
      <c r="B815" s="15"/>
      <c r="C815" s="15"/>
      <c r="D815" s="15"/>
      <c r="E815" s="15"/>
    </row>
    <row r="816">
      <c r="A816" s="79"/>
      <c r="B816" s="15"/>
      <c r="C816" s="15"/>
      <c r="D816" s="15"/>
      <c r="E816" s="15"/>
    </row>
    <row r="817">
      <c r="A817" s="79"/>
      <c r="B817" s="15"/>
      <c r="C817" s="15"/>
      <c r="D817" s="15"/>
      <c r="E817" s="15"/>
    </row>
    <row r="818">
      <c r="A818" s="79"/>
      <c r="B818" s="15"/>
      <c r="C818" s="15"/>
      <c r="D818" s="15"/>
      <c r="E818" s="15"/>
    </row>
    <row r="819">
      <c r="A819" s="79"/>
      <c r="B819" s="15"/>
      <c r="C819" s="15"/>
      <c r="D819" s="15"/>
      <c r="E819" s="15"/>
    </row>
    <row r="820">
      <c r="A820" s="79"/>
      <c r="B820" s="15"/>
      <c r="C820" s="15"/>
      <c r="D820" s="15"/>
      <c r="E820" s="15"/>
    </row>
    <row r="821">
      <c r="A821" s="79"/>
      <c r="B821" s="15"/>
      <c r="C821" s="15"/>
      <c r="D821" s="15"/>
      <c r="E821" s="15"/>
    </row>
    <row r="822">
      <c r="A822" s="79"/>
      <c r="B822" s="15"/>
      <c r="C822" s="15"/>
      <c r="D822" s="15"/>
      <c r="E822" s="15"/>
    </row>
    <row r="823">
      <c r="A823" s="79"/>
      <c r="B823" s="15"/>
      <c r="C823" s="15"/>
      <c r="D823" s="15"/>
      <c r="E823" s="15"/>
    </row>
    <row r="824">
      <c r="A824" s="79"/>
      <c r="B824" s="15"/>
      <c r="C824" s="15"/>
      <c r="D824" s="15"/>
      <c r="E824" s="15"/>
    </row>
    <row r="825">
      <c r="A825" s="79"/>
      <c r="B825" s="15"/>
      <c r="C825" s="15"/>
      <c r="D825" s="15"/>
      <c r="E825" s="15"/>
    </row>
    <row r="826">
      <c r="A826" s="79"/>
      <c r="B826" s="15"/>
      <c r="C826" s="15"/>
      <c r="D826" s="15"/>
      <c r="E826" s="15"/>
    </row>
    <row r="827">
      <c r="A827" s="79"/>
      <c r="B827" s="15"/>
      <c r="C827" s="15"/>
      <c r="D827" s="15"/>
      <c r="E827" s="15"/>
    </row>
    <row r="828">
      <c r="A828" s="79"/>
      <c r="B828" s="15"/>
      <c r="C828" s="15"/>
      <c r="D828" s="15"/>
      <c r="E828" s="15"/>
    </row>
    <row r="829">
      <c r="A829" s="79"/>
      <c r="B829" s="15"/>
      <c r="C829" s="15"/>
      <c r="D829" s="15"/>
      <c r="E829" s="15"/>
    </row>
    <row r="830">
      <c r="A830" s="79"/>
      <c r="B830" s="15"/>
      <c r="C830" s="15"/>
      <c r="D830" s="15"/>
      <c r="E830" s="15"/>
    </row>
    <row r="831">
      <c r="A831" s="79"/>
      <c r="B831" s="15"/>
      <c r="C831" s="15"/>
      <c r="D831" s="15"/>
      <c r="E831" s="15"/>
    </row>
    <row r="832">
      <c r="A832" s="79"/>
      <c r="B832" s="15"/>
      <c r="C832" s="15"/>
      <c r="D832" s="15"/>
      <c r="E832" s="15"/>
    </row>
    <row r="833">
      <c r="A833" s="79"/>
      <c r="B833" s="15"/>
      <c r="C833" s="15"/>
      <c r="D833" s="15"/>
      <c r="E833" s="15"/>
    </row>
    <row r="834">
      <c r="A834" s="79"/>
      <c r="B834" s="15"/>
      <c r="C834" s="15"/>
      <c r="D834" s="15"/>
      <c r="E834" s="15"/>
    </row>
    <row r="835">
      <c r="A835" s="79"/>
      <c r="B835" s="15"/>
      <c r="C835" s="15"/>
      <c r="D835" s="15"/>
      <c r="E835" s="15"/>
    </row>
    <row r="836">
      <c r="A836" s="79"/>
      <c r="B836" s="15"/>
      <c r="C836" s="15"/>
      <c r="D836" s="15"/>
      <c r="E836" s="15"/>
    </row>
    <row r="837">
      <c r="A837" s="79"/>
      <c r="B837" s="15"/>
      <c r="C837" s="15"/>
      <c r="D837" s="15"/>
      <c r="E837" s="15"/>
    </row>
    <row r="838">
      <c r="A838" s="79"/>
      <c r="B838" s="15"/>
      <c r="C838" s="15"/>
      <c r="D838" s="15"/>
      <c r="E838" s="15"/>
    </row>
    <row r="839">
      <c r="A839" s="79"/>
      <c r="B839" s="15"/>
      <c r="C839" s="15"/>
      <c r="D839" s="15"/>
      <c r="E839" s="15"/>
    </row>
    <row r="840">
      <c r="A840" s="79"/>
      <c r="B840" s="15"/>
      <c r="C840" s="15"/>
      <c r="D840" s="15"/>
      <c r="E840" s="15"/>
    </row>
    <row r="841">
      <c r="A841" s="79"/>
      <c r="B841" s="15"/>
      <c r="C841" s="15"/>
      <c r="D841" s="15"/>
      <c r="E841" s="15"/>
    </row>
    <row r="842">
      <c r="A842" s="79"/>
      <c r="B842" s="15"/>
      <c r="C842" s="15"/>
      <c r="D842" s="15"/>
      <c r="E842" s="15"/>
    </row>
    <row r="843">
      <c r="A843" s="79"/>
      <c r="B843" s="15"/>
      <c r="C843" s="15"/>
      <c r="D843" s="15"/>
      <c r="E843" s="15"/>
    </row>
    <row r="844">
      <c r="A844" s="79"/>
      <c r="B844" s="15"/>
      <c r="C844" s="15"/>
      <c r="D844" s="15"/>
      <c r="E844" s="15"/>
    </row>
    <row r="845">
      <c r="A845" s="79"/>
      <c r="B845" s="15"/>
      <c r="C845" s="15"/>
      <c r="D845" s="15"/>
      <c r="E845" s="15"/>
    </row>
    <row r="846">
      <c r="A846" s="79"/>
      <c r="B846" s="15"/>
      <c r="C846" s="15"/>
      <c r="D846" s="15"/>
      <c r="E846" s="15"/>
    </row>
    <row r="847">
      <c r="A847" s="79"/>
      <c r="B847" s="15"/>
      <c r="C847" s="15"/>
      <c r="D847" s="15"/>
      <c r="E847" s="15"/>
    </row>
    <row r="848">
      <c r="A848" s="79"/>
      <c r="B848" s="15"/>
      <c r="C848" s="15"/>
      <c r="D848" s="15"/>
      <c r="E848" s="15"/>
    </row>
    <row r="849">
      <c r="A849" s="79"/>
      <c r="B849" s="15"/>
      <c r="C849" s="15"/>
      <c r="D849" s="15"/>
      <c r="E849" s="15"/>
    </row>
    <row r="850">
      <c r="A850" s="79"/>
      <c r="B850" s="15"/>
      <c r="C850" s="15"/>
      <c r="D850" s="15"/>
      <c r="E850" s="15"/>
    </row>
    <row r="851">
      <c r="A851" s="79"/>
      <c r="B851" s="15"/>
      <c r="C851" s="15"/>
      <c r="D851" s="15"/>
      <c r="E851" s="15"/>
    </row>
    <row r="852">
      <c r="A852" s="79"/>
      <c r="B852" s="15"/>
      <c r="C852" s="15"/>
      <c r="D852" s="15"/>
      <c r="E852" s="15"/>
    </row>
    <row r="853">
      <c r="A853" s="79"/>
      <c r="B853" s="15"/>
      <c r="C853" s="15"/>
      <c r="D853" s="15"/>
      <c r="E853" s="15"/>
    </row>
    <row r="854">
      <c r="A854" s="79"/>
      <c r="B854" s="15"/>
      <c r="C854" s="15"/>
      <c r="D854" s="15"/>
      <c r="E854" s="15"/>
    </row>
    <row r="855">
      <c r="A855" s="79"/>
      <c r="B855" s="15"/>
      <c r="C855" s="15"/>
      <c r="D855" s="15"/>
      <c r="E855" s="15"/>
    </row>
    <row r="856">
      <c r="A856" s="79"/>
      <c r="B856" s="15"/>
      <c r="C856" s="15"/>
      <c r="D856" s="15"/>
      <c r="E856" s="15"/>
    </row>
    <row r="857">
      <c r="A857" s="79"/>
      <c r="B857" s="15"/>
      <c r="C857" s="15"/>
      <c r="D857" s="15"/>
      <c r="E857" s="15"/>
    </row>
    <row r="858">
      <c r="A858" s="79"/>
      <c r="B858" s="15"/>
      <c r="C858" s="15"/>
      <c r="D858" s="15"/>
      <c r="E858" s="15"/>
    </row>
    <row r="859">
      <c r="A859" s="79"/>
      <c r="B859" s="15"/>
      <c r="C859" s="15"/>
      <c r="D859" s="15"/>
      <c r="E859" s="15"/>
    </row>
    <row r="860">
      <c r="A860" s="79"/>
      <c r="B860" s="15"/>
      <c r="C860" s="15"/>
      <c r="D860" s="15"/>
      <c r="E860" s="15"/>
    </row>
    <row r="861">
      <c r="A861" s="79"/>
      <c r="B861" s="15"/>
      <c r="C861" s="15"/>
      <c r="D861" s="15"/>
      <c r="E861" s="15"/>
    </row>
    <row r="862">
      <c r="A862" s="79"/>
      <c r="B862" s="15"/>
      <c r="C862" s="15"/>
      <c r="D862" s="15"/>
      <c r="E862" s="15"/>
    </row>
    <row r="863">
      <c r="A863" s="79"/>
      <c r="B863" s="15"/>
      <c r="C863" s="15"/>
      <c r="D863" s="15"/>
      <c r="E863" s="15"/>
    </row>
    <row r="864">
      <c r="A864" s="79"/>
      <c r="B864" s="15"/>
      <c r="C864" s="15"/>
      <c r="D864" s="15"/>
      <c r="E864" s="15"/>
    </row>
    <row r="865">
      <c r="A865" s="79"/>
      <c r="B865" s="15"/>
      <c r="C865" s="15"/>
      <c r="D865" s="15"/>
      <c r="E865" s="15"/>
    </row>
    <row r="866">
      <c r="A866" s="79"/>
      <c r="B866" s="15"/>
      <c r="C866" s="15"/>
      <c r="D866" s="15"/>
      <c r="E866" s="15"/>
    </row>
    <row r="867">
      <c r="A867" s="79"/>
      <c r="B867" s="15"/>
      <c r="C867" s="15"/>
      <c r="D867" s="15"/>
      <c r="E867" s="15"/>
    </row>
    <row r="868">
      <c r="A868" s="79"/>
      <c r="B868" s="15"/>
      <c r="C868" s="15"/>
      <c r="D868" s="15"/>
      <c r="E868" s="15"/>
    </row>
    <row r="869">
      <c r="A869" s="79"/>
      <c r="B869" s="15"/>
      <c r="C869" s="15"/>
      <c r="D869" s="15"/>
      <c r="E869" s="15"/>
    </row>
    <row r="870">
      <c r="A870" s="79"/>
      <c r="B870" s="15"/>
      <c r="C870" s="15"/>
      <c r="D870" s="15"/>
      <c r="E870" s="15"/>
    </row>
    <row r="871">
      <c r="A871" s="79"/>
      <c r="B871" s="15"/>
      <c r="C871" s="15"/>
      <c r="D871" s="15"/>
      <c r="E871" s="15"/>
    </row>
    <row r="872">
      <c r="A872" s="79"/>
      <c r="B872" s="15"/>
      <c r="C872" s="15"/>
      <c r="D872" s="15"/>
      <c r="E872" s="15"/>
    </row>
    <row r="873">
      <c r="A873" s="79"/>
      <c r="B873" s="15"/>
      <c r="C873" s="15"/>
      <c r="D873" s="15"/>
      <c r="E873" s="15"/>
    </row>
    <row r="874">
      <c r="A874" s="79"/>
      <c r="B874" s="15"/>
      <c r="C874" s="15"/>
      <c r="D874" s="15"/>
      <c r="E874" s="15"/>
    </row>
    <row r="875">
      <c r="A875" s="79"/>
      <c r="C875" s="15"/>
      <c r="E875" s="15"/>
    </row>
    <row r="876">
      <c r="A876" s="79"/>
      <c r="C876" s="15"/>
      <c r="E876" s="15"/>
    </row>
    <row r="877">
      <c r="A877" s="79"/>
      <c r="C877" s="15"/>
      <c r="E877" s="15"/>
    </row>
    <row r="878">
      <c r="A878" s="79"/>
      <c r="C878" s="15"/>
      <c r="E878" s="15"/>
    </row>
    <row r="879">
      <c r="A879" s="79"/>
      <c r="C879" s="15"/>
      <c r="E879" s="15"/>
    </row>
    <row r="880">
      <c r="A880" s="79"/>
      <c r="C880" s="15"/>
      <c r="E880" s="15"/>
    </row>
    <row r="881">
      <c r="A881" s="79"/>
      <c r="C881" s="15"/>
      <c r="E881" s="15"/>
    </row>
    <row r="882">
      <c r="A882" s="79"/>
      <c r="C882" s="15"/>
      <c r="E882" s="15"/>
    </row>
    <row r="883">
      <c r="A883" s="79"/>
      <c r="C883" s="15"/>
      <c r="E883" s="15"/>
    </row>
    <row r="884">
      <c r="A884" s="79"/>
      <c r="C884" s="15"/>
      <c r="E884" s="15"/>
    </row>
    <row r="885">
      <c r="A885" s="79"/>
      <c r="C885" s="15"/>
      <c r="E885" s="15"/>
    </row>
    <row r="886">
      <c r="A886" s="79"/>
      <c r="C886" s="15"/>
      <c r="E886" s="15"/>
    </row>
    <row r="887">
      <c r="A887" s="79"/>
      <c r="C887" s="15"/>
      <c r="E887" s="15"/>
    </row>
    <row r="888">
      <c r="A888" s="79"/>
      <c r="C888" s="15"/>
      <c r="E888" s="15"/>
    </row>
    <row r="889">
      <c r="A889" s="79"/>
      <c r="C889" s="15"/>
      <c r="E889" s="15"/>
    </row>
    <row r="890">
      <c r="A890" s="79"/>
      <c r="C890" s="15"/>
      <c r="E890" s="15"/>
    </row>
    <row r="891">
      <c r="A891" s="79"/>
      <c r="C891" s="15"/>
      <c r="E891" s="15"/>
    </row>
    <row r="892">
      <c r="A892" s="79"/>
      <c r="C892" s="15"/>
      <c r="E892" s="15"/>
    </row>
    <row r="893">
      <c r="A893" s="79"/>
      <c r="C893" s="15"/>
      <c r="E893" s="15"/>
    </row>
    <row r="894">
      <c r="A894" s="79"/>
      <c r="C894" s="15"/>
      <c r="E894" s="15"/>
    </row>
    <row r="895">
      <c r="A895" s="79"/>
      <c r="C895" s="15"/>
      <c r="E895" s="15"/>
    </row>
    <row r="896">
      <c r="A896" s="79"/>
      <c r="C896" s="15"/>
      <c r="E896" s="15"/>
    </row>
    <row r="897">
      <c r="A897" s="79"/>
      <c r="C897" s="15"/>
      <c r="E897" s="15"/>
    </row>
    <row r="898">
      <c r="A898" s="79"/>
      <c r="C898" s="15"/>
      <c r="E898" s="15"/>
    </row>
    <row r="899">
      <c r="A899" s="79"/>
      <c r="C899" s="15"/>
      <c r="E899" s="15"/>
    </row>
    <row r="900">
      <c r="A900" s="79"/>
      <c r="C900" s="15"/>
      <c r="E900" s="15"/>
    </row>
    <row r="901">
      <c r="A901" s="79"/>
      <c r="C901" s="15"/>
      <c r="E901" s="15"/>
    </row>
    <row r="902">
      <c r="A902" s="79"/>
      <c r="C902" s="15"/>
      <c r="E902" s="15"/>
    </row>
    <row r="903">
      <c r="A903" s="79"/>
      <c r="C903" s="15"/>
      <c r="E903" s="15"/>
    </row>
    <row r="904">
      <c r="A904" s="79"/>
      <c r="C904" s="15"/>
      <c r="E904" s="15"/>
    </row>
    <row r="905">
      <c r="A905" s="79"/>
      <c r="C905" s="15"/>
      <c r="E905" s="15"/>
    </row>
    <row r="906">
      <c r="A906" s="79"/>
      <c r="C906" s="15"/>
      <c r="E906" s="15"/>
    </row>
    <row r="907">
      <c r="A907" s="79"/>
      <c r="C907" s="15"/>
      <c r="E907" s="15"/>
    </row>
    <row r="908">
      <c r="A908" s="79"/>
      <c r="C908" s="15"/>
      <c r="E908" s="15"/>
    </row>
    <row r="909">
      <c r="A909" s="79"/>
      <c r="C909" s="15"/>
      <c r="E909" s="15"/>
    </row>
    <row r="910">
      <c r="A910" s="79"/>
      <c r="C910" s="15"/>
      <c r="E910" s="15"/>
    </row>
    <row r="911">
      <c r="A911" s="79"/>
      <c r="C911" s="15"/>
      <c r="E911" s="15"/>
    </row>
    <row r="912">
      <c r="A912" s="79"/>
      <c r="C912" s="15"/>
      <c r="E912" s="15"/>
    </row>
    <row r="913">
      <c r="A913" s="79"/>
      <c r="C913" s="15"/>
      <c r="E913" s="15"/>
    </row>
    <row r="914">
      <c r="A914" s="79"/>
      <c r="C914" s="15"/>
      <c r="E914" s="15"/>
    </row>
    <row r="915">
      <c r="A915" s="79"/>
      <c r="C915" s="15"/>
      <c r="E915" s="15"/>
    </row>
    <row r="916">
      <c r="A916" s="79"/>
      <c r="C916" s="15"/>
      <c r="E916" s="15"/>
    </row>
    <row r="917">
      <c r="A917" s="79"/>
      <c r="C917" s="15"/>
      <c r="E917" s="15"/>
    </row>
    <row r="918">
      <c r="A918" s="79"/>
      <c r="C918" s="15"/>
      <c r="E918" s="15"/>
    </row>
    <row r="919">
      <c r="A919" s="79"/>
      <c r="C919" s="15"/>
      <c r="E919" s="15"/>
    </row>
    <row r="920">
      <c r="A920" s="79"/>
      <c r="C920" s="15"/>
      <c r="E920" s="15"/>
    </row>
    <row r="921">
      <c r="A921" s="79"/>
      <c r="C921" s="15"/>
      <c r="E921" s="1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8.38"/>
    <col customWidth="1" min="3" max="3" width="20.0"/>
    <col customWidth="1" min="4" max="4" width="19.5"/>
    <col customWidth="1" min="5" max="5" width="22.75"/>
    <col customWidth="1" min="6" max="6" width="20.38"/>
  </cols>
  <sheetData>
    <row r="1">
      <c r="A1" s="1" t="s">
        <v>166</v>
      </c>
      <c r="B1" s="1" t="s">
        <v>33</v>
      </c>
      <c r="C1" s="1" t="s">
        <v>167</v>
      </c>
      <c r="D1" s="1" t="s">
        <v>168</v>
      </c>
      <c r="E1" s="1" t="s">
        <v>36</v>
      </c>
      <c r="F1" s="1" t="s">
        <v>4</v>
      </c>
      <c r="G1" s="1" t="s">
        <v>169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9"/>
      <c r="B2" s="14"/>
      <c r="C2" s="14"/>
      <c r="D2" s="14"/>
      <c r="E2" s="14"/>
      <c r="F2" s="16"/>
      <c r="G2" s="16"/>
      <c r="H2" s="16"/>
      <c r="M2" s="16"/>
      <c r="N2" s="16"/>
    </row>
    <row r="3">
      <c r="A3" s="104" t="s">
        <v>160</v>
      </c>
      <c r="B3" s="105">
        <v>45841.20474537037</v>
      </c>
      <c r="C3" s="105">
        <v>45841.206829525465</v>
      </c>
      <c r="D3" s="105">
        <v>45841.27028011574</v>
      </c>
      <c r="E3" s="15">
        <f>VLOOKUP(A3,'All Contacts June '!B:K, 6, FALSE)</f>
        <v>9019269596</v>
      </c>
      <c r="F3" s="10">
        <f>VLOOKUP(A3,'All Contacts June '!B:K, 9, FALSE)</f>
        <v>9972532148</v>
      </c>
      <c r="G3" s="27" t="s">
        <v>202</v>
      </c>
      <c r="H3" s="13"/>
      <c r="I3" s="12"/>
      <c r="J3" s="12"/>
      <c r="O3" s="16"/>
      <c r="P3" s="16"/>
    </row>
    <row r="4">
      <c r="A4" s="75" t="s">
        <v>79</v>
      </c>
      <c r="B4" s="76">
        <v>45841.203668981485</v>
      </c>
      <c r="C4" s="76">
        <v>45841.2078903588</v>
      </c>
      <c r="D4" s="76">
        <v>45841.290613969904</v>
      </c>
      <c r="E4" s="15">
        <f>VLOOKUP(A4,'All Contacts June '!B:K, 6, FALSE)</f>
        <v>8151831198</v>
      </c>
      <c r="F4" s="10" t="str">
        <f>VLOOKUP(A4,'All Contacts June '!B:K, 9, FALSE)</f>
        <v/>
      </c>
      <c r="G4" s="27" t="s">
        <v>203</v>
      </c>
      <c r="H4" s="13"/>
      <c r="I4" s="12"/>
      <c r="J4" s="27"/>
      <c r="O4" s="16"/>
      <c r="P4" s="16"/>
    </row>
    <row r="5">
      <c r="A5" s="106" t="s">
        <v>28</v>
      </c>
      <c r="B5" s="107">
        <v>45841.22554398148</v>
      </c>
      <c r="C5" s="107">
        <v>45841.22733792824</v>
      </c>
      <c r="D5" s="107">
        <v>45841.28464527778</v>
      </c>
      <c r="E5" s="19">
        <f>VLOOKUP(A5,'All Contacts June '!B:K, 6, FALSE)</f>
        <v>9008464770</v>
      </c>
      <c r="F5" s="19">
        <f>VLOOKUP(A5,'All Contacts June '!B:K, 9, FALSE)</f>
        <v>9742292607</v>
      </c>
      <c r="G5" s="20" t="s">
        <v>173</v>
      </c>
      <c r="H5" s="21"/>
      <c r="I5" s="22"/>
      <c r="J5" s="22"/>
      <c r="K5" s="22"/>
      <c r="L5" s="22"/>
      <c r="M5" s="22"/>
      <c r="N5" s="22"/>
      <c r="O5" s="21"/>
      <c r="P5" s="21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106" t="s">
        <v>193</v>
      </c>
      <c r="B6" s="107">
        <v>45841.186574074076</v>
      </c>
      <c r="C6" s="107">
        <v>45841.19163114583</v>
      </c>
      <c r="D6" s="107">
        <v>45841.262078657404</v>
      </c>
      <c r="E6" s="19">
        <f>VLOOKUP(A6,'All Contacts June '!B:K, 6, FALSE)</f>
        <v>9686307924</v>
      </c>
      <c r="F6" s="108" t="str">
        <f>VLOOKUP(A6,'All Contacts June '!B:K, 9, FALSE)</f>
        <v>7899768999/ 9535225302</v>
      </c>
      <c r="G6" s="20" t="s">
        <v>204</v>
      </c>
      <c r="H6" s="20"/>
      <c r="I6" s="22"/>
      <c r="J6" s="22"/>
      <c r="K6" s="22"/>
      <c r="L6" s="22"/>
      <c r="M6" s="22"/>
      <c r="N6" s="22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75" t="s">
        <v>205</v>
      </c>
      <c r="B7" s="76">
        <v>45841.22043981482</v>
      </c>
      <c r="C7" s="76">
        <v>45841.22302233797</v>
      </c>
      <c r="D7" s="76">
        <v>45841.26454519676</v>
      </c>
      <c r="E7" s="10">
        <f>VLOOKUP(A7,'All Contacts June '!B:K, 6, FALSE)</f>
        <v>9739893924</v>
      </c>
      <c r="F7" s="10">
        <f>VLOOKUP(A7,'All Contacts June '!B:K, 9, FALSE)</f>
        <v>9632636568</v>
      </c>
      <c r="G7" s="27" t="s">
        <v>206</v>
      </c>
      <c r="H7" s="13"/>
      <c r="I7" s="12"/>
      <c r="J7" s="12"/>
      <c r="O7" s="16"/>
      <c r="P7" s="16"/>
    </row>
    <row r="8">
      <c r="A8" s="77" t="s">
        <v>23</v>
      </c>
      <c r="B8" s="78">
        <v>45841.22876157407</v>
      </c>
      <c r="C8" s="78">
        <v>45841.233569386575</v>
      </c>
      <c r="D8" s="78">
        <v>45841.26287362268</v>
      </c>
      <c r="E8" s="15">
        <f>VLOOKUP(A8,'All Contacts June '!B:K, 6, FALSE)</f>
        <v>9620860899</v>
      </c>
      <c r="F8" s="10">
        <f>VLOOKUP(A8,'All Contacts June '!B:K, 9, FALSE)</f>
        <v>9344992456</v>
      </c>
      <c r="G8" s="12"/>
      <c r="H8" s="13"/>
      <c r="I8" s="12"/>
      <c r="J8" s="12"/>
      <c r="O8" s="16"/>
      <c r="P8" s="16"/>
    </row>
    <row r="9">
      <c r="A9" s="79"/>
      <c r="B9" s="15"/>
      <c r="C9" s="15"/>
      <c r="D9" s="15"/>
      <c r="E9" s="15"/>
      <c r="F9" s="80"/>
    </row>
    <row r="10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/>
      <c r="H10" s="3"/>
      <c r="I10" s="3"/>
      <c r="J10" s="3"/>
      <c r="K10" s="4"/>
      <c r="L10" s="4"/>
      <c r="M10" s="4"/>
      <c r="N10" s="4"/>
      <c r="O10" s="3"/>
      <c r="P10" s="3"/>
      <c r="Q10" s="4"/>
      <c r="R10" s="4"/>
      <c r="S10" s="4"/>
      <c r="T10" s="4"/>
      <c r="U10" s="4"/>
      <c r="V10" s="4"/>
      <c r="W10" s="4"/>
      <c r="X10" s="4"/>
    </row>
    <row r="11">
      <c r="A11" s="69"/>
      <c r="B11" s="81"/>
      <c r="C11" s="81"/>
      <c r="D11" s="15"/>
      <c r="E11" s="15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>
      <c r="A12" s="17" t="s">
        <v>57</v>
      </c>
      <c r="B12" s="31">
        <v>8824.0</v>
      </c>
      <c r="C12" s="32">
        <v>11.14</v>
      </c>
      <c r="D12" s="19">
        <f>VLOOKUP(A12,'All Contacts June '!B:J, 6, FALSE)</f>
        <v>8867496789</v>
      </c>
      <c r="E12" s="19">
        <f>VLOOKUP(A12,'All Contacts June '!B:J, 9, FALSE)</f>
        <v>7013413539</v>
      </c>
      <c r="F12" s="84" t="s">
        <v>207</v>
      </c>
      <c r="G12" s="54"/>
      <c r="H12" s="22"/>
      <c r="I12" s="22"/>
      <c r="J12" s="22"/>
      <c r="K12" s="20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17" t="s">
        <v>84</v>
      </c>
      <c r="B13" s="31">
        <v>5216.0</v>
      </c>
      <c r="C13" s="32">
        <v>10.36</v>
      </c>
      <c r="D13" s="19">
        <f>VLOOKUP(A13,'All Contacts June '!B:J, 6, FALSE)</f>
        <v>8971463354</v>
      </c>
      <c r="E13" s="19"/>
      <c r="F13" s="84" t="s">
        <v>208</v>
      </c>
      <c r="G13" s="54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88" t="s">
        <v>37</v>
      </c>
      <c r="B14" s="28">
        <v>4649.0</v>
      </c>
      <c r="C14" s="29">
        <v>5.64</v>
      </c>
      <c r="D14" s="15">
        <f>VLOOKUP(A14,'All Contacts June '!B:J, 6, FALSE)</f>
        <v>9008143480</v>
      </c>
      <c r="E14" s="10">
        <f>VLOOKUP(A14,'All Contacts June '!B:J, 9, FALSE)</f>
        <v>9491130395</v>
      </c>
      <c r="F14" s="11" t="s">
        <v>209</v>
      </c>
      <c r="G14" s="24"/>
      <c r="H14" s="27"/>
      <c r="I14" s="12"/>
      <c r="J14" s="12"/>
      <c r="K14" s="12"/>
      <c r="L14" s="12"/>
      <c r="M14" s="12"/>
      <c r="N14" s="12"/>
      <c r="O14" s="12"/>
      <c r="P14" s="12"/>
    </row>
    <row r="15">
      <c r="A15" s="88" t="s">
        <v>179</v>
      </c>
      <c r="B15" s="28">
        <v>4171.0</v>
      </c>
      <c r="C15" s="29">
        <v>7.08</v>
      </c>
      <c r="D15" s="15">
        <f>VLOOKUP(A15,'All Contacts June '!B:J, 6, FALSE)</f>
        <v>9742409777</v>
      </c>
      <c r="E15" s="10">
        <f>VLOOKUP(A15,'All Contacts June '!B:J, 9, FALSE)</f>
        <v>8105161121</v>
      </c>
      <c r="F15" s="5" t="s">
        <v>210</v>
      </c>
      <c r="G15" s="24"/>
      <c r="H15" s="27"/>
      <c r="I15" s="27"/>
      <c r="J15" s="27"/>
      <c r="K15" s="12"/>
      <c r="L15" s="12"/>
      <c r="M15" s="12"/>
      <c r="N15" s="12"/>
      <c r="O15" s="12"/>
      <c r="P15" s="12"/>
    </row>
    <row r="16">
      <c r="A16" s="17" t="s">
        <v>11</v>
      </c>
      <c r="B16" s="31">
        <v>4067.0</v>
      </c>
      <c r="C16" s="32">
        <v>6.62</v>
      </c>
      <c r="D16" s="19">
        <f>VLOOKUP(A16,'All Contacts June '!B:J, 6, FALSE)</f>
        <v>9738368676</v>
      </c>
      <c r="E16" s="19" t="str">
        <f>VLOOKUP(A16,'All Contacts June '!B:J, 9, FALSE)</f>
        <v>7411984200 / 9901680992</v>
      </c>
      <c r="F16" s="84" t="s">
        <v>211</v>
      </c>
      <c r="G16" s="54"/>
      <c r="H16" s="20"/>
      <c r="I16" s="20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17" t="s">
        <v>190</v>
      </c>
      <c r="B17" s="31">
        <v>3899.0</v>
      </c>
      <c r="C17" s="32">
        <v>5.25</v>
      </c>
      <c r="D17" s="19">
        <f>VLOOKUP(A17,'All Contacts June '!B:J, 6, FALSE)</f>
        <v>6363990332</v>
      </c>
      <c r="E17" s="19">
        <f>VLOOKUP(A17,'All Contacts June '!B:J, 9, FALSE)</f>
        <v>8660597518</v>
      </c>
      <c r="F17" s="84" t="s">
        <v>212</v>
      </c>
      <c r="G17" s="84"/>
      <c r="H17" s="22"/>
      <c r="I17" s="20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88" t="s">
        <v>88</v>
      </c>
      <c r="B18" s="28">
        <v>3514.0</v>
      </c>
      <c r="C18" s="29">
        <v>3.44</v>
      </c>
      <c r="D18" s="15" t="str">
        <f>VLOOKUP(A18,'All Contacts June '!B:J, 6, FALSE)</f>
        <v/>
      </c>
      <c r="E18" s="10">
        <f>VLOOKUP(A18,'All Contacts June '!B:J, 9, FALSE)</f>
        <v>9743334097</v>
      </c>
      <c r="F18" s="11"/>
      <c r="G18" s="24"/>
      <c r="H18" s="12"/>
      <c r="I18" s="12"/>
      <c r="J18" s="12"/>
      <c r="K18" s="12"/>
      <c r="L18" s="12"/>
      <c r="M18" s="12"/>
      <c r="N18" s="12"/>
      <c r="O18" s="12"/>
      <c r="P18" s="12"/>
    </row>
    <row r="19">
      <c r="A19" s="88" t="s">
        <v>47</v>
      </c>
      <c r="B19" s="28">
        <v>3513.0</v>
      </c>
      <c r="C19" s="29">
        <v>4.05</v>
      </c>
      <c r="D19" s="15">
        <f>VLOOKUP(A19,'All Contacts June '!B:J, 6, FALSE)</f>
        <v>8073663614</v>
      </c>
      <c r="E19" s="10">
        <f>VLOOKUP(A19,'All Contacts June '!B:J, 9, FALSE)</f>
        <v>7993071991</v>
      </c>
      <c r="F19" s="11"/>
      <c r="G19" s="24"/>
      <c r="H19" s="12"/>
      <c r="I19" s="12"/>
      <c r="J19" s="12"/>
      <c r="K19" s="12"/>
      <c r="L19" s="12"/>
      <c r="M19" s="12"/>
      <c r="N19" s="12"/>
      <c r="O19" s="12"/>
      <c r="P19" s="12"/>
    </row>
    <row r="20">
      <c r="A20" s="17" t="s">
        <v>157</v>
      </c>
      <c r="B20" s="31">
        <v>3458.0</v>
      </c>
      <c r="C20" s="32">
        <v>4.38</v>
      </c>
      <c r="D20" s="19">
        <f>VLOOKUP(A20,'All Contacts June '!B:J, 6, FALSE)</f>
        <v>6363549955</v>
      </c>
      <c r="E20" s="19" t="str">
        <f>VLOOKUP(A20,'All Contacts June '!B:J, 9, FALSE)</f>
        <v>70190 61402</v>
      </c>
      <c r="F20" s="84" t="s">
        <v>213</v>
      </c>
      <c r="G20" s="54"/>
      <c r="H20" s="20"/>
      <c r="I20" s="22"/>
      <c r="J20" s="20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109" t="s">
        <v>54</v>
      </c>
      <c r="B21" s="110">
        <v>3386.0</v>
      </c>
      <c r="C21" s="111">
        <v>5.35</v>
      </c>
      <c r="D21" s="112">
        <f>VLOOKUP(A21,'All Contacts June '!B:J, 6, FALSE)</f>
        <v>7019412556</v>
      </c>
      <c r="E21" s="112" t="str">
        <f>VLOOKUP(A21,'All Contacts June '!B:J, 9, FALSE)</f>
        <v/>
      </c>
      <c r="F21" s="113" t="s">
        <v>214</v>
      </c>
      <c r="G21" s="114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>
      <c r="A22" s="88" t="s">
        <v>130</v>
      </c>
      <c r="B22" s="28">
        <v>3319.0</v>
      </c>
      <c r="C22" s="29">
        <v>4.95</v>
      </c>
      <c r="D22" s="15" t="str">
        <f>VLOOKUP(A22,'All Contacts June '!B:J, 6, FALSE)</f>
        <v>95351 92939</v>
      </c>
      <c r="E22" s="10">
        <f>VLOOKUP(A22,'All Contacts June '!B:J, 9, FALSE)</f>
        <v>9844715478</v>
      </c>
      <c r="F22" s="11"/>
      <c r="G22" s="24"/>
      <c r="H22" s="12"/>
      <c r="I22" s="12"/>
      <c r="J22" s="12"/>
      <c r="K22" s="12"/>
      <c r="L22" s="12"/>
      <c r="M22" s="12"/>
      <c r="N22" s="12"/>
      <c r="O22" s="12"/>
      <c r="P22" s="12"/>
    </row>
    <row r="23">
      <c r="A23" s="97"/>
      <c r="B23" s="97"/>
      <c r="C23" s="97"/>
      <c r="D23" s="97"/>
      <c r="E23" s="97"/>
      <c r="F23" s="97"/>
      <c r="G23" s="97"/>
      <c r="H23" s="95"/>
      <c r="I23" s="95"/>
      <c r="J23" s="95"/>
      <c r="K23" s="96"/>
      <c r="L23" s="96"/>
      <c r="M23" s="96"/>
      <c r="N23" s="96"/>
      <c r="O23" s="95"/>
      <c r="P23" s="95"/>
      <c r="Q23" s="96"/>
      <c r="R23" s="96"/>
      <c r="S23" s="96"/>
      <c r="T23" s="96"/>
      <c r="U23" s="96"/>
      <c r="V23" s="96"/>
      <c r="W23" s="96"/>
      <c r="X23" s="96"/>
      <c r="Y23" s="12"/>
      <c r="Z23" s="12"/>
    </row>
    <row r="24">
      <c r="A24" s="1" t="s">
        <v>19</v>
      </c>
      <c r="B24" s="1" t="s">
        <v>59</v>
      </c>
      <c r="C24" s="1" t="s">
        <v>21</v>
      </c>
      <c r="D24" s="1" t="s">
        <v>36</v>
      </c>
      <c r="E24" s="1" t="s">
        <v>60</v>
      </c>
      <c r="F24" s="1" t="s">
        <v>5</v>
      </c>
      <c r="G24" s="1"/>
      <c r="H24" s="3"/>
      <c r="I24" s="3"/>
      <c r="J24" s="3"/>
      <c r="K24" s="4"/>
      <c r="L24" s="4"/>
      <c r="M24" s="4"/>
      <c r="N24" s="4"/>
      <c r="O24" s="3"/>
      <c r="P24" s="3"/>
      <c r="Q24" s="4"/>
      <c r="R24" s="4"/>
      <c r="S24" s="4"/>
      <c r="T24" s="4"/>
      <c r="U24" s="4"/>
      <c r="V24" s="4"/>
      <c r="W24" s="4"/>
      <c r="X24" s="4"/>
    </row>
    <row r="25">
      <c r="A25" s="79"/>
      <c r="B25" s="15"/>
      <c r="C25" s="15"/>
      <c r="D25" s="15"/>
      <c r="E25" s="15"/>
    </row>
    <row r="26">
      <c r="A26" s="39" t="s">
        <v>79</v>
      </c>
      <c r="B26" s="9">
        <v>11.0</v>
      </c>
      <c r="C26" s="9">
        <v>1.33</v>
      </c>
      <c r="D26" s="10">
        <f>VLOOKUP(A26,'All Contacts June '!B:J, 6, FALSE)</f>
        <v>8151831198</v>
      </c>
      <c r="E26" s="9" t="str">
        <f>VLOOKUP(A26,'All Contacts June '!B:J, 9, FALSE)</f>
        <v/>
      </c>
      <c r="F26" s="27" t="s">
        <v>215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39" t="s">
        <v>24</v>
      </c>
      <c r="B27" s="9">
        <v>7.0</v>
      </c>
      <c r="C27" s="9">
        <v>1.0</v>
      </c>
      <c r="D27" s="10" t="str">
        <f>VLOOKUP(A27,'All Contacts June '!B:J, 6, FALSE)</f>
        <v>NA</v>
      </c>
      <c r="E27" s="9">
        <f>VLOOKUP(A27,'All Contacts June '!B:J, 9, FALSE)</f>
        <v>7353515710</v>
      </c>
      <c r="F27" s="27" t="s">
        <v>216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39" t="s">
        <v>217</v>
      </c>
      <c r="B28" s="9">
        <v>6.0</v>
      </c>
      <c r="C28" s="9">
        <v>1.23</v>
      </c>
      <c r="D28" s="10">
        <f>VLOOKUP(A28,'All Contacts June '!B:J, 6, FALSE)</f>
        <v>6363590442</v>
      </c>
      <c r="E28" s="9">
        <f>VLOOKUP(A28,'All Contacts June '!B:J, 9, FALSE)</f>
        <v>7259519116</v>
      </c>
      <c r="F28" s="5" t="s">
        <v>67</v>
      </c>
      <c r="G28" s="11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39" t="s">
        <v>135</v>
      </c>
      <c r="B29" s="9">
        <v>6.0</v>
      </c>
      <c r="C29" s="9">
        <v>1.11</v>
      </c>
      <c r="D29" s="10" t="str">
        <f>VLOOKUP(A29,'All Contacts June '!B:J, 6, FALSE)</f>
        <v>96862 00916</v>
      </c>
      <c r="E29" s="9">
        <f>VLOOKUP(A29,'All Contacts June '!B:J, 9, FALSE)</f>
        <v>9880957646</v>
      </c>
      <c r="F29" s="27" t="s">
        <v>218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39" t="s">
        <v>10</v>
      </c>
      <c r="B30" s="9">
        <v>6.0</v>
      </c>
      <c r="C30" s="9">
        <v>1.0</v>
      </c>
      <c r="D30" s="10">
        <f>VLOOKUP(A30,'All Contacts June '!B:J, 6, FALSE)</f>
        <v>7848986838</v>
      </c>
      <c r="E30" s="9">
        <f>VLOOKUP(A30,'All Contacts June '!B:J, 9, FALSE)</f>
        <v>9632036541</v>
      </c>
      <c r="F30" s="27"/>
      <c r="G30" s="27"/>
      <c r="H30" s="12"/>
      <c r="I30" s="12"/>
      <c r="J30" s="101"/>
      <c r="K30" s="37"/>
      <c r="L30" s="38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39" t="s">
        <v>219</v>
      </c>
      <c r="B31" s="9">
        <v>5.0</v>
      </c>
      <c r="C31" s="9">
        <v>1.65</v>
      </c>
      <c r="D31" s="10">
        <f>VLOOKUP(A31,'All Contacts June '!B:J, 6, FALSE)</f>
        <v>8884561999</v>
      </c>
      <c r="E31" s="9">
        <f>VLOOKUP(A31,'All Contacts June '!B:J, 9, FALSE)</f>
        <v>9019683473</v>
      </c>
      <c r="F31" s="27" t="s">
        <v>220</v>
      </c>
      <c r="G31" s="12"/>
      <c r="H31" s="12"/>
      <c r="I31" s="12"/>
      <c r="J31" s="101"/>
      <c r="K31" s="37"/>
      <c r="L31" s="38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39" t="s">
        <v>101</v>
      </c>
      <c r="B32" s="9">
        <v>5.0</v>
      </c>
      <c r="C32" s="9">
        <v>1.58</v>
      </c>
      <c r="D32" s="10" t="str">
        <f>VLOOKUP(A32,'All Contacts June '!B:J, 6, FALSE)</f>
        <v>91645 58725</v>
      </c>
      <c r="E32" s="9">
        <f>VLOOKUP(A32,'All Contacts June '!B:J, 9, FALSE)</f>
        <v>7680943707</v>
      </c>
      <c r="F32" s="12"/>
      <c r="G32" s="12"/>
      <c r="H32" s="12"/>
      <c r="I32" s="12"/>
      <c r="J32" s="101"/>
      <c r="K32" s="37"/>
      <c r="L32" s="38"/>
      <c r="M32" s="12"/>
      <c r="N32" s="12"/>
      <c r="O32" s="27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39" t="s">
        <v>221</v>
      </c>
      <c r="B33" s="9">
        <v>5.0</v>
      </c>
      <c r="C33" s="9">
        <v>0.95</v>
      </c>
      <c r="D33" s="10">
        <f>VLOOKUP(A33,'All Contacts June '!B:J, 6, FALSE)</f>
        <v>8553994690</v>
      </c>
      <c r="E33" s="9">
        <f>VLOOKUP(A33,'All Contacts June '!B:J, 9, FALSE)</f>
        <v>9611130735</v>
      </c>
      <c r="F33" s="27" t="s">
        <v>222</v>
      </c>
      <c r="G33" s="12"/>
      <c r="H33" s="12"/>
      <c r="I33" s="12"/>
      <c r="J33" s="102"/>
      <c r="K33" s="37"/>
      <c r="L33" s="38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39" t="s">
        <v>129</v>
      </c>
      <c r="B34" s="9">
        <v>5.0</v>
      </c>
      <c r="C34" s="9">
        <v>0.49</v>
      </c>
      <c r="D34" s="10" t="str">
        <f>VLOOKUP(A34,'All Contacts June '!B:J, 6, FALSE)</f>
        <v>#N/A</v>
      </c>
      <c r="E34" s="9" t="str">
        <f>VLOOKUP(A34,'All Contacts June '!B:J, 9, FALSE)</f>
        <v>#N/A</v>
      </c>
      <c r="F34" s="27" t="s">
        <v>223</v>
      </c>
      <c r="G34" s="12"/>
      <c r="H34" s="12"/>
      <c r="I34" s="12"/>
      <c r="J34" s="102"/>
      <c r="K34" s="37"/>
      <c r="L34" s="38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39" t="s">
        <v>224</v>
      </c>
      <c r="B35" s="9">
        <v>5.0</v>
      </c>
      <c r="C35" s="9">
        <v>1.11</v>
      </c>
      <c r="D35" s="10">
        <f>VLOOKUP(A35,'All Contacts June '!B:J, 6, FALSE)</f>
        <v>9640852978</v>
      </c>
      <c r="E35" s="9">
        <f>VLOOKUP(A35,'All Contacts June '!B:J, 9, FALSE)</f>
        <v>8660091179</v>
      </c>
      <c r="F35" s="27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39" t="s">
        <v>28</v>
      </c>
      <c r="B36" s="9">
        <v>5.0</v>
      </c>
      <c r="C36" s="9">
        <v>0.97</v>
      </c>
      <c r="D36" s="10">
        <f>VLOOKUP(A36,'All Contacts June '!B:J, 6, FALSE)</f>
        <v>9008464770</v>
      </c>
      <c r="E36" s="9">
        <f>VLOOKUP(A36,'All Contacts June '!B:J, 9, FALSE)</f>
        <v>9742292607</v>
      </c>
      <c r="F36" s="27" t="s">
        <v>225</v>
      </c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39" t="s">
        <v>226</v>
      </c>
      <c r="B37" s="9">
        <v>5.0</v>
      </c>
      <c r="C37" s="9">
        <v>0.95</v>
      </c>
      <c r="D37" s="10">
        <f>VLOOKUP(A37,'All Contacts June '!B:J, 6, FALSE)</f>
        <v>8892691506</v>
      </c>
      <c r="E37" s="9">
        <f>VLOOKUP(A37,'All Contacts June '!B:J, 9, FALSE)</f>
        <v>7338331533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39" t="s">
        <v>227</v>
      </c>
      <c r="B38" s="9">
        <v>5.0</v>
      </c>
      <c r="C38" s="9">
        <v>0.76</v>
      </c>
      <c r="D38" s="10">
        <f>VLOOKUP(A38,'All Contacts June '!B:J, 6, FALSE)</f>
        <v>8904396533</v>
      </c>
      <c r="E38" s="9">
        <f>VLOOKUP(A38,'All Contacts June '!B:J, 9, FALSE)</f>
        <v>8861280468</v>
      </c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39" t="s">
        <v>116</v>
      </c>
      <c r="B39" s="9">
        <v>5.0</v>
      </c>
      <c r="C39" s="9">
        <v>0.75</v>
      </c>
      <c r="D39" s="10">
        <f>VLOOKUP(A39,'All Contacts June '!B:J, 6, FALSE)</f>
        <v>9663091531</v>
      </c>
      <c r="E39" s="9">
        <f>VLOOKUP(A39,'All Contacts June '!B:J, 9, FALSE)</f>
        <v>9743211797</v>
      </c>
      <c r="F39" s="5" t="s">
        <v>68</v>
      </c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39" t="s">
        <v>9</v>
      </c>
      <c r="B40" s="9">
        <v>5.0</v>
      </c>
      <c r="C40" s="9">
        <v>0.65</v>
      </c>
      <c r="D40" s="10">
        <f>VLOOKUP(A40,'All Contacts June '!B:J, 6, FALSE)</f>
        <v>8951621811</v>
      </c>
      <c r="E40" s="9">
        <f>VLOOKUP(A40,'All Contacts June '!B:J, 9, FALSE)</f>
        <v>8549919361</v>
      </c>
      <c r="F40" s="5" t="s">
        <v>228</v>
      </c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39" t="s">
        <v>157</v>
      </c>
      <c r="B41" s="9">
        <v>5.0</v>
      </c>
      <c r="C41" s="9">
        <v>0.74</v>
      </c>
      <c r="D41" s="10">
        <f>VLOOKUP(A41,'All Contacts June '!B:J, 6, FALSE)</f>
        <v>6363549955</v>
      </c>
      <c r="E41" s="9" t="str">
        <f>VLOOKUP(A41,'All Contacts June '!B:J, 9, FALSE)</f>
        <v>70190 61402</v>
      </c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39" t="s">
        <v>11</v>
      </c>
      <c r="B42" s="9">
        <v>5.0</v>
      </c>
      <c r="C42" s="9">
        <v>0.76</v>
      </c>
      <c r="D42" s="10">
        <f>VLOOKUP(A42,'All Contacts June '!B:J, 6, FALSE)</f>
        <v>9738368676</v>
      </c>
      <c r="E42" s="9" t="str">
        <f>VLOOKUP(A42,'All Contacts June '!B:J, 9, FALSE)</f>
        <v>7411984200 / 9901680992</v>
      </c>
      <c r="F42" s="5" t="s">
        <v>72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39" t="s">
        <v>179</v>
      </c>
      <c r="B43" s="9">
        <v>5.0</v>
      </c>
      <c r="C43" s="9">
        <v>0.92</v>
      </c>
      <c r="D43" s="10">
        <f>VLOOKUP(A43,'All Contacts June '!B:J, 6, FALSE)</f>
        <v>9742409777</v>
      </c>
      <c r="E43" s="9">
        <f>VLOOKUP(A43,'All Contacts June '!B:J, 9, FALSE)</f>
        <v>8105161121</v>
      </c>
      <c r="F43" s="5" t="s">
        <v>229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39" t="s">
        <v>37</v>
      </c>
      <c r="B44" s="9">
        <v>5.0</v>
      </c>
      <c r="C44" s="9">
        <v>0.81</v>
      </c>
      <c r="D44" s="10">
        <f>VLOOKUP(A44,'All Contacts June '!B:J, 6, FALSE)</f>
        <v>9008143480</v>
      </c>
      <c r="E44" s="9">
        <f>VLOOKUP(A44,'All Contacts June '!B:J, 9, FALSE)</f>
        <v>9491130395</v>
      </c>
      <c r="F44" s="27" t="s">
        <v>230</v>
      </c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39" t="s">
        <v>84</v>
      </c>
      <c r="B45" s="9">
        <v>5.0</v>
      </c>
      <c r="C45" s="10"/>
      <c r="D45" s="10">
        <f>VLOOKUP(A45,'All Contacts June '!B:J, 6, FALSE)</f>
        <v>8971463354</v>
      </c>
      <c r="E45" s="9">
        <f>VLOOKUP(A45,'All Contacts June '!B:J, 9, FALSE)</f>
        <v>8904614028</v>
      </c>
      <c r="F45" s="27" t="s">
        <v>231</v>
      </c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79"/>
      <c r="B46" s="15"/>
      <c r="D46" s="29"/>
    </row>
    <row r="47">
      <c r="A47" s="69"/>
      <c r="B47" s="29"/>
      <c r="D47" s="29"/>
    </row>
    <row r="48">
      <c r="A48" s="69"/>
      <c r="B48" s="29"/>
      <c r="D48" s="29"/>
    </row>
    <row r="49">
      <c r="A49" s="69"/>
      <c r="B49" s="29"/>
      <c r="D49" s="29"/>
    </row>
    <row r="50">
      <c r="A50" s="69"/>
      <c r="B50" s="29"/>
      <c r="C50" s="29"/>
      <c r="D50" s="29"/>
      <c r="E50" s="29"/>
    </row>
    <row r="51">
      <c r="A51" s="69"/>
      <c r="B51" s="29"/>
      <c r="C51" s="29"/>
      <c r="D51" s="29"/>
      <c r="E51" s="29"/>
    </row>
    <row r="52">
      <c r="A52" s="69"/>
      <c r="B52" s="29"/>
      <c r="C52" s="29"/>
      <c r="D52" s="29"/>
      <c r="E52" s="29"/>
    </row>
    <row r="53">
      <c r="A53" s="69"/>
      <c r="B53" s="29"/>
      <c r="C53" s="29"/>
      <c r="D53" s="29"/>
      <c r="E53" s="29"/>
    </row>
    <row r="54">
      <c r="A54" s="116"/>
      <c r="B54" s="29"/>
      <c r="C54" s="29"/>
      <c r="D54" s="29"/>
      <c r="E54" s="29"/>
    </row>
    <row r="55">
      <c r="A55" s="116"/>
      <c r="B55" s="29"/>
      <c r="C55" s="29"/>
      <c r="D55" s="29"/>
      <c r="E55" s="29"/>
    </row>
    <row r="56">
      <c r="A56" s="116"/>
      <c r="B56" s="29"/>
      <c r="C56" s="29"/>
      <c r="D56" s="29"/>
      <c r="E56" s="29"/>
    </row>
    <row r="57">
      <c r="A57" s="116"/>
      <c r="B57" s="29"/>
      <c r="C57" s="29"/>
      <c r="D57" s="29"/>
      <c r="E57" s="29"/>
    </row>
    <row r="58">
      <c r="A58" s="29"/>
    </row>
    <row r="112">
      <c r="C112" s="16"/>
      <c r="D112" s="16"/>
      <c r="E112" s="16"/>
      <c r="J112" s="16"/>
      <c r="K112" s="16"/>
    </row>
    <row r="113">
      <c r="C113" s="16"/>
      <c r="D113" s="16"/>
      <c r="E113" s="16"/>
      <c r="J113" s="16"/>
      <c r="K113" s="16"/>
    </row>
    <row r="114">
      <c r="C114" s="16"/>
      <c r="D114" s="16"/>
      <c r="E114" s="16"/>
      <c r="J114" s="16"/>
      <c r="K114" s="16"/>
    </row>
    <row r="115">
      <c r="C115" s="16"/>
      <c r="D115" s="16"/>
      <c r="E115" s="16"/>
      <c r="J115" s="16"/>
      <c r="K115" s="16"/>
    </row>
    <row r="116">
      <c r="C116" s="16"/>
      <c r="D116" s="16"/>
      <c r="E116" s="16"/>
      <c r="J116" s="16"/>
      <c r="K116" s="16"/>
    </row>
    <row r="117">
      <c r="C117" s="16"/>
      <c r="D117" s="16"/>
      <c r="E117" s="16"/>
      <c r="J117" s="16"/>
      <c r="K117" s="16"/>
    </row>
    <row r="118">
      <c r="C118" s="16"/>
      <c r="D118" s="16"/>
      <c r="E118" s="16"/>
    </row>
    <row r="137">
      <c r="A137" s="79"/>
      <c r="B137" s="15"/>
      <c r="C137" s="15"/>
      <c r="D137" s="15"/>
      <c r="E137" s="15"/>
    </row>
    <row r="138">
      <c r="A138" s="79"/>
      <c r="B138" s="15"/>
      <c r="C138" s="15"/>
      <c r="D138" s="15"/>
      <c r="E138" s="15"/>
    </row>
    <row r="139">
      <c r="A139" s="79"/>
      <c r="B139" s="15"/>
      <c r="C139" s="15"/>
      <c r="D139" s="15"/>
      <c r="E139" s="15"/>
    </row>
    <row r="140">
      <c r="A140" s="79"/>
      <c r="B140" s="15"/>
      <c r="C140" s="15"/>
      <c r="D140" s="15"/>
      <c r="E140" s="15"/>
    </row>
    <row r="141">
      <c r="A141" s="79"/>
      <c r="B141" s="15"/>
      <c r="C141" s="15"/>
      <c r="D141" s="15"/>
      <c r="E141" s="15"/>
    </row>
    <row r="142">
      <c r="A142" s="79"/>
      <c r="B142" s="15"/>
      <c r="C142" s="15"/>
      <c r="D142" s="15"/>
      <c r="E142" s="15"/>
    </row>
    <row r="143">
      <c r="A143" s="79"/>
      <c r="B143" s="15"/>
      <c r="C143" s="15"/>
      <c r="D143" s="15"/>
      <c r="E143" s="15"/>
    </row>
    <row r="144">
      <c r="A144" s="79"/>
      <c r="B144" s="15"/>
      <c r="C144" s="15"/>
      <c r="D144" s="15"/>
      <c r="E144" s="15"/>
    </row>
    <row r="145">
      <c r="A145" s="79"/>
      <c r="B145" s="15"/>
      <c r="C145" s="15"/>
      <c r="D145" s="15"/>
      <c r="E145" s="15"/>
    </row>
    <row r="146">
      <c r="A146" s="79"/>
      <c r="B146" s="15"/>
      <c r="C146" s="15"/>
      <c r="D146" s="15"/>
      <c r="E146" s="15"/>
    </row>
    <row r="147">
      <c r="A147" s="79"/>
      <c r="B147" s="15"/>
      <c r="C147" s="15"/>
      <c r="D147" s="15"/>
      <c r="E147" s="15"/>
    </row>
    <row r="148">
      <c r="A148" s="79"/>
      <c r="B148" s="15"/>
      <c r="C148" s="15"/>
      <c r="D148" s="15"/>
      <c r="E148" s="15"/>
    </row>
    <row r="149">
      <c r="A149" s="79"/>
      <c r="B149" s="15"/>
      <c r="C149" s="15"/>
      <c r="D149" s="15"/>
      <c r="E149" s="15"/>
    </row>
    <row r="150">
      <c r="A150" s="79"/>
      <c r="B150" s="15"/>
      <c r="C150" s="15"/>
      <c r="D150" s="15"/>
      <c r="E150" s="15"/>
    </row>
    <row r="151">
      <c r="A151" s="79"/>
      <c r="B151" s="15"/>
      <c r="C151" s="15"/>
      <c r="D151" s="15"/>
      <c r="E151" s="15"/>
    </row>
    <row r="152">
      <c r="A152" s="79"/>
      <c r="B152" s="15"/>
      <c r="C152" s="15"/>
      <c r="D152" s="15"/>
      <c r="E152" s="15"/>
    </row>
    <row r="153">
      <c r="A153" s="79"/>
      <c r="B153" s="15"/>
      <c r="C153" s="15"/>
      <c r="D153" s="15"/>
      <c r="E153" s="15"/>
    </row>
    <row r="154">
      <c r="A154" s="79"/>
      <c r="B154" s="15"/>
      <c r="C154" s="15"/>
      <c r="D154" s="15"/>
      <c r="E154" s="15"/>
    </row>
    <row r="155">
      <c r="A155" s="79"/>
      <c r="B155" s="15"/>
      <c r="C155" s="15"/>
      <c r="D155" s="15"/>
      <c r="E155" s="15"/>
    </row>
    <row r="156">
      <c r="A156" s="79"/>
      <c r="B156" s="15"/>
      <c r="C156" s="15"/>
      <c r="D156" s="15"/>
      <c r="E156" s="15"/>
    </row>
    <row r="157">
      <c r="A157" s="79"/>
      <c r="B157" s="15"/>
      <c r="C157" s="15"/>
      <c r="D157" s="15"/>
      <c r="E157" s="15"/>
    </row>
    <row r="158">
      <c r="A158" s="79"/>
      <c r="B158" s="15"/>
      <c r="C158" s="15"/>
      <c r="D158" s="15"/>
      <c r="E158" s="15"/>
    </row>
    <row r="159">
      <c r="A159" s="79"/>
      <c r="B159" s="15"/>
      <c r="C159" s="15"/>
      <c r="D159" s="15"/>
      <c r="E159" s="15"/>
    </row>
    <row r="160">
      <c r="A160" s="79"/>
      <c r="B160" s="15"/>
      <c r="C160" s="15"/>
      <c r="D160" s="15"/>
      <c r="E160" s="15"/>
    </row>
    <row r="161">
      <c r="A161" s="79"/>
      <c r="B161" s="15"/>
      <c r="C161" s="15"/>
      <c r="D161" s="15"/>
      <c r="E161" s="15"/>
    </row>
    <row r="162">
      <c r="A162" s="79"/>
      <c r="B162" s="15"/>
      <c r="C162" s="15"/>
      <c r="D162" s="15"/>
      <c r="E162" s="15"/>
    </row>
    <row r="163">
      <c r="A163" s="79"/>
      <c r="B163" s="15"/>
      <c r="C163" s="15"/>
      <c r="D163" s="15"/>
      <c r="E163" s="15"/>
    </row>
    <row r="164">
      <c r="A164" s="79"/>
      <c r="B164" s="15"/>
      <c r="C164" s="15"/>
      <c r="D164" s="15"/>
      <c r="E164" s="15"/>
    </row>
    <row r="165">
      <c r="A165" s="79"/>
      <c r="B165" s="15"/>
      <c r="C165" s="15"/>
      <c r="D165" s="15"/>
      <c r="E165" s="15"/>
    </row>
    <row r="166">
      <c r="A166" s="79"/>
      <c r="B166" s="15"/>
      <c r="C166" s="15"/>
      <c r="D166" s="15"/>
      <c r="E166" s="15"/>
    </row>
    <row r="167">
      <c r="A167" s="79"/>
      <c r="B167" s="15"/>
      <c r="C167" s="15"/>
      <c r="D167" s="15"/>
      <c r="E167" s="15"/>
    </row>
    <row r="168">
      <c r="A168" s="79"/>
      <c r="B168" s="15"/>
      <c r="C168" s="15"/>
      <c r="D168" s="15"/>
      <c r="E168" s="15"/>
    </row>
    <row r="169">
      <c r="A169" s="79"/>
      <c r="B169" s="15"/>
      <c r="C169" s="15"/>
      <c r="D169" s="15"/>
      <c r="E169" s="15"/>
    </row>
    <row r="170">
      <c r="A170" s="79"/>
      <c r="B170" s="15"/>
      <c r="C170" s="15"/>
      <c r="D170" s="15"/>
      <c r="E170" s="15"/>
    </row>
    <row r="171">
      <c r="A171" s="79"/>
      <c r="B171" s="15"/>
      <c r="C171" s="15"/>
      <c r="D171" s="15"/>
      <c r="E171" s="15"/>
    </row>
    <row r="172">
      <c r="A172" s="79"/>
      <c r="B172" s="15"/>
      <c r="C172" s="15"/>
      <c r="D172" s="15"/>
      <c r="E172" s="15"/>
    </row>
    <row r="173">
      <c r="A173" s="79"/>
      <c r="B173" s="15"/>
      <c r="C173" s="15"/>
      <c r="D173" s="15"/>
      <c r="E173" s="15"/>
    </row>
    <row r="174">
      <c r="A174" s="79"/>
      <c r="B174" s="15"/>
      <c r="C174" s="15"/>
      <c r="D174" s="15"/>
      <c r="E174" s="15"/>
    </row>
    <row r="175">
      <c r="A175" s="79"/>
      <c r="B175" s="15"/>
      <c r="C175" s="15"/>
      <c r="D175" s="15"/>
      <c r="E175" s="15"/>
    </row>
    <row r="176">
      <c r="A176" s="79"/>
      <c r="B176" s="15"/>
      <c r="C176" s="15"/>
      <c r="D176" s="15"/>
      <c r="E176" s="15"/>
    </row>
    <row r="177">
      <c r="A177" s="79"/>
      <c r="B177" s="15"/>
      <c r="C177" s="15"/>
      <c r="D177" s="15"/>
      <c r="E177" s="15"/>
    </row>
    <row r="178">
      <c r="A178" s="79"/>
      <c r="B178" s="15"/>
      <c r="C178" s="15"/>
      <c r="D178" s="15"/>
      <c r="E178" s="15"/>
    </row>
    <row r="179">
      <c r="A179" s="79"/>
      <c r="B179" s="15"/>
      <c r="C179" s="15"/>
      <c r="D179" s="15"/>
      <c r="E179" s="15"/>
    </row>
    <row r="180">
      <c r="A180" s="79"/>
      <c r="B180" s="15"/>
      <c r="C180" s="15"/>
      <c r="D180" s="15"/>
      <c r="E180" s="15"/>
    </row>
    <row r="181">
      <c r="A181" s="79"/>
      <c r="B181" s="15"/>
      <c r="C181" s="15"/>
      <c r="D181" s="15"/>
      <c r="E181" s="15"/>
    </row>
    <row r="182">
      <c r="A182" s="79"/>
      <c r="B182" s="15"/>
      <c r="C182" s="15"/>
      <c r="D182" s="15"/>
      <c r="E182" s="15"/>
    </row>
    <row r="183">
      <c r="A183" s="79"/>
      <c r="B183" s="15"/>
      <c r="C183" s="15"/>
      <c r="D183" s="15"/>
      <c r="E183" s="15"/>
    </row>
    <row r="184">
      <c r="A184" s="79"/>
      <c r="B184" s="15"/>
      <c r="C184" s="15"/>
      <c r="D184" s="15"/>
      <c r="E184" s="15"/>
    </row>
    <row r="185">
      <c r="A185" s="79"/>
      <c r="B185" s="15"/>
      <c r="C185" s="15"/>
      <c r="D185" s="15"/>
      <c r="E185" s="15"/>
    </row>
    <row r="186">
      <c r="A186" s="79"/>
      <c r="B186" s="15"/>
      <c r="C186" s="15"/>
      <c r="D186" s="15"/>
      <c r="E186" s="15"/>
    </row>
    <row r="187">
      <c r="A187" s="79"/>
      <c r="B187" s="15"/>
      <c r="C187" s="15"/>
      <c r="D187" s="15"/>
      <c r="E187" s="15"/>
    </row>
    <row r="188">
      <c r="A188" s="79"/>
      <c r="B188" s="15"/>
      <c r="C188" s="15"/>
      <c r="D188" s="15"/>
      <c r="E188" s="15"/>
    </row>
    <row r="189">
      <c r="A189" s="79"/>
      <c r="B189" s="15"/>
      <c r="C189" s="15"/>
      <c r="D189" s="15"/>
      <c r="E189" s="15"/>
    </row>
    <row r="190">
      <c r="A190" s="79"/>
      <c r="B190" s="15"/>
      <c r="C190" s="15"/>
      <c r="D190" s="15"/>
      <c r="E190" s="15"/>
    </row>
    <row r="191">
      <c r="A191" s="79"/>
      <c r="B191" s="15"/>
      <c r="C191" s="15"/>
      <c r="D191" s="15"/>
      <c r="E191" s="15"/>
    </row>
    <row r="192">
      <c r="A192" s="79"/>
      <c r="B192" s="15"/>
      <c r="C192" s="15"/>
      <c r="D192" s="15"/>
      <c r="E192" s="15"/>
    </row>
    <row r="193">
      <c r="A193" s="79"/>
      <c r="B193" s="15"/>
      <c r="C193" s="15"/>
      <c r="D193" s="15"/>
      <c r="E193" s="15"/>
    </row>
    <row r="194">
      <c r="A194" s="79"/>
      <c r="B194" s="15"/>
      <c r="C194" s="15"/>
      <c r="D194" s="15"/>
      <c r="E194" s="15"/>
    </row>
    <row r="195">
      <c r="A195" s="79"/>
      <c r="B195" s="15"/>
      <c r="C195" s="15"/>
      <c r="D195" s="15"/>
      <c r="E195" s="15"/>
    </row>
    <row r="196">
      <c r="A196" s="79"/>
      <c r="B196" s="15"/>
      <c r="C196" s="15"/>
      <c r="D196" s="15"/>
      <c r="E196" s="15"/>
    </row>
    <row r="197">
      <c r="A197" s="79"/>
      <c r="B197" s="15"/>
      <c r="C197" s="15"/>
      <c r="D197" s="15"/>
      <c r="E197" s="15"/>
    </row>
    <row r="198">
      <c r="A198" s="79"/>
      <c r="B198" s="15"/>
      <c r="C198" s="15"/>
      <c r="D198" s="15"/>
      <c r="E198" s="15"/>
    </row>
    <row r="199">
      <c r="A199" s="79"/>
      <c r="B199" s="15"/>
      <c r="C199" s="15"/>
      <c r="D199" s="15"/>
      <c r="E199" s="15"/>
    </row>
    <row r="200">
      <c r="A200" s="79"/>
      <c r="B200" s="15"/>
      <c r="C200" s="15"/>
      <c r="D200" s="15"/>
      <c r="E200" s="15"/>
    </row>
    <row r="201">
      <c r="A201" s="79"/>
      <c r="B201" s="15"/>
      <c r="C201" s="15"/>
      <c r="D201" s="15"/>
      <c r="E201" s="15"/>
    </row>
    <row r="202">
      <c r="A202" s="79"/>
      <c r="B202" s="15"/>
      <c r="C202" s="15"/>
      <c r="D202" s="15"/>
      <c r="E202" s="15"/>
    </row>
    <row r="203">
      <c r="A203" s="79"/>
      <c r="B203" s="15"/>
      <c r="C203" s="15"/>
      <c r="D203" s="15"/>
      <c r="E203" s="15"/>
    </row>
    <row r="204">
      <c r="A204" s="79"/>
      <c r="B204" s="15"/>
      <c r="C204" s="15"/>
      <c r="D204" s="15"/>
      <c r="E204" s="15"/>
    </row>
    <row r="205">
      <c r="A205" s="79"/>
      <c r="B205" s="15"/>
      <c r="C205" s="15"/>
      <c r="D205" s="15"/>
      <c r="E205" s="15"/>
    </row>
    <row r="206">
      <c r="A206" s="79"/>
      <c r="B206" s="15"/>
      <c r="C206" s="15"/>
      <c r="D206" s="15"/>
      <c r="E206" s="15"/>
    </row>
    <row r="207">
      <c r="A207" s="79"/>
      <c r="B207" s="15"/>
      <c r="C207" s="15"/>
      <c r="D207" s="15"/>
      <c r="E207" s="15"/>
    </row>
    <row r="208">
      <c r="A208" s="79"/>
      <c r="B208" s="15"/>
      <c r="C208" s="15"/>
      <c r="D208" s="15"/>
      <c r="E208" s="15"/>
    </row>
    <row r="209">
      <c r="A209" s="79"/>
      <c r="B209" s="15"/>
      <c r="C209" s="15"/>
      <c r="D209" s="15"/>
      <c r="E209" s="15"/>
    </row>
    <row r="210">
      <c r="A210" s="79"/>
      <c r="B210" s="15"/>
      <c r="C210" s="15"/>
      <c r="D210" s="15"/>
      <c r="E210" s="15"/>
    </row>
    <row r="211">
      <c r="A211" s="79"/>
      <c r="B211" s="15"/>
      <c r="C211" s="15"/>
      <c r="D211" s="15"/>
      <c r="E211" s="15"/>
    </row>
    <row r="212">
      <c r="A212" s="79"/>
      <c r="B212" s="15"/>
      <c r="C212" s="15"/>
      <c r="D212" s="15"/>
      <c r="E212" s="15"/>
    </row>
    <row r="213">
      <c r="A213" s="79"/>
      <c r="B213" s="15"/>
      <c r="C213" s="15"/>
      <c r="D213" s="15"/>
      <c r="E213" s="15"/>
    </row>
    <row r="214">
      <c r="A214" s="79"/>
      <c r="B214" s="15"/>
      <c r="C214" s="15"/>
      <c r="D214" s="15"/>
      <c r="E214" s="15"/>
    </row>
    <row r="215">
      <c r="A215" s="79"/>
      <c r="B215" s="15"/>
      <c r="C215" s="15"/>
      <c r="D215" s="15"/>
      <c r="E215" s="15"/>
    </row>
    <row r="216">
      <c r="A216" s="79"/>
      <c r="B216" s="15"/>
      <c r="C216" s="15"/>
      <c r="D216" s="15"/>
      <c r="E216" s="15"/>
    </row>
    <row r="217">
      <c r="A217" s="79"/>
      <c r="B217" s="15"/>
      <c r="C217" s="15"/>
      <c r="D217" s="15"/>
      <c r="E217" s="15"/>
    </row>
    <row r="218">
      <c r="A218" s="79"/>
      <c r="B218" s="15"/>
      <c r="C218" s="15"/>
      <c r="D218" s="15"/>
      <c r="E218" s="15"/>
    </row>
    <row r="219">
      <c r="A219" s="79"/>
      <c r="B219" s="15"/>
      <c r="C219" s="15"/>
      <c r="D219" s="15"/>
      <c r="E219" s="15"/>
    </row>
    <row r="220">
      <c r="A220" s="79"/>
      <c r="B220" s="15"/>
      <c r="C220" s="15"/>
      <c r="D220" s="15"/>
      <c r="E220" s="15"/>
    </row>
    <row r="221">
      <c r="A221" s="79"/>
      <c r="B221" s="15"/>
      <c r="C221" s="15"/>
      <c r="D221" s="15"/>
      <c r="E221" s="15"/>
    </row>
    <row r="222">
      <c r="A222" s="79"/>
      <c r="B222" s="15"/>
      <c r="C222" s="15"/>
      <c r="D222" s="15"/>
      <c r="E222" s="15"/>
    </row>
    <row r="223">
      <c r="A223" s="79"/>
      <c r="B223" s="15"/>
      <c r="C223" s="15"/>
      <c r="D223" s="15"/>
      <c r="E223" s="15"/>
    </row>
    <row r="224">
      <c r="A224" s="79"/>
      <c r="B224" s="15"/>
      <c r="C224" s="15"/>
      <c r="D224" s="15"/>
      <c r="E224" s="15"/>
    </row>
    <row r="225">
      <c r="A225" s="79"/>
      <c r="B225" s="15"/>
      <c r="C225" s="15"/>
      <c r="D225" s="15"/>
      <c r="E225" s="15"/>
    </row>
    <row r="226">
      <c r="A226" s="79"/>
      <c r="B226" s="15"/>
      <c r="C226" s="15"/>
      <c r="D226" s="15"/>
      <c r="E226" s="15"/>
    </row>
    <row r="227">
      <c r="A227" s="79"/>
      <c r="B227" s="15"/>
      <c r="C227" s="15"/>
      <c r="D227" s="15"/>
      <c r="E227" s="15"/>
    </row>
    <row r="228">
      <c r="A228" s="79"/>
      <c r="B228" s="15"/>
      <c r="C228" s="15"/>
      <c r="D228" s="15"/>
      <c r="E228" s="15"/>
    </row>
    <row r="229">
      <c r="A229" s="79"/>
      <c r="B229" s="15"/>
      <c r="C229" s="15"/>
      <c r="D229" s="15"/>
      <c r="E229" s="15"/>
    </row>
    <row r="230">
      <c r="A230" s="79"/>
      <c r="B230" s="15"/>
      <c r="C230" s="15"/>
      <c r="D230" s="15"/>
      <c r="E230" s="15"/>
    </row>
    <row r="231">
      <c r="A231" s="79"/>
      <c r="B231" s="15"/>
      <c r="C231" s="15"/>
      <c r="D231" s="15"/>
      <c r="E231" s="15"/>
    </row>
    <row r="232">
      <c r="A232" s="79"/>
      <c r="B232" s="15"/>
      <c r="C232" s="15"/>
      <c r="D232" s="15"/>
      <c r="E232" s="15"/>
    </row>
    <row r="233">
      <c r="A233" s="79"/>
      <c r="B233" s="15"/>
      <c r="C233" s="15"/>
      <c r="D233" s="15"/>
      <c r="E233" s="15"/>
    </row>
    <row r="234">
      <c r="A234" s="79"/>
      <c r="B234" s="15"/>
      <c r="C234" s="15"/>
      <c r="D234" s="15"/>
      <c r="E234" s="15"/>
    </row>
    <row r="235">
      <c r="A235" s="79"/>
      <c r="B235" s="15"/>
      <c r="C235" s="15"/>
      <c r="D235" s="15"/>
      <c r="E235" s="15"/>
    </row>
    <row r="236">
      <c r="A236" s="79"/>
      <c r="B236" s="15"/>
      <c r="C236" s="15"/>
      <c r="D236" s="15"/>
      <c r="E236" s="15"/>
    </row>
    <row r="237">
      <c r="A237" s="79"/>
      <c r="B237" s="15"/>
      <c r="C237" s="15"/>
      <c r="D237" s="15"/>
      <c r="E237" s="15"/>
    </row>
    <row r="238">
      <c r="A238" s="79"/>
      <c r="B238" s="15"/>
      <c r="C238" s="15"/>
      <c r="D238" s="15"/>
      <c r="E238" s="15"/>
    </row>
    <row r="239">
      <c r="A239" s="79"/>
      <c r="B239" s="15"/>
      <c r="C239" s="15"/>
      <c r="D239" s="15"/>
      <c r="E239" s="15"/>
    </row>
    <row r="240">
      <c r="A240" s="79"/>
      <c r="B240" s="15"/>
      <c r="C240" s="15"/>
      <c r="D240" s="15"/>
      <c r="E240" s="15"/>
    </row>
    <row r="241">
      <c r="A241" s="79"/>
      <c r="B241" s="15"/>
      <c r="C241" s="15"/>
      <c r="D241" s="15"/>
      <c r="E241" s="15"/>
    </row>
    <row r="242">
      <c r="A242" s="79"/>
      <c r="B242" s="15"/>
      <c r="C242" s="15"/>
      <c r="D242" s="15"/>
      <c r="E242" s="15"/>
    </row>
    <row r="243">
      <c r="A243" s="79"/>
      <c r="B243" s="15"/>
      <c r="C243" s="15"/>
      <c r="D243" s="15"/>
      <c r="E243" s="15"/>
    </row>
    <row r="244">
      <c r="A244" s="79"/>
      <c r="B244" s="15"/>
      <c r="C244" s="15"/>
      <c r="D244" s="15"/>
      <c r="E244" s="15"/>
    </row>
    <row r="245">
      <c r="A245" s="79"/>
      <c r="B245" s="15"/>
      <c r="C245" s="15"/>
      <c r="D245" s="15"/>
      <c r="E245" s="15"/>
    </row>
    <row r="246">
      <c r="A246" s="79"/>
      <c r="B246" s="15"/>
      <c r="C246" s="15"/>
      <c r="D246" s="15"/>
      <c r="E246" s="15"/>
    </row>
    <row r="247">
      <c r="A247" s="79"/>
      <c r="B247" s="15"/>
      <c r="C247" s="15"/>
      <c r="D247" s="15"/>
      <c r="E247" s="15"/>
    </row>
    <row r="248">
      <c r="A248" s="79"/>
      <c r="B248" s="15"/>
      <c r="C248" s="15"/>
      <c r="D248" s="15"/>
      <c r="E248" s="15"/>
    </row>
    <row r="249">
      <c r="A249" s="79"/>
      <c r="B249" s="15"/>
      <c r="C249" s="15"/>
      <c r="D249" s="15"/>
      <c r="E249" s="15"/>
    </row>
    <row r="250">
      <c r="A250" s="79"/>
      <c r="B250" s="15"/>
      <c r="C250" s="15"/>
      <c r="D250" s="15"/>
      <c r="E250" s="15"/>
    </row>
    <row r="251">
      <c r="A251" s="79"/>
      <c r="B251" s="15"/>
      <c r="C251" s="15"/>
      <c r="D251" s="15"/>
      <c r="E251" s="15"/>
    </row>
    <row r="252">
      <c r="A252" s="79"/>
      <c r="B252" s="15"/>
      <c r="C252" s="15"/>
      <c r="D252" s="15"/>
      <c r="E252" s="15"/>
    </row>
    <row r="253">
      <c r="A253" s="79"/>
      <c r="B253" s="15"/>
      <c r="C253" s="15"/>
      <c r="D253" s="15"/>
      <c r="E253" s="15"/>
    </row>
    <row r="254">
      <c r="A254" s="79"/>
      <c r="B254" s="15"/>
      <c r="C254" s="15"/>
      <c r="D254" s="15"/>
      <c r="E254" s="15"/>
    </row>
    <row r="255">
      <c r="A255" s="79"/>
      <c r="B255" s="15"/>
      <c r="C255" s="15"/>
      <c r="D255" s="15"/>
      <c r="E255" s="15"/>
    </row>
    <row r="256">
      <c r="A256" s="79"/>
      <c r="B256" s="15"/>
      <c r="C256" s="15"/>
      <c r="D256" s="15"/>
      <c r="E256" s="15"/>
    </row>
    <row r="257">
      <c r="A257" s="79"/>
      <c r="B257" s="15"/>
      <c r="C257" s="15"/>
      <c r="D257" s="15"/>
      <c r="E257" s="15"/>
    </row>
    <row r="258">
      <c r="A258" s="79"/>
      <c r="B258" s="15"/>
      <c r="C258" s="15"/>
      <c r="D258" s="15"/>
      <c r="E258" s="15"/>
    </row>
    <row r="259">
      <c r="A259" s="79"/>
      <c r="B259" s="15"/>
      <c r="C259" s="15"/>
      <c r="D259" s="15"/>
      <c r="E259" s="15"/>
    </row>
    <row r="260">
      <c r="A260" s="79"/>
      <c r="B260" s="15"/>
      <c r="C260" s="15"/>
      <c r="D260" s="15"/>
      <c r="E260" s="15"/>
    </row>
    <row r="261">
      <c r="A261" s="79"/>
      <c r="B261" s="15"/>
      <c r="C261" s="15"/>
      <c r="D261" s="15"/>
      <c r="E261" s="15"/>
    </row>
    <row r="262">
      <c r="A262" s="79"/>
      <c r="B262" s="15"/>
      <c r="C262" s="15"/>
      <c r="D262" s="15"/>
      <c r="E262" s="15"/>
    </row>
    <row r="263">
      <c r="A263" s="79"/>
      <c r="B263" s="15"/>
      <c r="C263" s="15"/>
      <c r="D263" s="15"/>
      <c r="E263" s="15"/>
    </row>
    <row r="264">
      <c r="A264" s="79"/>
      <c r="B264" s="15"/>
      <c r="C264" s="15"/>
      <c r="D264" s="15"/>
      <c r="E264" s="15"/>
    </row>
    <row r="265">
      <c r="A265" s="79"/>
      <c r="B265" s="15"/>
      <c r="C265" s="15"/>
      <c r="D265" s="15"/>
      <c r="E265" s="15"/>
    </row>
    <row r="266">
      <c r="A266" s="79"/>
      <c r="B266" s="15"/>
      <c r="C266" s="15"/>
      <c r="D266" s="15"/>
      <c r="E266" s="15"/>
    </row>
    <row r="267">
      <c r="A267" s="79"/>
      <c r="B267" s="15"/>
      <c r="C267" s="15"/>
      <c r="D267" s="15"/>
      <c r="E267" s="15"/>
    </row>
    <row r="268">
      <c r="A268" s="79"/>
      <c r="B268" s="15"/>
      <c r="C268" s="15"/>
      <c r="D268" s="15"/>
      <c r="E268" s="15"/>
    </row>
    <row r="269">
      <c r="A269" s="79"/>
      <c r="B269" s="15"/>
      <c r="C269" s="15"/>
      <c r="D269" s="15"/>
      <c r="E269" s="15"/>
    </row>
    <row r="270">
      <c r="A270" s="79"/>
      <c r="B270" s="15"/>
      <c r="C270" s="15"/>
      <c r="D270" s="15"/>
      <c r="E270" s="15"/>
    </row>
    <row r="271">
      <c r="A271" s="79"/>
      <c r="B271" s="15"/>
      <c r="C271" s="15"/>
      <c r="D271" s="15"/>
      <c r="E271" s="15"/>
    </row>
    <row r="272">
      <c r="A272" s="79"/>
      <c r="B272" s="15"/>
      <c r="C272" s="15"/>
      <c r="D272" s="15"/>
      <c r="E272" s="15"/>
    </row>
    <row r="273">
      <c r="A273" s="79"/>
      <c r="B273" s="15"/>
      <c r="C273" s="15"/>
      <c r="D273" s="15"/>
      <c r="E273" s="15"/>
    </row>
    <row r="274">
      <c r="A274" s="79"/>
      <c r="B274" s="15"/>
      <c r="C274" s="15"/>
      <c r="D274" s="15"/>
      <c r="E274" s="15"/>
    </row>
    <row r="275">
      <c r="A275" s="79"/>
      <c r="B275" s="15"/>
      <c r="C275" s="15"/>
      <c r="D275" s="15"/>
      <c r="E275" s="15"/>
    </row>
    <row r="276">
      <c r="A276" s="79"/>
      <c r="B276" s="15"/>
      <c r="C276" s="15"/>
      <c r="D276" s="15"/>
      <c r="E276" s="15"/>
    </row>
    <row r="277">
      <c r="A277" s="79"/>
      <c r="B277" s="15"/>
      <c r="C277" s="15"/>
      <c r="D277" s="15"/>
      <c r="E277" s="15"/>
    </row>
    <row r="278">
      <c r="A278" s="79"/>
      <c r="B278" s="15"/>
      <c r="C278" s="15"/>
      <c r="D278" s="15"/>
      <c r="E278" s="15"/>
    </row>
    <row r="279">
      <c r="A279" s="79"/>
      <c r="B279" s="15"/>
      <c r="C279" s="15"/>
      <c r="D279" s="15"/>
      <c r="E279" s="15"/>
    </row>
    <row r="280">
      <c r="A280" s="79"/>
      <c r="B280" s="15"/>
      <c r="C280" s="15"/>
      <c r="D280" s="15"/>
      <c r="E280" s="15"/>
    </row>
    <row r="281">
      <c r="A281" s="79"/>
      <c r="B281" s="15"/>
      <c r="C281" s="15"/>
      <c r="D281" s="15"/>
      <c r="E281" s="15"/>
    </row>
    <row r="282">
      <c r="A282" s="79"/>
      <c r="B282" s="15"/>
      <c r="C282" s="15"/>
      <c r="D282" s="15"/>
      <c r="E282" s="15"/>
    </row>
    <row r="283">
      <c r="A283" s="79"/>
      <c r="B283" s="15"/>
      <c r="C283" s="15"/>
      <c r="D283" s="15"/>
      <c r="E283" s="15"/>
    </row>
    <row r="284">
      <c r="A284" s="79"/>
      <c r="B284" s="15"/>
      <c r="C284" s="15"/>
      <c r="D284" s="15"/>
      <c r="E284" s="15"/>
    </row>
    <row r="285">
      <c r="A285" s="79"/>
      <c r="B285" s="15"/>
      <c r="C285" s="15"/>
      <c r="D285" s="15"/>
      <c r="E285" s="15"/>
    </row>
    <row r="286">
      <c r="A286" s="79"/>
      <c r="B286" s="15"/>
      <c r="C286" s="15"/>
      <c r="D286" s="15"/>
      <c r="E286" s="15"/>
    </row>
    <row r="287">
      <c r="A287" s="79"/>
      <c r="B287" s="15"/>
      <c r="C287" s="15"/>
      <c r="D287" s="15"/>
      <c r="E287" s="15"/>
    </row>
    <row r="288">
      <c r="A288" s="79"/>
      <c r="B288" s="15"/>
      <c r="C288" s="15"/>
      <c r="D288" s="15"/>
      <c r="E288" s="15"/>
    </row>
    <row r="289">
      <c r="A289" s="79"/>
      <c r="B289" s="15"/>
      <c r="C289" s="15"/>
      <c r="D289" s="15"/>
      <c r="E289" s="15"/>
    </row>
    <row r="290">
      <c r="A290" s="79"/>
      <c r="B290" s="15"/>
      <c r="C290" s="15"/>
      <c r="D290" s="15"/>
      <c r="E290" s="15"/>
    </row>
    <row r="291">
      <c r="A291" s="79"/>
      <c r="B291" s="15"/>
      <c r="C291" s="15"/>
      <c r="D291" s="15"/>
      <c r="E291" s="15"/>
    </row>
    <row r="292">
      <c r="A292" s="79"/>
      <c r="B292" s="15"/>
      <c r="C292" s="15"/>
      <c r="D292" s="15"/>
      <c r="E292" s="15"/>
    </row>
    <row r="293">
      <c r="A293" s="79"/>
      <c r="B293" s="15"/>
      <c r="C293" s="15"/>
      <c r="D293" s="15"/>
      <c r="E293" s="15"/>
    </row>
    <row r="294">
      <c r="A294" s="79"/>
      <c r="B294" s="15"/>
      <c r="C294" s="15"/>
      <c r="D294" s="15"/>
      <c r="E294" s="15"/>
    </row>
    <row r="295">
      <c r="A295" s="79"/>
      <c r="B295" s="15"/>
      <c r="C295" s="15"/>
      <c r="D295" s="15"/>
      <c r="E295" s="15"/>
    </row>
    <row r="296">
      <c r="A296" s="79"/>
      <c r="B296" s="15"/>
      <c r="C296" s="15"/>
      <c r="D296" s="15"/>
      <c r="E296" s="15"/>
    </row>
    <row r="297">
      <c r="A297" s="79"/>
      <c r="B297" s="15"/>
      <c r="C297" s="15"/>
      <c r="D297" s="15"/>
      <c r="E297" s="15"/>
    </row>
    <row r="298">
      <c r="A298" s="79"/>
      <c r="B298" s="15"/>
      <c r="C298" s="15"/>
      <c r="D298" s="15"/>
      <c r="E298" s="15"/>
    </row>
    <row r="299">
      <c r="A299" s="79"/>
      <c r="B299" s="15"/>
      <c r="C299" s="15"/>
      <c r="D299" s="15"/>
      <c r="E299" s="15"/>
    </row>
    <row r="300">
      <c r="A300" s="79"/>
      <c r="B300" s="15"/>
      <c r="C300" s="15"/>
      <c r="D300" s="15"/>
      <c r="E300" s="15"/>
    </row>
    <row r="301">
      <c r="A301" s="79"/>
      <c r="B301" s="15"/>
      <c r="C301" s="15"/>
      <c r="D301" s="15"/>
      <c r="E301" s="15"/>
    </row>
    <row r="302">
      <c r="A302" s="79"/>
      <c r="B302" s="15"/>
      <c r="C302" s="15"/>
      <c r="D302" s="15"/>
      <c r="E302" s="15"/>
    </row>
    <row r="303">
      <c r="A303" s="79"/>
      <c r="B303" s="15"/>
      <c r="C303" s="15"/>
      <c r="D303" s="15"/>
      <c r="E303" s="15"/>
    </row>
    <row r="304">
      <c r="A304" s="79"/>
      <c r="B304" s="15"/>
      <c r="C304" s="15"/>
      <c r="D304" s="15"/>
      <c r="E304" s="15"/>
    </row>
    <row r="305">
      <c r="A305" s="79"/>
      <c r="B305" s="15"/>
      <c r="C305" s="15"/>
      <c r="D305" s="15"/>
      <c r="E305" s="15"/>
    </row>
    <row r="306">
      <c r="A306" s="79"/>
      <c r="B306" s="15"/>
      <c r="C306" s="15"/>
      <c r="D306" s="15"/>
      <c r="E306" s="15"/>
    </row>
    <row r="307">
      <c r="A307" s="79"/>
      <c r="B307" s="15"/>
      <c r="C307" s="15"/>
      <c r="D307" s="15"/>
      <c r="E307" s="15"/>
    </row>
    <row r="308">
      <c r="A308" s="79"/>
      <c r="B308" s="15"/>
      <c r="C308" s="15"/>
      <c r="D308" s="15"/>
      <c r="E308" s="15"/>
    </row>
    <row r="309">
      <c r="A309" s="79"/>
      <c r="B309" s="15"/>
      <c r="C309" s="15"/>
      <c r="D309" s="15"/>
      <c r="E309" s="15"/>
    </row>
    <row r="310">
      <c r="A310" s="79"/>
      <c r="B310" s="15"/>
      <c r="C310" s="15"/>
      <c r="D310" s="15"/>
      <c r="E310" s="15"/>
    </row>
    <row r="311">
      <c r="A311" s="79"/>
      <c r="B311" s="15"/>
      <c r="C311" s="15"/>
      <c r="D311" s="15"/>
      <c r="E311" s="15"/>
    </row>
    <row r="312">
      <c r="A312" s="79"/>
      <c r="B312" s="15"/>
      <c r="C312" s="15"/>
      <c r="D312" s="15"/>
      <c r="E312" s="15"/>
    </row>
    <row r="313">
      <c r="A313" s="79"/>
      <c r="B313" s="15"/>
      <c r="C313" s="15"/>
      <c r="D313" s="15"/>
      <c r="E313" s="15"/>
    </row>
    <row r="314">
      <c r="A314" s="79"/>
      <c r="B314" s="15"/>
      <c r="C314" s="15"/>
      <c r="D314" s="15"/>
      <c r="E314" s="15"/>
    </row>
    <row r="315">
      <c r="A315" s="79"/>
      <c r="B315" s="15"/>
      <c r="C315" s="15"/>
      <c r="D315" s="15"/>
      <c r="E315" s="15"/>
    </row>
    <row r="316">
      <c r="A316" s="79"/>
      <c r="B316" s="15"/>
      <c r="C316" s="15"/>
      <c r="D316" s="15"/>
      <c r="E316" s="15"/>
    </row>
    <row r="317">
      <c r="A317" s="79"/>
      <c r="B317" s="15"/>
      <c r="C317" s="15"/>
      <c r="D317" s="15"/>
      <c r="E317" s="15"/>
    </row>
    <row r="318">
      <c r="A318" s="79"/>
      <c r="B318" s="15"/>
      <c r="C318" s="15"/>
      <c r="D318" s="15"/>
      <c r="E318" s="15"/>
    </row>
    <row r="319">
      <c r="A319" s="79"/>
      <c r="B319" s="15"/>
      <c r="C319" s="15"/>
      <c r="D319" s="15"/>
      <c r="E319" s="15"/>
    </row>
    <row r="320">
      <c r="A320" s="79"/>
      <c r="B320" s="15"/>
      <c r="C320" s="15"/>
      <c r="D320" s="15"/>
      <c r="E320" s="15"/>
    </row>
    <row r="321">
      <c r="A321" s="79"/>
      <c r="B321" s="15"/>
      <c r="C321" s="15"/>
      <c r="D321" s="15"/>
      <c r="E321" s="15"/>
    </row>
    <row r="322">
      <c r="A322" s="79"/>
      <c r="B322" s="15"/>
      <c r="C322" s="15"/>
      <c r="D322" s="15"/>
      <c r="E322" s="15"/>
    </row>
    <row r="323">
      <c r="A323" s="79"/>
      <c r="B323" s="15"/>
      <c r="C323" s="15"/>
      <c r="D323" s="15"/>
      <c r="E323" s="15"/>
    </row>
    <row r="324">
      <c r="A324" s="79"/>
      <c r="B324" s="15"/>
      <c r="C324" s="15"/>
      <c r="D324" s="15"/>
      <c r="E324" s="15"/>
    </row>
    <row r="325">
      <c r="A325" s="79"/>
      <c r="B325" s="15"/>
      <c r="C325" s="15"/>
      <c r="D325" s="15"/>
      <c r="E325" s="15"/>
    </row>
    <row r="326">
      <c r="A326" s="79"/>
      <c r="B326" s="15"/>
      <c r="C326" s="15"/>
      <c r="D326" s="15"/>
      <c r="E326" s="15"/>
    </row>
    <row r="327">
      <c r="A327" s="79"/>
      <c r="B327" s="15"/>
      <c r="C327" s="15"/>
      <c r="D327" s="15"/>
      <c r="E327" s="15"/>
    </row>
    <row r="328">
      <c r="A328" s="79"/>
      <c r="B328" s="15"/>
      <c r="C328" s="15"/>
      <c r="D328" s="15"/>
      <c r="E328" s="15"/>
    </row>
    <row r="329">
      <c r="A329" s="79"/>
      <c r="B329" s="15"/>
      <c r="C329" s="15"/>
      <c r="D329" s="15"/>
      <c r="E329" s="15"/>
    </row>
    <row r="330">
      <c r="A330" s="79"/>
      <c r="B330" s="15"/>
      <c r="C330" s="15"/>
      <c r="D330" s="15"/>
      <c r="E330" s="15"/>
    </row>
    <row r="331">
      <c r="A331" s="79"/>
      <c r="B331" s="15"/>
      <c r="C331" s="15"/>
      <c r="D331" s="15"/>
      <c r="E331" s="15"/>
    </row>
    <row r="332">
      <c r="A332" s="79"/>
      <c r="B332" s="15"/>
      <c r="C332" s="15"/>
      <c r="D332" s="15"/>
      <c r="E332" s="15"/>
    </row>
    <row r="333">
      <c r="A333" s="79"/>
      <c r="B333" s="15"/>
      <c r="C333" s="15"/>
      <c r="D333" s="15"/>
      <c r="E333" s="15"/>
    </row>
    <row r="334">
      <c r="A334" s="79"/>
      <c r="B334" s="15"/>
      <c r="C334" s="15"/>
      <c r="D334" s="15"/>
      <c r="E334" s="15"/>
    </row>
    <row r="335">
      <c r="A335" s="79"/>
      <c r="B335" s="15"/>
      <c r="C335" s="15"/>
      <c r="D335" s="15"/>
      <c r="E335" s="15"/>
    </row>
    <row r="336">
      <c r="A336" s="79"/>
      <c r="B336" s="15"/>
      <c r="C336" s="15"/>
      <c r="D336" s="15"/>
      <c r="E336" s="15"/>
    </row>
    <row r="337">
      <c r="A337" s="79"/>
      <c r="B337" s="15"/>
      <c r="C337" s="15"/>
      <c r="D337" s="15"/>
      <c r="E337" s="15"/>
    </row>
    <row r="338">
      <c r="A338" s="79"/>
      <c r="B338" s="15"/>
      <c r="C338" s="15"/>
      <c r="D338" s="15"/>
      <c r="E338" s="15"/>
    </row>
    <row r="339">
      <c r="A339" s="79"/>
      <c r="B339" s="15"/>
      <c r="C339" s="15"/>
      <c r="D339" s="15"/>
      <c r="E339" s="15"/>
    </row>
    <row r="340">
      <c r="A340" s="79"/>
      <c r="B340" s="15"/>
      <c r="C340" s="15"/>
      <c r="D340" s="15"/>
      <c r="E340" s="15"/>
    </row>
    <row r="341">
      <c r="A341" s="79"/>
      <c r="B341" s="15"/>
      <c r="C341" s="15"/>
      <c r="D341" s="15"/>
      <c r="E341" s="15"/>
    </row>
    <row r="342">
      <c r="A342" s="79"/>
      <c r="B342" s="15"/>
      <c r="C342" s="15"/>
      <c r="D342" s="15"/>
      <c r="E342" s="15"/>
    </row>
    <row r="343">
      <c r="A343" s="79"/>
      <c r="B343" s="15"/>
      <c r="C343" s="15"/>
      <c r="D343" s="15"/>
      <c r="E343" s="15"/>
    </row>
    <row r="344">
      <c r="A344" s="79"/>
      <c r="B344" s="15"/>
      <c r="C344" s="15"/>
      <c r="D344" s="15"/>
      <c r="E344" s="15"/>
    </row>
    <row r="345">
      <c r="A345" s="79"/>
      <c r="B345" s="15"/>
      <c r="C345" s="15"/>
      <c r="D345" s="15"/>
      <c r="E345" s="15"/>
    </row>
    <row r="346">
      <c r="A346" s="79"/>
      <c r="B346" s="15"/>
      <c r="C346" s="15"/>
      <c r="D346" s="15"/>
      <c r="E346" s="15"/>
    </row>
    <row r="347">
      <c r="A347" s="79"/>
      <c r="B347" s="15"/>
      <c r="C347" s="15"/>
      <c r="D347" s="15"/>
      <c r="E347" s="15"/>
    </row>
    <row r="348">
      <c r="A348" s="79"/>
      <c r="B348" s="15"/>
      <c r="C348" s="15"/>
      <c r="D348" s="15"/>
      <c r="E348" s="15"/>
    </row>
    <row r="349">
      <c r="A349" s="79"/>
      <c r="B349" s="15"/>
      <c r="C349" s="15"/>
      <c r="D349" s="15"/>
      <c r="E349" s="15"/>
    </row>
    <row r="350">
      <c r="A350" s="79"/>
      <c r="B350" s="15"/>
      <c r="C350" s="15"/>
      <c r="D350" s="15"/>
      <c r="E350" s="15"/>
    </row>
    <row r="351">
      <c r="A351" s="79"/>
      <c r="B351" s="15"/>
      <c r="C351" s="15"/>
      <c r="D351" s="15"/>
      <c r="E351" s="15"/>
    </row>
    <row r="352">
      <c r="A352" s="79"/>
      <c r="B352" s="15"/>
      <c r="C352" s="15"/>
      <c r="D352" s="15"/>
      <c r="E352" s="15"/>
    </row>
    <row r="353">
      <c r="A353" s="79"/>
      <c r="B353" s="15"/>
      <c r="C353" s="15"/>
      <c r="D353" s="15"/>
      <c r="E353" s="15"/>
    </row>
    <row r="354">
      <c r="A354" s="79"/>
      <c r="B354" s="15"/>
      <c r="C354" s="15"/>
      <c r="D354" s="15"/>
      <c r="E354" s="15"/>
    </row>
    <row r="355">
      <c r="A355" s="79"/>
      <c r="B355" s="15"/>
      <c r="C355" s="15"/>
      <c r="D355" s="15"/>
      <c r="E355" s="15"/>
    </row>
    <row r="356">
      <c r="A356" s="79"/>
      <c r="B356" s="15"/>
      <c r="C356" s="15"/>
      <c r="D356" s="15"/>
      <c r="E356" s="15"/>
    </row>
    <row r="357">
      <c r="A357" s="79"/>
      <c r="B357" s="15"/>
      <c r="C357" s="15"/>
      <c r="D357" s="15"/>
      <c r="E357" s="15"/>
    </row>
    <row r="358">
      <c r="A358" s="79"/>
      <c r="B358" s="15"/>
      <c r="C358" s="15"/>
      <c r="D358" s="15"/>
      <c r="E358" s="15"/>
    </row>
    <row r="359">
      <c r="A359" s="79"/>
      <c r="B359" s="15"/>
      <c r="C359" s="15"/>
      <c r="D359" s="15"/>
      <c r="E359" s="15"/>
    </row>
    <row r="360">
      <c r="A360" s="79"/>
      <c r="B360" s="15"/>
      <c r="C360" s="15"/>
      <c r="D360" s="15"/>
      <c r="E360" s="15"/>
    </row>
    <row r="361">
      <c r="A361" s="79"/>
      <c r="B361" s="15"/>
      <c r="C361" s="15"/>
      <c r="D361" s="15"/>
      <c r="E361" s="15"/>
    </row>
    <row r="362">
      <c r="A362" s="79"/>
      <c r="B362" s="15"/>
      <c r="C362" s="15"/>
      <c r="D362" s="15"/>
      <c r="E362" s="15"/>
    </row>
    <row r="363">
      <c r="A363" s="79"/>
      <c r="B363" s="15"/>
      <c r="C363" s="15"/>
      <c r="D363" s="15"/>
      <c r="E363" s="15"/>
    </row>
    <row r="364">
      <c r="A364" s="79"/>
      <c r="B364" s="15"/>
      <c r="C364" s="15"/>
      <c r="D364" s="15"/>
      <c r="E364" s="15"/>
    </row>
    <row r="365">
      <c r="A365" s="79"/>
      <c r="B365" s="15"/>
      <c r="C365" s="15"/>
      <c r="D365" s="15"/>
      <c r="E365" s="15"/>
    </row>
    <row r="366">
      <c r="A366" s="79"/>
      <c r="B366" s="15"/>
      <c r="C366" s="15"/>
      <c r="D366" s="15"/>
      <c r="E366" s="15"/>
    </row>
    <row r="367">
      <c r="A367" s="79"/>
      <c r="B367" s="15"/>
      <c r="C367" s="15"/>
      <c r="D367" s="15"/>
      <c r="E367" s="15"/>
    </row>
    <row r="368">
      <c r="A368" s="79"/>
      <c r="B368" s="15"/>
      <c r="C368" s="15"/>
      <c r="D368" s="15"/>
      <c r="E368" s="15"/>
    </row>
    <row r="369">
      <c r="A369" s="79"/>
      <c r="B369" s="15"/>
      <c r="C369" s="15"/>
      <c r="D369" s="15"/>
      <c r="E369" s="15"/>
    </row>
    <row r="370">
      <c r="A370" s="79"/>
      <c r="B370" s="15"/>
      <c r="C370" s="15"/>
      <c r="D370" s="15"/>
      <c r="E370" s="15"/>
    </row>
    <row r="371">
      <c r="A371" s="79"/>
      <c r="B371" s="15"/>
      <c r="C371" s="15"/>
      <c r="D371" s="15"/>
      <c r="E371" s="15"/>
    </row>
    <row r="372">
      <c r="A372" s="79"/>
      <c r="B372" s="15"/>
      <c r="C372" s="15"/>
      <c r="D372" s="15"/>
      <c r="E372" s="15"/>
    </row>
    <row r="373">
      <c r="A373" s="79"/>
      <c r="B373" s="15"/>
      <c r="C373" s="15"/>
      <c r="D373" s="15"/>
      <c r="E373" s="15"/>
    </row>
    <row r="374">
      <c r="A374" s="79"/>
      <c r="B374" s="15"/>
      <c r="C374" s="15"/>
      <c r="D374" s="15"/>
      <c r="E374" s="15"/>
    </row>
    <row r="375">
      <c r="A375" s="79"/>
      <c r="B375" s="15"/>
      <c r="C375" s="15"/>
      <c r="D375" s="15"/>
      <c r="E375" s="15"/>
    </row>
    <row r="376">
      <c r="A376" s="79"/>
      <c r="B376" s="15"/>
      <c r="C376" s="15"/>
      <c r="D376" s="15"/>
      <c r="E376" s="15"/>
    </row>
    <row r="377">
      <c r="A377" s="79"/>
      <c r="B377" s="15"/>
      <c r="C377" s="15"/>
      <c r="D377" s="15"/>
      <c r="E377" s="15"/>
    </row>
    <row r="378">
      <c r="A378" s="79"/>
      <c r="B378" s="15"/>
      <c r="C378" s="15"/>
      <c r="D378" s="15"/>
      <c r="E378" s="15"/>
    </row>
    <row r="379">
      <c r="A379" s="79"/>
      <c r="B379" s="15"/>
      <c r="C379" s="15"/>
      <c r="D379" s="15"/>
      <c r="E379" s="15"/>
    </row>
    <row r="380">
      <c r="A380" s="79"/>
      <c r="B380" s="15"/>
      <c r="C380" s="15"/>
      <c r="D380" s="15"/>
      <c r="E380" s="15"/>
    </row>
    <row r="381">
      <c r="A381" s="79"/>
      <c r="B381" s="15"/>
      <c r="C381" s="15"/>
      <c r="D381" s="15"/>
      <c r="E381" s="15"/>
    </row>
    <row r="382">
      <c r="A382" s="79"/>
      <c r="B382" s="15"/>
      <c r="C382" s="15"/>
      <c r="D382" s="15"/>
      <c r="E382" s="15"/>
    </row>
    <row r="383">
      <c r="A383" s="79"/>
      <c r="B383" s="15"/>
      <c r="C383" s="15"/>
      <c r="D383" s="15"/>
      <c r="E383" s="15"/>
    </row>
    <row r="384">
      <c r="A384" s="79"/>
      <c r="B384" s="15"/>
      <c r="C384" s="15"/>
      <c r="D384" s="15"/>
      <c r="E384" s="15"/>
    </row>
    <row r="385">
      <c r="A385" s="79"/>
      <c r="B385" s="15"/>
      <c r="C385" s="15"/>
      <c r="D385" s="15"/>
      <c r="E385" s="15"/>
    </row>
    <row r="386">
      <c r="A386" s="79"/>
      <c r="B386" s="15"/>
      <c r="C386" s="15"/>
      <c r="D386" s="15"/>
      <c r="E386" s="15"/>
    </row>
    <row r="387">
      <c r="A387" s="79"/>
      <c r="B387" s="15"/>
      <c r="C387" s="15"/>
      <c r="D387" s="15"/>
      <c r="E387" s="15"/>
    </row>
    <row r="388">
      <c r="A388" s="79"/>
      <c r="B388" s="15"/>
      <c r="C388" s="15"/>
      <c r="D388" s="15"/>
      <c r="E388" s="15"/>
    </row>
    <row r="389">
      <c r="A389" s="79"/>
      <c r="B389" s="15"/>
      <c r="C389" s="15"/>
      <c r="D389" s="15"/>
      <c r="E389" s="15"/>
    </row>
    <row r="390">
      <c r="A390" s="79"/>
      <c r="B390" s="15"/>
      <c r="C390" s="15"/>
      <c r="D390" s="15"/>
      <c r="E390" s="15"/>
    </row>
    <row r="391">
      <c r="A391" s="79"/>
      <c r="B391" s="15"/>
      <c r="C391" s="15"/>
      <c r="D391" s="15"/>
      <c r="E391" s="15"/>
    </row>
    <row r="392">
      <c r="A392" s="79"/>
      <c r="B392" s="15"/>
      <c r="C392" s="15"/>
      <c r="D392" s="15"/>
      <c r="E392" s="15"/>
    </row>
    <row r="393">
      <c r="A393" s="79"/>
      <c r="B393" s="15"/>
      <c r="C393" s="15"/>
      <c r="D393" s="15"/>
      <c r="E393" s="15"/>
    </row>
    <row r="394">
      <c r="A394" s="79"/>
      <c r="B394" s="15"/>
      <c r="C394" s="15"/>
      <c r="D394" s="15"/>
      <c r="E394" s="15"/>
    </row>
    <row r="395">
      <c r="A395" s="79"/>
      <c r="B395" s="15"/>
      <c r="C395" s="15"/>
      <c r="D395" s="15"/>
      <c r="E395" s="15"/>
    </row>
    <row r="396">
      <c r="A396" s="79"/>
      <c r="B396" s="15"/>
      <c r="C396" s="15"/>
      <c r="D396" s="15"/>
      <c r="E396" s="15"/>
    </row>
    <row r="397">
      <c r="A397" s="79"/>
      <c r="B397" s="15"/>
      <c r="C397" s="15"/>
      <c r="D397" s="15"/>
      <c r="E397" s="15"/>
    </row>
    <row r="398">
      <c r="A398" s="79"/>
      <c r="B398" s="15"/>
      <c r="C398" s="15"/>
      <c r="D398" s="15"/>
      <c r="E398" s="15"/>
    </row>
    <row r="399">
      <c r="A399" s="79"/>
      <c r="B399" s="15"/>
      <c r="C399" s="15"/>
      <c r="D399" s="15"/>
      <c r="E399" s="15"/>
    </row>
    <row r="400">
      <c r="A400" s="79"/>
      <c r="B400" s="15"/>
      <c r="C400" s="15"/>
      <c r="D400" s="15"/>
      <c r="E400" s="15"/>
    </row>
    <row r="401">
      <c r="A401" s="79"/>
      <c r="B401" s="15"/>
      <c r="C401" s="15"/>
      <c r="D401" s="15"/>
      <c r="E401" s="15"/>
    </row>
    <row r="402">
      <c r="A402" s="79"/>
      <c r="B402" s="15"/>
      <c r="C402" s="15"/>
      <c r="D402" s="15"/>
      <c r="E402" s="15"/>
    </row>
    <row r="403">
      <c r="A403" s="79"/>
      <c r="B403" s="15"/>
      <c r="C403" s="15"/>
      <c r="D403" s="15"/>
      <c r="E403" s="15"/>
    </row>
    <row r="404">
      <c r="A404" s="79"/>
      <c r="B404" s="15"/>
      <c r="C404" s="15"/>
      <c r="D404" s="15"/>
      <c r="E404" s="15"/>
    </row>
    <row r="405">
      <c r="A405" s="79"/>
      <c r="B405" s="15"/>
      <c r="C405" s="15"/>
      <c r="D405" s="15"/>
      <c r="E405" s="15"/>
    </row>
    <row r="406">
      <c r="A406" s="79"/>
      <c r="B406" s="15"/>
      <c r="C406" s="15"/>
      <c r="D406" s="15"/>
      <c r="E406" s="15"/>
    </row>
    <row r="407">
      <c r="A407" s="79"/>
      <c r="B407" s="15"/>
      <c r="C407" s="15"/>
      <c r="D407" s="15"/>
      <c r="E407" s="15"/>
    </row>
    <row r="408">
      <c r="A408" s="79"/>
      <c r="B408" s="15"/>
      <c r="C408" s="15"/>
      <c r="D408" s="15"/>
      <c r="E408" s="15"/>
    </row>
    <row r="409">
      <c r="A409" s="79"/>
      <c r="B409" s="15"/>
      <c r="C409" s="15"/>
      <c r="D409" s="15"/>
      <c r="E409" s="15"/>
    </row>
    <row r="410">
      <c r="A410" s="79"/>
      <c r="B410" s="15"/>
      <c r="C410" s="15"/>
      <c r="D410" s="15"/>
      <c r="E410" s="15"/>
    </row>
    <row r="411">
      <c r="A411" s="79"/>
      <c r="B411" s="15"/>
      <c r="C411" s="15"/>
      <c r="D411" s="15"/>
      <c r="E411" s="15"/>
    </row>
    <row r="412">
      <c r="A412" s="79"/>
      <c r="B412" s="15"/>
      <c r="C412" s="15"/>
      <c r="D412" s="15"/>
      <c r="E412" s="15"/>
    </row>
    <row r="413">
      <c r="A413" s="79"/>
      <c r="B413" s="15"/>
      <c r="C413" s="15"/>
      <c r="D413" s="15"/>
      <c r="E413" s="15"/>
    </row>
    <row r="414">
      <c r="A414" s="79"/>
      <c r="B414" s="15"/>
      <c r="C414" s="15"/>
      <c r="D414" s="15"/>
      <c r="E414" s="15"/>
    </row>
    <row r="415">
      <c r="A415" s="79"/>
      <c r="B415" s="15"/>
      <c r="C415" s="15"/>
      <c r="D415" s="15"/>
      <c r="E415" s="15"/>
    </row>
    <row r="416">
      <c r="A416" s="79"/>
      <c r="B416" s="15"/>
      <c r="C416" s="15"/>
      <c r="D416" s="15"/>
      <c r="E416" s="15"/>
    </row>
    <row r="417">
      <c r="A417" s="79"/>
      <c r="B417" s="15"/>
      <c r="C417" s="15"/>
      <c r="D417" s="15"/>
      <c r="E417" s="15"/>
    </row>
    <row r="418">
      <c r="A418" s="79"/>
      <c r="B418" s="15"/>
      <c r="C418" s="15"/>
      <c r="D418" s="15"/>
      <c r="E418" s="15"/>
    </row>
    <row r="419">
      <c r="A419" s="79"/>
      <c r="B419" s="15"/>
      <c r="C419" s="15"/>
      <c r="D419" s="15"/>
      <c r="E419" s="15"/>
    </row>
    <row r="420">
      <c r="A420" s="79"/>
      <c r="B420" s="15"/>
      <c r="C420" s="15"/>
      <c r="D420" s="15"/>
      <c r="E420" s="15"/>
    </row>
    <row r="421">
      <c r="A421" s="79"/>
      <c r="B421" s="15"/>
      <c r="C421" s="15"/>
      <c r="D421" s="15"/>
      <c r="E421" s="15"/>
    </row>
    <row r="422">
      <c r="A422" s="79"/>
      <c r="B422" s="15"/>
      <c r="C422" s="15"/>
      <c r="D422" s="15"/>
      <c r="E422" s="15"/>
    </row>
    <row r="423">
      <c r="A423" s="79"/>
      <c r="B423" s="15"/>
      <c r="C423" s="15"/>
      <c r="D423" s="15"/>
      <c r="E423" s="15"/>
    </row>
    <row r="424">
      <c r="A424" s="79"/>
      <c r="B424" s="15"/>
      <c r="C424" s="15"/>
      <c r="D424" s="15"/>
      <c r="E424" s="15"/>
    </row>
    <row r="425">
      <c r="A425" s="79"/>
      <c r="B425" s="15"/>
      <c r="C425" s="15"/>
      <c r="D425" s="15"/>
      <c r="E425" s="15"/>
    </row>
    <row r="426">
      <c r="A426" s="79"/>
      <c r="B426" s="15"/>
      <c r="C426" s="15"/>
      <c r="D426" s="15"/>
      <c r="E426" s="15"/>
    </row>
    <row r="427">
      <c r="A427" s="79"/>
      <c r="B427" s="15"/>
      <c r="C427" s="15"/>
      <c r="D427" s="15"/>
      <c r="E427" s="15"/>
    </row>
    <row r="428">
      <c r="A428" s="79"/>
      <c r="B428" s="15"/>
      <c r="C428" s="15"/>
      <c r="D428" s="15"/>
      <c r="E428" s="15"/>
    </row>
    <row r="429">
      <c r="A429" s="79"/>
      <c r="B429" s="15"/>
      <c r="C429" s="15"/>
      <c r="D429" s="15"/>
      <c r="E429" s="15"/>
    </row>
    <row r="430">
      <c r="A430" s="79"/>
      <c r="B430" s="15"/>
      <c r="C430" s="15"/>
      <c r="D430" s="15"/>
      <c r="E430" s="15"/>
    </row>
    <row r="431">
      <c r="A431" s="79"/>
      <c r="B431" s="15"/>
      <c r="C431" s="15"/>
      <c r="D431" s="15"/>
      <c r="E431" s="15"/>
    </row>
    <row r="432">
      <c r="A432" s="79"/>
      <c r="B432" s="15"/>
      <c r="C432" s="15"/>
      <c r="D432" s="15"/>
      <c r="E432" s="15"/>
    </row>
    <row r="433">
      <c r="A433" s="79"/>
      <c r="B433" s="15"/>
      <c r="C433" s="15"/>
      <c r="D433" s="15"/>
      <c r="E433" s="15"/>
    </row>
    <row r="434">
      <c r="A434" s="79"/>
      <c r="B434" s="15"/>
      <c r="C434" s="15"/>
      <c r="D434" s="15"/>
      <c r="E434" s="15"/>
    </row>
    <row r="435">
      <c r="A435" s="79"/>
      <c r="B435" s="15"/>
      <c r="C435" s="15"/>
      <c r="D435" s="15"/>
      <c r="E435" s="15"/>
    </row>
    <row r="436">
      <c r="A436" s="79"/>
      <c r="B436" s="15"/>
      <c r="C436" s="15"/>
      <c r="D436" s="15"/>
      <c r="E436" s="15"/>
    </row>
    <row r="437">
      <c r="A437" s="79"/>
      <c r="B437" s="15"/>
      <c r="C437" s="15"/>
      <c r="D437" s="15"/>
      <c r="E437" s="15"/>
    </row>
    <row r="438">
      <c r="A438" s="79"/>
      <c r="B438" s="15"/>
      <c r="C438" s="15"/>
      <c r="D438" s="15"/>
      <c r="E438" s="15"/>
    </row>
    <row r="439">
      <c r="A439" s="79"/>
      <c r="B439" s="15"/>
      <c r="C439" s="15"/>
      <c r="D439" s="15"/>
      <c r="E439" s="15"/>
    </row>
    <row r="440">
      <c r="A440" s="79"/>
      <c r="B440" s="15"/>
      <c r="C440" s="15"/>
      <c r="D440" s="15"/>
      <c r="E440" s="15"/>
    </row>
    <row r="441">
      <c r="A441" s="79"/>
      <c r="B441" s="15"/>
      <c r="C441" s="15"/>
      <c r="D441" s="15"/>
      <c r="E441" s="15"/>
    </row>
    <row r="442">
      <c r="A442" s="79"/>
      <c r="B442" s="15"/>
      <c r="C442" s="15"/>
      <c r="D442" s="15"/>
      <c r="E442" s="15"/>
    </row>
    <row r="443">
      <c r="A443" s="79"/>
      <c r="B443" s="15"/>
      <c r="C443" s="15"/>
      <c r="D443" s="15"/>
      <c r="E443" s="15"/>
    </row>
    <row r="444">
      <c r="A444" s="79"/>
      <c r="B444" s="15"/>
      <c r="C444" s="15"/>
      <c r="D444" s="15"/>
      <c r="E444" s="15"/>
    </row>
    <row r="445">
      <c r="A445" s="79"/>
      <c r="B445" s="15"/>
      <c r="C445" s="15"/>
      <c r="D445" s="15"/>
      <c r="E445" s="15"/>
    </row>
    <row r="446">
      <c r="A446" s="79"/>
      <c r="B446" s="15"/>
      <c r="C446" s="15"/>
      <c r="D446" s="15"/>
      <c r="E446" s="15"/>
    </row>
    <row r="447">
      <c r="A447" s="79"/>
      <c r="B447" s="15"/>
      <c r="C447" s="15"/>
      <c r="D447" s="15"/>
      <c r="E447" s="15"/>
    </row>
    <row r="448">
      <c r="A448" s="79"/>
      <c r="B448" s="15"/>
      <c r="C448" s="15"/>
      <c r="D448" s="15"/>
      <c r="E448" s="15"/>
    </row>
    <row r="449">
      <c r="A449" s="79"/>
      <c r="B449" s="15"/>
      <c r="C449" s="15"/>
      <c r="D449" s="15"/>
      <c r="E449" s="15"/>
    </row>
    <row r="450">
      <c r="A450" s="79"/>
      <c r="B450" s="15"/>
      <c r="C450" s="15"/>
      <c r="D450" s="15"/>
      <c r="E450" s="15"/>
    </row>
    <row r="451">
      <c r="A451" s="79"/>
      <c r="B451" s="15"/>
      <c r="C451" s="15"/>
      <c r="D451" s="15"/>
      <c r="E451" s="15"/>
    </row>
    <row r="452">
      <c r="A452" s="79"/>
      <c r="B452" s="15"/>
      <c r="C452" s="15"/>
      <c r="D452" s="15"/>
      <c r="E452" s="15"/>
    </row>
    <row r="453">
      <c r="A453" s="79"/>
      <c r="B453" s="15"/>
      <c r="C453" s="15"/>
      <c r="D453" s="15"/>
      <c r="E453" s="15"/>
    </row>
    <row r="454">
      <c r="A454" s="79"/>
      <c r="B454" s="15"/>
      <c r="C454" s="15"/>
      <c r="D454" s="15"/>
      <c r="E454" s="15"/>
    </row>
    <row r="455">
      <c r="A455" s="79"/>
      <c r="B455" s="15"/>
      <c r="C455" s="15"/>
      <c r="D455" s="15"/>
      <c r="E455" s="15"/>
    </row>
    <row r="456">
      <c r="A456" s="79"/>
      <c r="B456" s="15"/>
      <c r="C456" s="15"/>
      <c r="D456" s="15"/>
      <c r="E456" s="15"/>
    </row>
    <row r="457">
      <c r="A457" s="79"/>
      <c r="B457" s="15"/>
      <c r="C457" s="15"/>
      <c r="D457" s="15"/>
      <c r="E457" s="15"/>
    </row>
    <row r="458">
      <c r="A458" s="79"/>
      <c r="B458" s="15"/>
      <c r="C458" s="15"/>
      <c r="D458" s="15"/>
      <c r="E458" s="15"/>
    </row>
    <row r="459">
      <c r="A459" s="79"/>
      <c r="B459" s="15"/>
      <c r="C459" s="15"/>
      <c r="D459" s="15"/>
      <c r="E459" s="15"/>
    </row>
    <row r="460">
      <c r="A460" s="79"/>
      <c r="B460" s="15"/>
      <c r="C460" s="15"/>
      <c r="D460" s="15"/>
      <c r="E460" s="15"/>
    </row>
    <row r="461">
      <c r="A461" s="79"/>
      <c r="B461" s="15"/>
      <c r="C461" s="15"/>
      <c r="D461" s="15"/>
      <c r="E461" s="15"/>
    </row>
    <row r="462">
      <c r="A462" s="79"/>
      <c r="B462" s="15"/>
      <c r="C462" s="15"/>
      <c r="D462" s="15"/>
      <c r="E462" s="15"/>
    </row>
    <row r="463">
      <c r="A463" s="79"/>
      <c r="B463" s="15"/>
      <c r="C463" s="15"/>
      <c r="D463" s="15"/>
      <c r="E463" s="15"/>
    </row>
    <row r="464">
      <c r="A464" s="79"/>
      <c r="B464" s="15"/>
      <c r="C464" s="15"/>
      <c r="D464" s="15"/>
      <c r="E464" s="15"/>
    </row>
    <row r="465">
      <c r="A465" s="79"/>
      <c r="B465" s="15"/>
      <c r="C465" s="15"/>
      <c r="D465" s="15"/>
      <c r="E465" s="15"/>
    </row>
    <row r="466">
      <c r="A466" s="79"/>
      <c r="B466" s="15"/>
      <c r="C466" s="15"/>
      <c r="D466" s="15"/>
      <c r="E466" s="15"/>
    </row>
    <row r="467">
      <c r="A467" s="79"/>
      <c r="B467" s="15"/>
      <c r="C467" s="15"/>
      <c r="D467" s="15"/>
      <c r="E467" s="15"/>
    </row>
    <row r="468">
      <c r="A468" s="79"/>
      <c r="B468" s="15"/>
      <c r="C468" s="15"/>
      <c r="D468" s="15"/>
      <c r="E468" s="15"/>
    </row>
    <row r="469">
      <c r="A469" s="79"/>
      <c r="B469" s="15"/>
      <c r="C469" s="15"/>
      <c r="D469" s="15"/>
      <c r="E469" s="15"/>
    </row>
    <row r="470">
      <c r="A470" s="79"/>
      <c r="B470" s="15"/>
      <c r="C470" s="15"/>
      <c r="D470" s="15"/>
      <c r="E470" s="15"/>
    </row>
    <row r="471">
      <c r="A471" s="79"/>
      <c r="B471" s="15"/>
      <c r="C471" s="15"/>
      <c r="D471" s="15"/>
      <c r="E471" s="15"/>
    </row>
    <row r="472">
      <c r="A472" s="79"/>
      <c r="B472" s="15"/>
      <c r="C472" s="15"/>
      <c r="D472" s="15"/>
      <c r="E472" s="15"/>
    </row>
    <row r="473">
      <c r="A473" s="79"/>
      <c r="B473" s="15"/>
      <c r="C473" s="15"/>
      <c r="D473" s="15"/>
      <c r="E473" s="15"/>
    </row>
    <row r="474">
      <c r="A474" s="79"/>
      <c r="B474" s="15"/>
      <c r="C474" s="15"/>
      <c r="D474" s="15"/>
      <c r="E474" s="15"/>
    </row>
    <row r="475">
      <c r="A475" s="79"/>
      <c r="B475" s="15"/>
      <c r="C475" s="15"/>
      <c r="D475" s="15"/>
      <c r="E475" s="15"/>
    </row>
    <row r="476">
      <c r="A476" s="79"/>
      <c r="B476" s="15"/>
      <c r="C476" s="15"/>
      <c r="D476" s="15"/>
      <c r="E476" s="15"/>
    </row>
    <row r="477">
      <c r="A477" s="79"/>
      <c r="B477" s="15"/>
      <c r="C477" s="15"/>
      <c r="D477" s="15"/>
      <c r="E477" s="15"/>
    </row>
    <row r="478">
      <c r="A478" s="79"/>
      <c r="B478" s="15"/>
      <c r="C478" s="15"/>
      <c r="D478" s="15"/>
      <c r="E478" s="15"/>
    </row>
    <row r="479">
      <c r="A479" s="79"/>
      <c r="B479" s="15"/>
      <c r="C479" s="15"/>
      <c r="D479" s="15"/>
      <c r="E479" s="15"/>
    </row>
    <row r="480">
      <c r="A480" s="79"/>
      <c r="B480" s="15"/>
      <c r="C480" s="15"/>
      <c r="D480" s="15"/>
      <c r="E480" s="15"/>
    </row>
    <row r="481">
      <c r="A481" s="79"/>
      <c r="B481" s="15"/>
      <c r="C481" s="15"/>
      <c r="D481" s="15"/>
      <c r="E481" s="15"/>
    </row>
    <row r="482">
      <c r="A482" s="79"/>
      <c r="B482" s="15"/>
      <c r="C482" s="15"/>
      <c r="D482" s="15"/>
      <c r="E482" s="15"/>
    </row>
    <row r="483">
      <c r="A483" s="79"/>
      <c r="B483" s="15"/>
      <c r="C483" s="15"/>
      <c r="D483" s="15"/>
      <c r="E483" s="15"/>
    </row>
    <row r="484">
      <c r="A484" s="79"/>
      <c r="B484" s="15"/>
      <c r="C484" s="15"/>
      <c r="D484" s="15"/>
      <c r="E484" s="15"/>
    </row>
    <row r="485">
      <c r="A485" s="79"/>
      <c r="B485" s="15"/>
      <c r="C485" s="15"/>
      <c r="D485" s="15"/>
      <c r="E485" s="15"/>
    </row>
    <row r="486">
      <c r="A486" s="79"/>
      <c r="B486" s="15"/>
      <c r="C486" s="15"/>
      <c r="D486" s="15"/>
      <c r="E486" s="15"/>
    </row>
    <row r="487">
      <c r="A487" s="79"/>
      <c r="B487" s="15"/>
      <c r="C487" s="15"/>
      <c r="D487" s="15"/>
      <c r="E487" s="15"/>
    </row>
    <row r="488">
      <c r="A488" s="79"/>
      <c r="B488" s="15"/>
      <c r="C488" s="15"/>
      <c r="D488" s="15"/>
      <c r="E488" s="15"/>
    </row>
    <row r="489">
      <c r="A489" s="79"/>
      <c r="B489" s="15"/>
      <c r="C489" s="15"/>
      <c r="D489" s="15"/>
      <c r="E489" s="15"/>
    </row>
    <row r="490">
      <c r="A490" s="79"/>
      <c r="B490" s="15"/>
      <c r="C490" s="15"/>
      <c r="D490" s="15"/>
      <c r="E490" s="15"/>
    </row>
    <row r="491">
      <c r="A491" s="79"/>
      <c r="B491" s="15"/>
      <c r="C491" s="15"/>
      <c r="D491" s="15"/>
      <c r="E491" s="15"/>
    </row>
    <row r="492">
      <c r="A492" s="79"/>
      <c r="B492" s="15"/>
      <c r="C492" s="15"/>
      <c r="D492" s="15"/>
      <c r="E492" s="15"/>
    </row>
    <row r="493">
      <c r="A493" s="79"/>
      <c r="B493" s="15"/>
      <c r="C493" s="15"/>
      <c r="D493" s="15"/>
      <c r="E493" s="15"/>
    </row>
    <row r="494">
      <c r="A494" s="79"/>
      <c r="B494" s="15"/>
      <c r="C494" s="15"/>
      <c r="D494" s="15"/>
      <c r="E494" s="15"/>
    </row>
    <row r="495">
      <c r="A495" s="79"/>
      <c r="B495" s="15"/>
      <c r="C495" s="15"/>
      <c r="D495" s="15"/>
      <c r="E495" s="15"/>
    </row>
    <row r="496">
      <c r="A496" s="79"/>
      <c r="B496" s="15"/>
      <c r="C496" s="15"/>
      <c r="D496" s="15"/>
      <c r="E496" s="15"/>
    </row>
    <row r="497">
      <c r="A497" s="79"/>
      <c r="B497" s="15"/>
      <c r="C497" s="15"/>
      <c r="D497" s="15"/>
      <c r="E497" s="15"/>
    </row>
    <row r="498">
      <c r="A498" s="79"/>
      <c r="B498" s="15"/>
      <c r="C498" s="15"/>
      <c r="D498" s="15"/>
      <c r="E498" s="15"/>
    </row>
    <row r="499">
      <c r="A499" s="79"/>
      <c r="B499" s="15"/>
      <c r="C499" s="15"/>
      <c r="D499" s="15"/>
      <c r="E499" s="15"/>
    </row>
    <row r="500">
      <c r="A500" s="79"/>
      <c r="B500" s="15"/>
      <c r="C500" s="15"/>
      <c r="D500" s="15"/>
      <c r="E500" s="15"/>
    </row>
    <row r="501">
      <c r="A501" s="79"/>
      <c r="B501" s="15"/>
      <c r="C501" s="15"/>
      <c r="D501" s="15"/>
      <c r="E501" s="15"/>
    </row>
    <row r="502">
      <c r="A502" s="79"/>
      <c r="B502" s="15"/>
      <c r="C502" s="15"/>
      <c r="D502" s="15"/>
      <c r="E502" s="15"/>
    </row>
    <row r="503">
      <c r="A503" s="79"/>
      <c r="B503" s="15"/>
      <c r="C503" s="15"/>
      <c r="D503" s="15"/>
      <c r="E503" s="15"/>
    </row>
    <row r="504">
      <c r="A504" s="79"/>
      <c r="B504" s="15"/>
      <c r="C504" s="15"/>
      <c r="D504" s="15"/>
      <c r="E504" s="15"/>
    </row>
    <row r="505">
      <c r="A505" s="79"/>
      <c r="B505" s="15"/>
      <c r="C505" s="15"/>
      <c r="D505" s="15"/>
      <c r="E505" s="15"/>
    </row>
    <row r="506">
      <c r="A506" s="79"/>
      <c r="B506" s="15"/>
      <c r="C506" s="15"/>
      <c r="D506" s="15"/>
      <c r="E506" s="15"/>
    </row>
    <row r="507">
      <c r="A507" s="79"/>
      <c r="B507" s="15"/>
      <c r="C507" s="15"/>
      <c r="D507" s="15"/>
      <c r="E507" s="15"/>
    </row>
    <row r="508">
      <c r="A508" s="79"/>
      <c r="B508" s="15"/>
      <c r="C508" s="15"/>
      <c r="D508" s="15"/>
      <c r="E508" s="15"/>
    </row>
    <row r="509">
      <c r="A509" s="79"/>
      <c r="B509" s="15"/>
      <c r="C509" s="15"/>
      <c r="D509" s="15"/>
      <c r="E509" s="15"/>
    </row>
    <row r="510">
      <c r="A510" s="79"/>
      <c r="B510" s="15"/>
      <c r="C510" s="15"/>
      <c r="D510" s="15"/>
      <c r="E510" s="15"/>
    </row>
    <row r="511">
      <c r="A511" s="79"/>
      <c r="B511" s="15"/>
      <c r="C511" s="15"/>
      <c r="D511" s="15"/>
      <c r="E511" s="15"/>
    </row>
    <row r="512">
      <c r="A512" s="79"/>
      <c r="B512" s="15"/>
      <c r="C512" s="15"/>
      <c r="D512" s="15"/>
      <c r="E512" s="15"/>
    </row>
    <row r="513">
      <c r="A513" s="79"/>
      <c r="B513" s="15"/>
      <c r="C513" s="15"/>
      <c r="D513" s="15"/>
      <c r="E513" s="15"/>
    </row>
    <row r="514">
      <c r="A514" s="79"/>
      <c r="B514" s="15"/>
      <c r="C514" s="15"/>
      <c r="D514" s="15"/>
      <c r="E514" s="15"/>
    </row>
    <row r="515">
      <c r="A515" s="79"/>
      <c r="B515" s="15"/>
      <c r="C515" s="15"/>
      <c r="D515" s="15"/>
      <c r="E515" s="15"/>
    </row>
    <row r="516">
      <c r="A516" s="79"/>
      <c r="B516" s="15"/>
      <c r="C516" s="15"/>
      <c r="D516" s="15"/>
      <c r="E516" s="15"/>
    </row>
    <row r="517">
      <c r="A517" s="79"/>
      <c r="B517" s="15"/>
      <c r="C517" s="15"/>
      <c r="D517" s="15"/>
      <c r="E517" s="15"/>
    </row>
    <row r="518">
      <c r="A518" s="79"/>
      <c r="B518" s="15"/>
      <c r="C518" s="15"/>
      <c r="D518" s="15"/>
      <c r="E518" s="15"/>
    </row>
    <row r="519">
      <c r="A519" s="79"/>
      <c r="B519" s="15"/>
      <c r="C519" s="15"/>
      <c r="D519" s="15"/>
      <c r="E519" s="15"/>
    </row>
    <row r="520">
      <c r="A520" s="79"/>
      <c r="B520" s="15"/>
      <c r="C520" s="15"/>
      <c r="D520" s="15"/>
      <c r="E520" s="15"/>
    </row>
    <row r="521">
      <c r="A521" s="79"/>
      <c r="B521" s="15"/>
      <c r="C521" s="15"/>
      <c r="D521" s="15"/>
      <c r="E521" s="15"/>
    </row>
    <row r="522">
      <c r="A522" s="79"/>
      <c r="B522" s="15"/>
      <c r="C522" s="15"/>
      <c r="D522" s="15"/>
      <c r="E522" s="15"/>
    </row>
    <row r="523">
      <c r="A523" s="79"/>
      <c r="B523" s="15"/>
      <c r="C523" s="15"/>
      <c r="D523" s="15"/>
      <c r="E523" s="15"/>
    </row>
    <row r="524">
      <c r="A524" s="79"/>
      <c r="B524" s="15"/>
      <c r="C524" s="15"/>
      <c r="D524" s="15"/>
      <c r="E524" s="15"/>
    </row>
    <row r="525">
      <c r="A525" s="79"/>
      <c r="B525" s="15"/>
      <c r="C525" s="15"/>
      <c r="D525" s="15"/>
      <c r="E525" s="15"/>
    </row>
    <row r="526">
      <c r="A526" s="79"/>
      <c r="B526" s="15"/>
      <c r="C526" s="15"/>
      <c r="D526" s="15"/>
      <c r="E526" s="15"/>
    </row>
    <row r="527">
      <c r="A527" s="79"/>
      <c r="B527" s="15"/>
      <c r="C527" s="15"/>
      <c r="D527" s="15"/>
      <c r="E527" s="15"/>
    </row>
    <row r="528">
      <c r="A528" s="79"/>
      <c r="B528" s="15"/>
      <c r="C528" s="15"/>
      <c r="D528" s="15"/>
      <c r="E528" s="15"/>
    </row>
    <row r="529">
      <c r="A529" s="79"/>
      <c r="B529" s="15"/>
      <c r="C529" s="15"/>
      <c r="D529" s="15"/>
      <c r="E529" s="15"/>
    </row>
    <row r="530">
      <c r="A530" s="79"/>
      <c r="B530" s="15"/>
      <c r="C530" s="15"/>
      <c r="D530" s="15"/>
      <c r="E530" s="15"/>
    </row>
    <row r="531">
      <c r="A531" s="79"/>
      <c r="B531" s="15"/>
      <c r="C531" s="15"/>
      <c r="D531" s="15"/>
      <c r="E531" s="15"/>
    </row>
    <row r="532">
      <c r="A532" s="79"/>
      <c r="B532" s="15"/>
      <c r="C532" s="15"/>
      <c r="D532" s="15"/>
      <c r="E532" s="15"/>
    </row>
    <row r="533">
      <c r="A533" s="79"/>
      <c r="B533" s="15"/>
      <c r="C533" s="15"/>
      <c r="D533" s="15"/>
      <c r="E533" s="15"/>
    </row>
    <row r="534">
      <c r="A534" s="79"/>
      <c r="B534" s="15"/>
      <c r="C534" s="15"/>
      <c r="D534" s="15"/>
      <c r="E534" s="15"/>
    </row>
    <row r="535">
      <c r="A535" s="79"/>
      <c r="B535" s="15"/>
      <c r="C535" s="15"/>
      <c r="D535" s="15"/>
      <c r="E535" s="15"/>
    </row>
    <row r="536">
      <c r="A536" s="79"/>
      <c r="B536" s="15"/>
      <c r="C536" s="15"/>
      <c r="D536" s="15"/>
      <c r="E536" s="15"/>
    </row>
    <row r="537">
      <c r="A537" s="79"/>
      <c r="B537" s="15"/>
      <c r="C537" s="15"/>
      <c r="D537" s="15"/>
      <c r="E537" s="15"/>
    </row>
    <row r="538">
      <c r="A538" s="79"/>
      <c r="B538" s="15"/>
      <c r="C538" s="15"/>
      <c r="D538" s="15"/>
      <c r="E538" s="15"/>
    </row>
    <row r="539">
      <c r="A539" s="79"/>
      <c r="B539" s="15"/>
      <c r="C539" s="15"/>
      <c r="D539" s="15"/>
      <c r="E539" s="15"/>
    </row>
    <row r="540">
      <c r="A540" s="79"/>
      <c r="B540" s="15"/>
      <c r="C540" s="15"/>
      <c r="D540" s="15"/>
      <c r="E540" s="15"/>
    </row>
    <row r="541">
      <c r="A541" s="79"/>
      <c r="B541" s="15"/>
      <c r="C541" s="15"/>
      <c r="D541" s="15"/>
      <c r="E541" s="15"/>
    </row>
    <row r="542">
      <c r="A542" s="79"/>
      <c r="B542" s="15"/>
      <c r="C542" s="15"/>
      <c r="D542" s="15"/>
      <c r="E542" s="15"/>
    </row>
    <row r="543">
      <c r="A543" s="79"/>
      <c r="B543" s="15"/>
      <c r="C543" s="15"/>
      <c r="D543" s="15"/>
      <c r="E543" s="15"/>
    </row>
    <row r="544">
      <c r="A544" s="79"/>
      <c r="B544" s="15"/>
      <c r="C544" s="15"/>
      <c r="D544" s="15"/>
      <c r="E544" s="15"/>
    </row>
    <row r="545">
      <c r="A545" s="79"/>
      <c r="B545" s="15"/>
      <c r="C545" s="15"/>
      <c r="D545" s="15"/>
      <c r="E545" s="15"/>
    </row>
    <row r="546">
      <c r="A546" s="79"/>
      <c r="B546" s="15"/>
      <c r="C546" s="15"/>
      <c r="D546" s="15"/>
      <c r="E546" s="15"/>
    </row>
    <row r="547">
      <c r="A547" s="79"/>
      <c r="B547" s="15"/>
      <c r="C547" s="15"/>
      <c r="D547" s="15"/>
      <c r="E547" s="15"/>
    </row>
    <row r="548">
      <c r="A548" s="79"/>
      <c r="B548" s="15"/>
      <c r="C548" s="15"/>
      <c r="D548" s="15"/>
      <c r="E548" s="15"/>
    </row>
    <row r="549">
      <c r="A549" s="79"/>
      <c r="B549" s="15"/>
      <c r="C549" s="15"/>
      <c r="D549" s="15"/>
      <c r="E549" s="15"/>
    </row>
    <row r="550">
      <c r="A550" s="79"/>
      <c r="B550" s="15"/>
      <c r="C550" s="15"/>
      <c r="D550" s="15"/>
      <c r="E550" s="15"/>
    </row>
    <row r="551">
      <c r="A551" s="79"/>
      <c r="B551" s="15"/>
      <c r="C551" s="15"/>
      <c r="D551" s="15"/>
      <c r="E551" s="15"/>
    </row>
    <row r="552">
      <c r="A552" s="79"/>
      <c r="B552" s="15"/>
      <c r="C552" s="15"/>
      <c r="D552" s="15"/>
      <c r="E552" s="15"/>
    </row>
    <row r="553">
      <c r="A553" s="79"/>
      <c r="B553" s="15"/>
      <c r="C553" s="15"/>
      <c r="D553" s="15"/>
      <c r="E553" s="15"/>
    </row>
    <row r="554">
      <c r="A554" s="79"/>
      <c r="B554" s="15"/>
      <c r="C554" s="15"/>
      <c r="D554" s="15"/>
      <c r="E554" s="15"/>
    </row>
    <row r="555">
      <c r="A555" s="79"/>
      <c r="B555" s="15"/>
      <c r="C555" s="15"/>
      <c r="D555" s="15"/>
      <c r="E555" s="15"/>
    </row>
    <row r="556">
      <c r="A556" s="79"/>
      <c r="B556" s="15"/>
      <c r="C556" s="15"/>
      <c r="D556" s="15"/>
      <c r="E556" s="15"/>
    </row>
    <row r="557">
      <c r="A557" s="79"/>
      <c r="B557" s="15"/>
      <c r="C557" s="15"/>
      <c r="D557" s="15"/>
      <c r="E557" s="15"/>
    </row>
    <row r="558">
      <c r="A558" s="79"/>
      <c r="B558" s="15"/>
      <c r="C558" s="15"/>
      <c r="D558" s="15"/>
      <c r="E558" s="15"/>
    </row>
    <row r="559">
      <c r="A559" s="79"/>
      <c r="B559" s="15"/>
      <c r="C559" s="15"/>
      <c r="D559" s="15"/>
      <c r="E559" s="15"/>
    </row>
    <row r="560">
      <c r="A560" s="79"/>
      <c r="B560" s="15"/>
      <c r="C560" s="15"/>
      <c r="D560" s="15"/>
      <c r="E560" s="15"/>
    </row>
    <row r="561">
      <c r="A561" s="79"/>
      <c r="B561" s="15"/>
      <c r="C561" s="15"/>
      <c r="D561" s="15"/>
      <c r="E561" s="15"/>
    </row>
    <row r="562">
      <c r="A562" s="79"/>
      <c r="B562" s="15"/>
      <c r="C562" s="15"/>
      <c r="D562" s="15"/>
      <c r="E562" s="15"/>
    </row>
    <row r="563">
      <c r="A563" s="79"/>
      <c r="B563" s="15"/>
      <c r="C563" s="15"/>
      <c r="D563" s="15"/>
      <c r="E563" s="15"/>
    </row>
    <row r="564">
      <c r="A564" s="79"/>
      <c r="B564" s="15"/>
      <c r="C564" s="15"/>
      <c r="D564" s="15"/>
      <c r="E564" s="15"/>
    </row>
    <row r="565">
      <c r="A565" s="79"/>
      <c r="B565" s="15"/>
      <c r="C565" s="15"/>
      <c r="D565" s="15"/>
      <c r="E565" s="15"/>
    </row>
    <row r="566">
      <c r="A566" s="79"/>
      <c r="B566" s="15"/>
      <c r="C566" s="15"/>
      <c r="D566" s="15"/>
      <c r="E566" s="15"/>
    </row>
    <row r="567">
      <c r="A567" s="79"/>
      <c r="B567" s="15"/>
      <c r="C567" s="15"/>
      <c r="D567" s="15"/>
      <c r="E567" s="15"/>
    </row>
    <row r="568">
      <c r="A568" s="79"/>
      <c r="B568" s="15"/>
      <c r="C568" s="15"/>
      <c r="D568" s="15"/>
      <c r="E568" s="15"/>
    </row>
    <row r="569">
      <c r="A569" s="79"/>
      <c r="B569" s="15"/>
      <c r="C569" s="15"/>
      <c r="D569" s="15"/>
      <c r="E569" s="15"/>
    </row>
    <row r="570">
      <c r="A570" s="79"/>
      <c r="B570" s="15"/>
      <c r="C570" s="15"/>
      <c r="D570" s="15"/>
      <c r="E570" s="15"/>
    </row>
    <row r="571">
      <c r="A571" s="79"/>
      <c r="B571" s="15"/>
      <c r="C571" s="15"/>
      <c r="D571" s="15"/>
      <c r="E571" s="15"/>
    </row>
    <row r="572">
      <c r="A572" s="79"/>
      <c r="B572" s="15"/>
      <c r="C572" s="15"/>
      <c r="D572" s="15"/>
      <c r="E572" s="15"/>
    </row>
    <row r="573">
      <c r="A573" s="79"/>
      <c r="B573" s="15"/>
      <c r="C573" s="15"/>
      <c r="D573" s="15"/>
      <c r="E573" s="15"/>
    </row>
    <row r="574">
      <c r="A574" s="79"/>
      <c r="B574" s="15"/>
      <c r="C574" s="15"/>
      <c r="D574" s="15"/>
      <c r="E574" s="15"/>
    </row>
    <row r="575">
      <c r="A575" s="79"/>
      <c r="B575" s="15"/>
      <c r="C575" s="15"/>
      <c r="D575" s="15"/>
      <c r="E575" s="15"/>
    </row>
    <row r="576">
      <c r="A576" s="79"/>
      <c r="B576" s="15"/>
      <c r="C576" s="15"/>
      <c r="D576" s="15"/>
      <c r="E576" s="15"/>
    </row>
    <row r="577">
      <c r="A577" s="79"/>
      <c r="B577" s="15"/>
      <c r="C577" s="15"/>
      <c r="D577" s="15"/>
      <c r="E577" s="15"/>
    </row>
    <row r="578">
      <c r="A578" s="79"/>
      <c r="B578" s="15"/>
      <c r="C578" s="15"/>
      <c r="D578" s="15"/>
      <c r="E578" s="15"/>
    </row>
    <row r="579">
      <c r="A579" s="79"/>
      <c r="B579" s="15"/>
      <c r="C579" s="15"/>
      <c r="D579" s="15"/>
      <c r="E579" s="15"/>
    </row>
    <row r="580">
      <c r="A580" s="79"/>
      <c r="B580" s="15"/>
      <c r="C580" s="15"/>
      <c r="D580" s="15"/>
      <c r="E580" s="15"/>
    </row>
    <row r="581">
      <c r="A581" s="79"/>
      <c r="B581" s="15"/>
      <c r="C581" s="15"/>
      <c r="D581" s="15"/>
      <c r="E581" s="15"/>
    </row>
    <row r="582">
      <c r="A582" s="79"/>
      <c r="B582" s="15"/>
      <c r="C582" s="15"/>
      <c r="D582" s="15"/>
      <c r="E582" s="15"/>
    </row>
    <row r="583">
      <c r="A583" s="79"/>
      <c r="B583" s="15"/>
      <c r="C583" s="15"/>
      <c r="D583" s="15"/>
      <c r="E583" s="15"/>
    </row>
    <row r="584">
      <c r="A584" s="79"/>
      <c r="B584" s="15"/>
      <c r="C584" s="15"/>
      <c r="D584" s="15"/>
      <c r="E584" s="15"/>
    </row>
    <row r="585">
      <c r="A585" s="79"/>
      <c r="B585" s="15"/>
      <c r="C585" s="15"/>
      <c r="D585" s="15"/>
      <c r="E585" s="15"/>
    </row>
    <row r="586">
      <c r="A586" s="79"/>
      <c r="B586" s="15"/>
      <c r="C586" s="15"/>
      <c r="D586" s="15"/>
      <c r="E586" s="15"/>
    </row>
    <row r="587">
      <c r="A587" s="79"/>
      <c r="B587" s="15"/>
      <c r="C587" s="15"/>
      <c r="D587" s="15"/>
      <c r="E587" s="15"/>
    </row>
    <row r="588">
      <c r="A588" s="79"/>
      <c r="B588" s="15"/>
      <c r="C588" s="15"/>
      <c r="D588" s="15"/>
      <c r="E588" s="15"/>
    </row>
    <row r="589">
      <c r="A589" s="79"/>
      <c r="B589" s="15"/>
      <c r="C589" s="15"/>
      <c r="D589" s="15"/>
      <c r="E589" s="15"/>
    </row>
    <row r="590">
      <c r="A590" s="79"/>
      <c r="B590" s="15"/>
      <c r="C590" s="15"/>
      <c r="D590" s="15"/>
      <c r="E590" s="15"/>
    </row>
    <row r="591">
      <c r="A591" s="79"/>
      <c r="B591" s="15"/>
      <c r="C591" s="15"/>
      <c r="D591" s="15"/>
      <c r="E591" s="15"/>
    </row>
    <row r="592">
      <c r="A592" s="79"/>
      <c r="B592" s="15"/>
      <c r="C592" s="15"/>
      <c r="D592" s="15"/>
      <c r="E592" s="15"/>
    </row>
    <row r="593">
      <c r="A593" s="79"/>
      <c r="B593" s="15"/>
      <c r="C593" s="15"/>
      <c r="D593" s="15"/>
      <c r="E593" s="15"/>
    </row>
    <row r="594">
      <c r="A594" s="79"/>
      <c r="B594" s="15"/>
      <c r="C594" s="15"/>
      <c r="D594" s="15"/>
      <c r="E594" s="15"/>
    </row>
    <row r="595">
      <c r="A595" s="79"/>
      <c r="B595" s="15"/>
      <c r="C595" s="15"/>
      <c r="D595" s="15"/>
      <c r="E595" s="15"/>
    </row>
    <row r="596">
      <c r="A596" s="79"/>
      <c r="B596" s="15"/>
      <c r="C596" s="15"/>
      <c r="D596" s="15"/>
      <c r="E596" s="15"/>
    </row>
    <row r="597">
      <c r="A597" s="79"/>
      <c r="B597" s="15"/>
      <c r="C597" s="15"/>
      <c r="D597" s="15"/>
      <c r="E597" s="15"/>
    </row>
    <row r="598">
      <c r="A598" s="79"/>
      <c r="B598" s="15"/>
      <c r="C598" s="15"/>
      <c r="D598" s="15"/>
      <c r="E598" s="15"/>
    </row>
    <row r="599">
      <c r="A599" s="79"/>
      <c r="B599" s="15"/>
      <c r="C599" s="15"/>
      <c r="D599" s="15"/>
      <c r="E599" s="15"/>
    </row>
    <row r="600">
      <c r="A600" s="79"/>
      <c r="B600" s="15"/>
      <c r="C600" s="15"/>
      <c r="D600" s="15"/>
      <c r="E600" s="15"/>
    </row>
    <row r="601">
      <c r="A601" s="79"/>
      <c r="B601" s="15"/>
      <c r="C601" s="15"/>
      <c r="D601" s="15"/>
      <c r="E601" s="15"/>
    </row>
    <row r="602">
      <c r="A602" s="79"/>
      <c r="B602" s="15"/>
      <c r="C602" s="15"/>
      <c r="D602" s="15"/>
      <c r="E602" s="15"/>
    </row>
    <row r="603">
      <c r="A603" s="79"/>
      <c r="B603" s="15"/>
      <c r="C603" s="15"/>
      <c r="D603" s="15"/>
      <c r="E603" s="15"/>
    </row>
    <row r="604">
      <c r="A604" s="79"/>
      <c r="B604" s="15"/>
      <c r="C604" s="15"/>
      <c r="D604" s="15"/>
      <c r="E604" s="15"/>
    </row>
    <row r="605">
      <c r="A605" s="79"/>
      <c r="B605" s="15"/>
      <c r="C605" s="15"/>
      <c r="D605" s="15"/>
      <c r="E605" s="15"/>
    </row>
    <row r="606">
      <c r="A606" s="79"/>
      <c r="B606" s="15"/>
      <c r="C606" s="15"/>
      <c r="D606" s="15"/>
      <c r="E606" s="15"/>
    </row>
    <row r="607">
      <c r="A607" s="79"/>
      <c r="B607" s="15"/>
      <c r="C607" s="15"/>
      <c r="D607" s="15"/>
      <c r="E607" s="15"/>
    </row>
    <row r="608">
      <c r="A608" s="79"/>
      <c r="B608" s="15"/>
      <c r="C608" s="15"/>
      <c r="D608" s="15"/>
      <c r="E608" s="15"/>
    </row>
    <row r="609">
      <c r="A609" s="79"/>
      <c r="B609" s="15"/>
      <c r="C609" s="15"/>
      <c r="D609" s="15"/>
      <c r="E609" s="15"/>
    </row>
    <row r="610">
      <c r="A610" s="79"/>
      <c r="B610" s="15"/>
      <c r="C610" s="15"/>
      <c r="D610" s="15"/>
      <c r="E610" s="15"/>
    </row>
    <row r="611">
      <c r="A611" s="79"/>
      <c r="B611" s="15"/>
      <c r="C611" s="15"/>
      <c r="D611" s="15"/>
      <c r="E611" s="15"/>
    </row>
    <row r="612">
      <c r="A612" s="79"/>
      <c r="B612" s="15"/>
      <c r="C612" s="15"/>
      <c r="D612" s="15"/>
      <c r="E612" s="15"/>
    </row>
    <row r="613">
      <c r="A613" s="79"/>
      <c r="B613" s="15"/>
      <c r="C613" s="15"/>
      <c r="D613" s="15"/>
      <c r="E613" s="15"/>
    </row>
    <row r="614">
      <c r="A614" s="79"/>
      <c r="B614" s="15"/>
      <c r="C614" s="15"/>
      <c r="D614" s="15"/>
      <c r="E614" s="15"/>
    </row>
    <row r="615">
      <c r="A615" s="79"/>
      <c r="B615" s="15"/>
      <c r="C615" s="15"/>
      <c r="D615" s="15"/>
      <c r="E615" s="15"/>
    </row>
    <row r="616">
      <c r="A616" s="79"/>
      <c r="B616" s="15"/>
      <c r="C616" s="15"/>
      <c r="D616" s="15"/>
      <c r="E616" s="15"/>
    </row>
    <row r="617">
      <c r="A617" s="79"/>
      <c r="B617" s="15"/>
      <c r="C617" s="15"/>
      <c r="D617" s="15"/>
      <c r="E617" s="15"/>
    </row>
    <row r="618">
      <c r="A618" s="79"/>
      <c r="B618" s="15"/>
      <c r="C618" s="15"/>
      <c r="D618" s="15"/>
      <c r="E618" s="15"/>
    </row>
    <row r="619">
      <c r="A619" s="79"/>
      <c r="B619" s="15"/>
      <c r="C619" s="15"/>
      <c r="D619" s="15"/>
      <c r="E619" s="15"/>
    </row>
    <row r="620">
      <c r="A620" s="79"/>
      <c r="B620" s="15"/>
      <c r="C620" s="15"/>
      <c r="D620" s="15"/>
      <c r="E620" s="15"/>
    </row>
    <row r="621">
      <c r="A621" s="79"/>
      <c r="B621" s="15"/>
      <c r="C621" s="15"/>
      <c r="D621" s="15"/>
      <c r="E621" s="15"/>
    </row>
    <row r="622">
      <c r="A622" s="79"/>
      <c r="B622" s="15"/>
      <c r="C622" s="15"/>
      <c r="D622" s="15"/>
      <c r="E622" s="15"/>
    </row>
    <row r="623">
      <c r="A623" s="79"/>
      <c r="B623" s="15"/>
      <c r="C623" s="15"/>
      <c r="D623" s="15"/>
      <c r="E623" s="15"/>
    </row>
    <row r="624">
      <c r="A624" s="79"/>
      <c r="B624" s="15"/>
      <c r="C624" s="15"/>
      <c r="D624" s="15"/>
      <c r="E624" s="15"/>
    </row>
    <row r="625">
      <c r="A625" s="79"/>
      <c r="B625" s="15"/>
      <c r="C625" s="15"/>
      <c r="D625" s="15"/>
      <c r="E625" s="15"/>
    </row>
    <row r="626">
      <c r="A626" s="79"/>
      <c r="B626" s="15"/>
      <c r="C626" s="15"/>
      <c r="D626" s="15"/>
      <c r="E626" s="15"/>
    </row>
    <row r="627">
      <c r="A627" s="79"/>
      <c r="B627" s="15"/>
      <c r="C627" s="15"/>
      <c r="D627" s="15"/>
      <c r="E627" s="15"/>
    </row>
    <row r="628">
      <c r="A628" s="79"/>
      <c r="B628" s="15"/>
      <c r="C628" s="15"/>
      <c r="D628" s="15"/>
      <c r="E628" s="15"/>
    </row>
    <row r="629">
      <c r="A629" s="79"/>
      <c r="B629" s="15"/>
      <c r="C629" s="15"/>
      <c r="D629" s="15"/>
      <c r="E629" s="15"/>
    </row>
    <row r="630">
      <c r="A630" s="79"/>
      <c r="B630" s="15"/>
      <c r="C630" s="15"/>
      <c r="D630" s="15"/>
      <c r="E630" s="15"/>
    </row>
    <row r="631">
      <c r="A631" s="79"/>
      <c r="B631" s="15"/>
      <c r="C631" s="15"/>
      <c r="D631" s="15"/>
      <c r="E631" s="15"/>
    </row>
    <row r="632">
      <c r="A632" s="79"/>
      <c r="B632" s="15"/>
      <c r="C632" s="15"/>
      <c r="D632" s="15"/>
      <c r="E632" s="15"/>
    </row>
    <row r="633">
      <c r="A633" s="79"/>
      <c r="B633" s="15"/>
      <c r="C633" s="15"/>
      <c r="D633" s="15"/>
      <c r="E633" s="15"/>
    </row>
    <row r="634">
      <c r="A634" s="79"/>
      <c r="B634" s="15"/>
      <c r="C634" s="15"/>
      <c r="D634" s="15"/>
      <c r="E634" s="15"/>
    </row>
    <row r="635">
      <c r="A635" s="79"/>
      <c r="B635" s="15"/>
      <c r="C635" s="15"/>
      <c r="D635" s="15"/>
      <c r="E635" s="15"/>
    </row>
    <row r="636">
      <c r="A636" s="79"/>
      <c r="B636" s="15"/>
      <c r="C636" s="15"/>
      <c r="D636" s="15"/>
      <c r="E636" s="15"/>
    </row>
    <row r="637">
      <c r="A637" s="79"/>
      <c r="B637" s="15"/>
      <c r="C637" s="15"/>
      <c r="D637" s="15"/>
      <c r="E637" s="15"/>
    </row>
    <row r="638">
      <c r="A638" s="79"/>
      <c r="B638" s="15"/>
      <c r="C638" s="15"/>
      <c r="D638" s="15"/>
      <c r="E638" s="15"/>
    </row>
    <row r="639">
      <c r="A639" s="79"/>
      <c r="B639" s="15"/>
      <c r="C639" s="15"/>
      <c r="D639" s="15"/>
      <c r="E639" s="15"/>
    </row>
    <row r="640">
      <c r="A640" s="79"/>
      <c r="B640" s="15"/>
      <c r="C640" s="15"/>
      <c r="D640" s="15"/>
      <c r="E640" s="15"/>
    </row>
    <row r="641">
      <c r="A641" s="79"/>
      <c r="B641" s="15"/>
      <c r="C641" s="15"/>
      <c r="D641" s="15"/>
      <c r="E641" s="15"/>
    </row>
    <row r="642">
      <c r="A642" s="79"/>
      <c r="B642" s="15"/>
      <c r="C642" s="15"/>
      <c r="D642" s="15"/>
      <c r="E642" s="15"/>
    </row>
    <row r="643">
      <c r="A643" s="79"/>
      <c r="B643" s="15"/>
      <c r="C643" s="15"/>
      <c r="D643" s="15"/>
      <c r="E643" s="15"/>
    </row>
    <row r="644">
      <c r="A644" s="79"/>
      <c r="B644" s="15"/>
      <c r="C644" s="15"/>
      <c r="D644" s="15"/>
      <c r="E644" s="15"/>
    </row>
    <row r="645">
      <c r="A645" s="79"/>
      <c r="B645" s="15"/>
      <c r="C645" s="15"/>
      <c r="D645" s="15"/>
      <c r="E645" s="15"/>
    </row>
    <row r="646">
      <c r="A646" s="79"/>
      <c r="B646" s="15"/>
      <c r="C646" s="15"/>
      <c r="D646" s="15"/>
      <c r="E646" s="15"/>
    </row>
    <row r="647">
      <c r="A647" s="79"/>
      <c r="B647" s="15"/>
      <c r="C647" s="15"/>
      <c r="D647" s="15"/>
      <c r="E647" s="15"/>
    </row>
    <row r="648">
      <c r="A648" s="79"/>
      <c r="B648" s="15"/>
      <c r="C648" s="15"/>
      <c r="D648" s="15"/>
      <c r="E648" s="15"/>
    </row>
    <row r="649">
      <c r="A649" s="79"/>
      <c r="B649" s="15"/>
      <c r="C649" s="15"/>
      <c r="D649" s="15"/>
      <c r="E649" s="15"/>
    </row>
    <row r="650">
      <c r="A650" s="79"/>
      <c r="B650" s="15"/>
      <c r="C650" s="15"/>
      <c r="D650" s="15"/>
      <c r="E650" s="15"/>
    </row>
    <row r="651">
      <c r="A651" s="79"/>
      <c r="B651" s="15"/>
      <c r="C651" s="15"/>
      <c r="D651" s="15"/>
      <c r="E651" s="15"/>
    </row>
    <row r="652">
      <c r="A652" s="79"/>
      <c r="B652" s="15"/>
      <c r="C652" s="15"/>
      <c r="D652" s="15"/>
      <c r="E652" s="15"/>
    </row>
    <row r="653">
      <c r="A653" s="79"/>
      <c r="B653" s="15"/>
      <c r="C653" s="15"/>
      <c r="D653" s="15"/>
      <c r="E653" s="15"/>
 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c r="D655" s="15"/>
      <c r="E655" s="15"/>
    </row>
    <row r="656">
      <c r="A656" s="79"/>
      <c r="B656" s="15"/>
      <c r="C656" s="15"/>
      <c r="D656" s="15"/>
      <c r="E656" s="15"/>
    </row>
    <row r="657">
      <c r="A657" s="79"/>
      <c r="B657" s="15"/>
      <c r="C657" s="15"/>
      <c r="D657" s="15"/>
      <c r="E657" s="15"/>
    </row>
    <row r="658">
      <c r="A658" s="79"/>
      <c r="B658" s="15"/>
      <c r="C658" s="15"/>
      <c r="D658" s="15"/>
      <c r="E658" s="15"/>
    </row>
    <row r="659">
      <c r="A659" s="79"/>
      <c r="B659" s="15"/>
      <c r="C659" s="15"/>
      <c r="D659" s="15"/>
      <c r="E659" s="15"/>
    </row>
    <row r="660">
      <c r="A660" s="79"/>
      <c r="B660" s="15"/>
      <c r="C660" s="15"/>
      <c r="D660" s="15"/>
      <c r="E660" s="15"/>
    </row>
    <row r="661">
      <c r="A661" s="79"/>
      <c r="B661" s="15"/>
      <c r="C661" s="15"/>
      <c r="D661" s="15"/>
      <c r="E661" s="15"/>
    </row>
    <row r="662">
      <c r="A662" s="79"/>
      <c r="B662" s="15"/>
      <c r="C662" s="15"/>
      <c r="D662" s="15"/>
      <c r="E662" s="15"/>
    </row>
    <row r="663">
      <c r="A663" s="79"/>
      <c r="B663" s="15"/>
      <c r="C663" s="15"/>
      <c r="D663" s="15"/>
      <c r="E663" s="15"/>
    </row>
    <row r="664">
      <c r="A664" s="79"/>
      <c r="B664" s="15"/>
      <c r="C664" s="15"/>
      <c r="D664" s="15"/>
      <c r="E664" s="15"/>
    </row>
    <row r="665">
      <c r="A665" s="79"/>
      <c r="B665" s="15"/>
      <c r="C665" s="15"/>
      <c r="D665" s="15"/>
      <c r="E665" s="15"/>
    </row>
    <row r="666">
      <c r="A666" s="79"/>
      <c r="B666" s="15"/>
      <c r="C666" s="15"/>
      <c r="D666" s="15"/>
      <c r="E666" s="15"/>
    </row>
    <row r="667">
      <c r="A667" s="79"/>
      <c r="B667" s="15"/>
      <c r="C667" s="15"/>
      <c r="D667" s="15"/>
      <c r="E667" s="15"/>
    </row>
    <row r="668">
      <c r="A668" s="79"/>
      <c r="B668" s="15"/>
      <c r="C668" s="15"/>
      <c r="D668" s="15"/>
      <c r="E668" s="15"/>
    </row>
    <row r="669">
      <c r="A669" s="79"/>
      <c r="B669" s="15"/>
      <c r="C669" s="15"/>
      <c r="D669" s="15"/>
      <c r="E669" s="15"/>
    </row>
    <row r="670">
      <c r="A670" s="79"/>
      <c r="B670" s="15"/>
      <c r="C670" s="15"/>
      <c r="D670" s="15"/>
      <c r="E670" s="15"/>
    </row>
    <row r="671">
      <c r="A671" s="79"/>
      <c r="B671" s="15"/>
      <c r="C671" s="15"/>
      <c r="D671" s="15"/>
      <c r="E671" s="15"/>
    </row>
    <row r="672">
      <c r="A672" s="79"/>
      <c r="B672" s="15"/>
      <c r="C672" s="15"/>
      <c r="D672" s="15"/>
      <c r="E672" s="15"/>
    </row>
    <row r="673">
      <c r="A673" s="79"/>
      <c r="B673" s="15"/>
      <c r="C673" s="15"/>
      <c r="D673" s="15"/>
      <c r="E673" s="15"/>
    </row>
    <row r="674">
      <c r="A674" s="79"/>
      <c r="B674" s="15"/>
      <c r="C674" s="15"/>
      <c r="D674" s="15"/>
      <c r="E674" s="15"/>
    </row>
    <row r="675">
      <c r="A675" s="79"/>
      <c r="B675" s="15"/>
      <c r="C675" s="15"/>
      <c r="D675" s="15"/>
      <c r="E675" s="15"/>
    </row>
    <row r="676">
      <c r="A676" s="79"/>
      <c r="B676" s="15"/>
      <c r="C676" s="15"/>
      <c r="D676" s="15"/>
      <c r="E676" s="15"/>
    </row>
    <row r="677">
      <c r="A677" s="79"/>
      <c r="B677" s="15"/>
      <c r="C677" s="15"/>
      <c r="D677" s="15"/>
      <c r="E677" s="15"/>
    </row>
    <row r="678">
      <c r="A678" s="79"/>
      <c r="B678" s="15"/>
      <c r="C678" s="15"/>
      <c r="D678" s="15"/>
      <c r="E678" s="15"/>
    </row>
    <row r="679">
      <c r="A679" s="79"/>
      <c r="B679" s="15"/>
      <c r="C679" s="15"/>
      <c r="D679" s="15"/>
      <c r="E679" s="15"/>
    </row>
    <row r="680">
      <c r="A680" s="79"/>
      <c r="B680" s="15"/>
      <c r="C680" s="15"/>
      <c r="D680" s="15"/>
      <c r="E680" s="15"/>
    </row>
    <row r="681">
      <c r="A681" s="79"/>
      <c r="B681" s="15"/>
      <c r="C681" s="15"/>
      <c r="D681" s="15"/>
      <c r="E681" s="15"/>
    </row>
    <row r="682">
      <c r="A682" s="79"/>
      <c r="B682" s="15"/>
      <c r="C682" s="15"/>
      <c r="D682" s="15"/>
      <c r="E682" s="15"/>
    </row>
    <row r="683">
      <c r="A683" s="79"/>
      <c r="B683" s="15"/>
      <c r="C683" s="15"/>
      <c r="D683" s="15"/>
      <c r="E683" s="15"/>
    </row>
    <row r="684">
      <c r="A684" s="79"/>
      <c r="B684" s="15"/>
      <c r="C684" s="15"/>
      <c r="D684" s="15"/>
      <c r="E684" s="15"/>
    </row>
    <row r="685">
      <c r="A685" s="79"/>
      <c r="B685" s="15"/>
      <c r="C685" s="15"/>
      <c r="D685" s="15"/>
      <c r="E685" s="15"/>
    </row>
    <row r="686">
      <c r="A686" s="79"/>
      <c r="B686" s="15"/>
      <c r="C686" s="15"/>
      <c r="D686" s="15"/>
      <c r="E686" s="15"/>
    </row>
    <row r="687">
      <c r="A687" s="79"/>
      <c r="B687" s="15"/>
      <c r="C687" s="15"/>
      <c r="D687" s="15"/>
      <c r="E687" s="15"/>
    </row>
    <row r="688">
      <c r="A688" s="79"/>
      <c r="B688" s="15"/>
      <c r="C688" s="15"/>
      <c r="D688" s="15"/>
      <c r="E688" s="15"/>
    </row>
    <row r="689">
      <c r="A689" s="79"/>
      <c r="B689" s="15"/>
      <c r="C689" s="15"/>
      <c r="D689" s="15"/>
      <c r="E689" s="15"/>
    </row>
    <row r="690">
      <c r="A690" s="79"/>
      <c r="B690" s="15"/>
      <c r="C690" s="15"/>
      <c r="D690" s="15"/>
      <c r="E690" s="15"/>
    </row>
    <row r="691">
      <c r="A691" s="79"/>
      <c r="B691" s="15"/>
      <c r="C691" s="15"/>
      <c r="D691" s="15"/>
      <c r="E691" s="15"/>
    </row>
    <row r="692">
      <c r="A692" s="79"/>
      <c r="B692" s="15"/>
      <c r="C692" s="15"/>
      <c r="D692" s="15"/>
      <c r="E692" s="15"/>
    </row>
    <row r="693">
      <c r="A693" s="79"/>
      <c r="B693" s="15"/>
      <c r="C693" s="15"/>
      <c r="D693" s="15"/>
      <c r="E693" s="15"/>
    </row>
    <row r="694">
      <c r="A694" s="79"/>
      <c r="B694" s="15"/>
      <c r="C694" s="15"/>
      <c r="D694" s="15"/>
      <c r="E694" s="15"/>
    </row>
    <row r="695">
      <c r="A695" s="79"/>
      <c r="B695" s="15"/>
      <c r="C695" s="15"/>
      <c r="D695" s="15"/>
      <c r="E695" s="15"/>
    </row>
    <row r="696">
      <c r="A696" s="79"/>
      <c r="B696" s="15"/>
      <c r="C696" s="15"/>
      <c r="D696" s="15"/>
      <c r="E696" s="15"/>
    </row>
    <row r="697">
      <c r="A697" s="79"/>
      <c r="B697" s="15"/>
      <c r="C697" s="15"/>
      <c r="D697" s="15"/>
      <c r="E697" s="15"/>
    </row>
    <row r="698">
      <c r="A698" s="79"/>
      <c r="B698" s="15"/>
      <c r="C698" s="15"/>
      <c r="D698" s="15"/>
      <c r="E698" s="15"/>
    </row>
    <row r="699">
      <c r="A699" s="79"/>
      <c r="B699" s="15"/>
      <c r="C699" s="15"/>
      <c r="D699" s="15"/>
      <c r="E699" s="15"/>
    </row>
    <row r="700">
      <c r="A700" s="79"/>
      <c r="B700" s="15"/>
      <c r="C700" s="15"/>
      <c r="D700" s="15"/>
      <c r="E700" s="15"/>
    </row>
    <row r="701">
      <c r="A701" s="79"/>
      <c r="B701" s="15"/>
      <c r="C701" s="15"/>
      <c r="D701" s="15"/>
      <c r="E701" s="15"/>
    </row>
    <row r="702">
      <c r="A702" s="79"/>
      <c r="B702" s="15"/>
      <c r="C702" s="15"/>
      <c r="D702" s="15"/>
      <c r="E702" s="15"/>
    </row>
    <row r="703">
      <c r="A703" s="79"/>
      <c r="B703" s="15"/>
      <c r="C703" s="15"/>
      <c r="D703" s="15"/>
      <c r="E703" s="15"/>
    </row>
    <row r="704">
      <c r="A704" s="79"/>
      <c r="B704" s="15"/>
      <c r="C704" s="15"/>
      <c r="D704" s="15"/>
      <c r="E704" s="15"/>
    </row>
    <row r="705">
      <c r="A705" s="79"/>
      <c r="B705" s="15"/>
      <c r="C705" s="15"/>
      <c r="D705" s="15"/>
      <c r="E705" s="15"/>
    </row>
    <row r="706">
      <c r="A706" s="79"/>
      <c r="B706" s="15"/>
      <c r="C706" s="15"/>
      <c r="D706" s="15"/>
      <c r="E706" s="15"/>
    </row>
    <row r="707">
      <c r="A707" s="79"/>
      <c r="B707" s="15"/>
      <c r="C707" s="15"/>
      <c r="D707" s="15"/>
      <c r="E707" s="15"/>
    </row>
    <row r="708">
      <c r="A708" s="79"/>
      <c r="B708" s="15"/>
      <c r="C708" s="15"/>
      <c r="D708" s="15"/>
      <c r="E708" s="15"/>
    </row>
    <row r="709">
      <c r="A709" s="79"/>
      <c r="B709" s="15"/>
      <c r="C709" s="15"/>
      <c r="D709" s="15"/>
      <c r="E709" s="15"/>
    </row>
    <row r="710">
      <c r="A710" s="79"/>
      <c r="B710" s="15"/>
      <c r="C710" s="15"/>
      <c r="D710" s="15"/>
      <c r="E710" s="15"/>
    </row>
    <row r="711">
      <c r="A711" s="79"/>
      <c r="B711" s="15"/>
      <c r="C711" s="15"/>
      <c r="D711" s="15"/>
      <c r="E711" s="15"/>
    </row>
    <row r="712">
      <c r="A712" s="79"/>
      <c r="B712" s="15"/>
      <c r="C712" s="15"/>
      <c r="D712" s="15"/>
      <c r="E712" s="15"/>
    </row>
    <row r="713">
      <c r="A713" s="79"/>
      <c r="B713" s="15"/>
      <c r="C713" s="15"/>
      <c r="D713" s="15"/>
      <c r="E713" s="15"/>
    </row>
    <row r="714">
      <c r="A714" s="79"/>
      <c r="B714" s="15"/>
      <c r="C714" s="15"/>
      <c r="D714" s="15"/>
      <c r="E714" s="15"/>
    </row>
    <row r="715">
      <c r="A715" s="79"/>
      <c r="B715" s="15"/>
      <c r="C715" s="15"/>
      <c r="D715" s="15"/>
      <c r="E715" s="15"/>
    </row>
    <row r="716">
      <c r="A716" s="79"/>
      <c r="B716" s="15"/>
      <c r="C716" s="15"/>
      <c r="D716" s="15"/>
      <c r="E716" s="15"/>
    </row>
    <row r="717">
      <c r="A717" s="79"/>
      <c r="B717" s="15"/>
      <c r="C717" s="15"/>
      <c r="D717" s="15"/>
      <c r="E717" s="15"/>
    </row>
    <row r="718">
      <c r="A718" s="79"/>
      <c r="B718" s="15"/>
      <c r="C718" s="15"/>
      <c r="D718" s="15"/>
      <c r="E718" s="15"/>
    </row>
    <row r="719">
      <c r="A719" s="79"/>
      <c r="B719" s="15"/>
      <c r="C719" s="15"/>
      <c r="D719" s="15"/>
      <c r="E719" s="15"/>
    </row>
    <row r="720">
      <c r="A720" s="79"/>
      <c r="B720" s="15"/>
      <c r="C720" s="15"/>
      <c r="D720" s="15"/>
      <c r="E720" s="15"/>
    </row>
    <row r="721">
      <c r="A721" s="79"/>
      <c r="B721" s="15"/>
      <c r="C721" s="15"/>
      <c r="D721" s="15"/>
      <c r="E721" s="15"/>
    </row>
    <row r="722">
      <c r="A722" s="79"/>
      <c r="B722" s="15"/>
      <c r="C722" s="15"/>
      <c r="D722" s="15"/>
      <c r="E722" s="15"/>
    </row>
    <row r="723">
      <c r="A723" s="79"/>
      <c r="B723" s="15"/>
      <c r="C723" s="15"/>
      <c r="D723" s="15"/>
      <c r="E723" s="15"/>
    </row>
    <row r="724">
      <c r="A724" s="79"/>
      <c r="B724" s="15"/>
      <c r="C724" s="15"/>
      <c r="D724" s="15"/>
      <c r="E724" s="15"/>
    </row>
    <row r="725">
      <c r="A725" s="79"/>
      <c r="B725" s="15"/>
      <c r="C725" s="15"/>
      <c r="D725" s="15"/>
      <c r="E725" s="15"/>
    </row>
    <row r="726">
      <c r="A726" s="79"/>
      <c r="B726" s="15"/>
      <c r="C726" s="15"/>
      <c r="D726" s="15"/>
      <c r="E726" s="15"/>
    </row>
    <row r="727">
      <c r="A727" s="79"/>
      <c r="B727" s="15"/>
      <c r="C727" s="15"/>
      <c r="D727" s="15"/>
      <c r="E727" s="15"/>
    </row>
    <row r="728">
      <c r="A728" s="79"/>
      <c r="B728" s="15"/>
      <c r="C728" s="15"/>
      <c r="D728" s="15"/>
      <c r="E728" s="15"/>
    </row>
    <row r="729">
      <c r="A729" s="79"/>
      <c r="B729" s="15"/>
      <c r="C729" s="15"/>
      <c r="D729" s="15"/>
      <c r="E729" s="15"/>
    </row>
    <row r="730">
      <c r="A730" s="79"/>
      <c r="B730" s="15"/>
      <c r="C730" s="15"/>
      <c r="D730" s="15"/>
      <c r="E730" s="15"/>
    </row>
    <row r="731">
      <c r="A731" s="79"/>
      <c r="B731" s="15"/>
      <c r="C731" s="15"/>
      <c r="D731" s="15"/>
      <c r="E731" s="15"/>
    </row>
    <row r="732">
      <c r="A732" s="79"/>
      <c r="B732" s="15"/>
      <c r="C732" s="15"/>
      <c r="D732" s="15"/>
      <c r="E732" s="15"/>
    </row>
    <row r="733">
      <c r="A733" s="79"/>
      <c r="B733" s="15"/>
      <c r="C733" s="15"/>
      <c r="D733" s="15"/>
      <c r="E733" s="15"/>
    </row>
    <row r="734">
      <c r="A734" s="79"/>
      <c r="B734" s="15"/>
      <c r="C734" s="15"/>
      <c r="D734" s="15"/>
      <c r="E734" s="15"/>
    </row>
    <row r="735">
      <c r="A735" s="79"/>
      <c r="B735" s="15"/>
      <c r="C735" s="15"/>
      <c r="D735" s="15"/>
      <c r="E735" s="15"/>
    </row>
    <row r="736">
      <c r="A736" s="79"/>
      <c r="B736" s="15"/>
      <c r="C736" s="15"/>
      <c r="D736" s="15"/>
      <c r="E736" s="15"/>
    </row>
    <row r="737">
      <c r="A737" s="79"/>
      <c r="B737" s="15"/>
      <c r="C737" s="15"/>
      <c r="D737" s="15"/>
      <c r="E737" s="15"/>
    </row>
    <row r="738">
      <c r="A738" s="79"/>
      <c r="B738" s="15"/>
      <c r="C738" s="15"/>
      <c r="D738" s="15"/>
      <c r="E738" s="15"/>
    </row>
    <row r="739">
      <c r="A739" s="79"/>
      <c r="B739" s="15"/>
      <c r="C739" s="15"/>
      <c r="D739" s="15"/>
      <c r="E739" s="15"/>
    </row>
    <row r="740">
      <c r="A740" s="79"/>
      <c r="B740" s="15"/>
      <c r="C740" s="15"/>
      <c r="D740" s="15"/>
      <c r="E740" s="15"/>
    </row>
    <row r="741">
      <c r="A741" s="79"/>
      <c r="B741" s="15"/>
      <c r="C741" s="15"/>
      <c r="D741" s="15"/>
      <c r="E741" s="15"/>
    </row>
    <row r="742">
      <c r="A742" s="79"/>
      <c r="B742" s="15"/>
      <c r="C742" s="15"/>
      <c r="D742" s="15"/>
      <c r="E742" s="15"/>
    </row>
    <row r="743">
      <c r="A743" s="79"/>
      <c r="B743" s="15"/>
      <c r="C743" s="15"/>
      <c r="D743" s="15"/>
      <c r="E743" s="15"/>
    </row>
    <row r="744">
      <c r="A744" s="79"/>
      <c r="B744" s="15"/>
      <c r="C744" s="15"/>
      <c r="D744" s="15"/>
      <c r="E744" s="15"/>
    </row>
    <row r="745">
      <c r="A745" s="79"/>
      <c r="B745" s="15"/>
      <c r="C745" s="15"/>
      <c r="D745" s="15"/>
      <c r="E745" s="15"/>
    </row>
    <row r="746">
      <c r="A746" s="79"/>
      <c r="B746" s="15"/>
      <c r="C746" s="15"/>
      <c r="D746" s="15"/>
      <c r="E746" s="15"/>
    </row>
    <row r="747">
      <c r="A747" s="79"/>
      <c r="B747" s="15"/>
      <c r="C747" s="15"/>
      <c r="D747" s="15"/>
      <c r="E747" s="15"/>
    </row>
    <row r="748">
      <c r="A748" s="79"/>
      <c r="B748" s="15"/>
      <c r="C748" s="15"/>
      <c r="D748" s="15"/>
      <c r="E748" s="15"/>
    </row>
    <row r="749">
      <c r="A749" s="79"/>
      <c r="B749" s="15"/>
      <c r="C749" s="15"/>
      <c r="D749" s="15"/>
      <c r="E749" s="15"/>
    </row>
    <row r="750">
      <c r="A750" s="79"/>
      <c r="B750" s="15"/>
      <c r="C750" s="15"/>
      <c r="D750" s="15"/>
      <c r="E750" s="15"/>
    </row>
    <row r="751">
      <c r="A751" s="79"/>
      <c r="B751" s="15"/>
      <c r="C751" s="15"/>
      <c r="D751" s="15"/>
      <c r="E751" s="15"/>
    </row>
    <row r="752">
      <c r="A752" s="79"/>
      <c r="B752" s="15"/>
      <c r="C752" s="15"/>
      <c r="D752" s="15"/>
      <c r="E752" s="15"/>
    </row>
    <row r="753">
      <c r="A753" s="79"/>
      <c r="B753" s="15"/>
      <c r="C753" s="15"/>
      <c r="D753" s="15"/>
      <c r="E753" s="15"/>
    </row>
    <row r="754">
      <c r="A754" s="79"/>
      <c r="B754" s="15"/>
      <c r="C754" s="15"/>
      <c r="D754" s="15"/>
      <c r="E754" s="15"/>
    </row>
    <row r="755">
      <c r="A755" s="79"/>
      <c r="B755" s="15"/>
      <c r="C755" s="15"/>
      <c r="D755" s="15"/>
      <c r="E755" s="15"/>
    </row>
    <row r="756">
      <c r="A756" s="79"/>
      <c r="B756" s="15"/>
      <c r="C756" s="15"/>
      <c r="D756" s="15"/>
      <c r="E756" s="15"/>
    </row>
    <row r="757">
      <c r="A757" s="79"/>
      <c r="B757" s="15"/>
      <c r="C757" s="15"/>
      <c r="D757" s="15"/>
      <c r="E757" s="15"/>
    </row>
    <row r="758">
      <c r="A758" s="79"/>
      <c r="B758" s="15"/>
      <c r="C758" s="15"/>
      <c r="D758" s="15"/>
      <c r="E758" s="15"/>
    </row>
    <row r="759">
      <c r="A759" s="79"/>
      <c r="B759" s="15"/>
      <c r="C759" s="15"/>
      <c r="D759" s="15"/>
      <c r="E759" s="15"/>
    </row>
    <row r="760">
      <c r="A760" s="79"/>
      <c r="B760" s="15"/>
      <c r="C760" s="15"/>
      <c r="D760" s="15"/>
      <c r="E760" s="15"/>
    </row>
    <row r="761">
      <c r="A761" s="79"/>
      <c r="B761" s="15"/>
      <c r="C761" s="15"/>
      <c r="D761" s="15"/>
      <c r="E761" s="15"/>
    </row>
    <row r="762">
      <c r="A762" s="79"/>
      <c r="B762" s="15"/>
      <c r="C762" s="15"/>
      <c r="D762" s="15"/>
      <c r="E762" s="15"/>
    </row>
    <row r="763">
      <c r="A763" s="79"/>
      <c r="B763" s="15"/>
      <c r="C763" s="15"/>
      <c r="D763" s="15"/>
      <c r="E763" s="15"/>
    </row>
    <row r="764">
      <c r="A764" s="79"/>
      <c r="B764" s="15"/>
      <c r="C764" s="15"/>
      <c r="D764" s="15"/>
      <c r="E764" s="15"/>
    </row>
    <row r="765">
      <c r="A765" s="79"/>
      <c r="B765" s="15"/>
      <c r="C765" s="15"/>
      <c r="D765" s="15"/>
      <c r="E765" s="15"/>
    </row>
    <row r="766">
      <c r="A766" s="79"/>
      <c r="B766" s="15"/>
      <c r="C766" s="15"/>
      <c r="D766" s="15"/>
      <c r="E766" s="15"/>
    </row>
    <row r="767">
      <c r="A767" s="79"/>
      <c r="B767" s="15"/>
      <c r="C767" s="15"/>
      <c r="D767" s="15"/>
      <c r="E767" s="15"/>
    </row>
    <row r="768">
      <c r="A768" s="79"/>
      <c r="B768" s="15"/>
      <c r="C768" s="15"/>
      <c r="D768" s="15"/>
      <c r="E768" s="15"/>
    </row>
    <row r="769">
      <c r="A769" s="79"/>
      <c r="B769" s="15"/>
      <c r="C769" s="15"/>
      <c r="D769" s="15"/>
      <c r="E769" s="15"/>
    </row>
    <row r="770">
      <c r="A770" s="79"/>
      <c r="B770" s="15"/>
      <c r="C770" s="15"/>
      <c r="D770" s="15"/>
      <c r="E770" s="15"/>
    </row>
    <row r="771">
      <c r="A771" s="79"/>
      <c r="B771" s="15"/>
      <c r="C771" s="15"/>
      <c r="D771" s="15"/>
      <c r="E771" s="15"/>
    </row>
    <row r="772">
      <c r="A772" s="79"/>
      <c r="B772" s="15"/>
      <c r="C772" s="15"/>
      <c r="D772" s="15"/>
      <c r="E772" s="15"/>
    </row>
    <row r="773">
      <c r="A773" s="79"/>
      <c r="B773" s="15"/>
      <c r="C773" s="15"/>
      <c r="D773" s="15"/>
      <c r="E773" s="15"/>
    </row>
    <row r="774">
      <c r="A774" s="79"/>
      <c r="B774" s="15"/>
      <c r="C774" s="15"/>
      <c r="D774" s="15"/>
      <c r="E774" s="15"/>
    </row>
    <row r="775">
      <c r="A775" s="79"/>
      <c r="B775" s="15"/>
      <c r="C775" s="15"/>
      <c r="D775" s="15"/>
      <c r="E775" s="15"/>
    </row>
    <row r="776">
      <c r="A776" s="79"/>
      <c r="B776" s="15"/>
      <c r="C776" s="15"/>
      <c r="D776" s="15"/>
      <c r="E776" s="15"/>
    </row>
    <row r="777">
      <c r="A777" s="79"/>
      <c r="B777" s="15"/>
      <c r="C777" s="15"/>
      <c r="D777" s="15"/>
      <c r="E777" s="15"/>
    </row>
    <row r="778">
      <c r="A778" s="79"/>
      <c r="B778" s="15"/>
      <c r="C778" s="15"/>
      <c r="D778" s="15"/>
      <c r="E778" s="15"/>
    </row>
    <row r="779">
      <c r="A779" s="79"/>
      <c r="B779" s="15"/>
      <c r="C779" s="15"/>
      <c r="D779" s="15"/>
      <c r="E779" s="15"/>
    </row>
    <row r="780">
      <c r="A780" s="79"/>
      <c r="B780" s="15"/>
      <c r="C780" s="15"/>
      <c r="D780" s="15"/>
      <c r="E780" s="15"/>
    </row>
    <row r="781">
      <c r="A781" s="79"/>
      <c r="B781" s="15"/>
      <c r="C781" s="15"/>
      <c r="D781" s="15"/>
      <c r="E781" s="15"/>
    </row>
    <row r="782">
      <c r="A782" s="79"/>
      <c r="B782" s="15"/>
      <c r="C782" s="15"/>
      <c r="D782" s="15"/>
      <c r="E782" s="15"/>
    </row>
    <row r="783">
      <c r="A783" s="79"/>
      <c r="B783" s="15"/>
      <c r="C783" s="15"/>
      <c r="D783" s="15"/>
      <c r="E783" s="15"/>
    </row>
    <row r="784">
      <c r="A784" s="79"/>
      <c r="B784" s="15"/>
      <c r="C784" s="15"/>
      <c r="D784" s="15"/>
      <c r="E784" s="15"/>
    </row>
    <row r="785">
      <c r="A785" s="79"/>
      <c r="B785" s="15"/>
      <c r="C785" s="15"/>
      <c r="D785" s="15"/>
      <c r="E785" s="15"/>
    </row>
    <row r="786">
      <c r="A786" s="79"/>
      <c r="B786" s="15"/>
      <c r="C786" s="15"/>
      <c r="D786" s="15"/>
      <c r="E786" s="15"/>
    </row>
    <row r="787">
      <c r="A787" s="79"/>
      <c r="B787" s="15"/>
      <c r="C787" s="15"/>
      <c r="D787" s="15"/>
      <c r="E787" s="15"/>
    </row>
    <row r="788">
      <c r="A788" s="79"/>
      <c r="B788" s="15"/>
      <c r="C788" s="15"/>
      <c r="D788" s="15"/>
      <c r="E788" s="15"/>
    </row>
    <row r="789">
      <c r="A789" s="79"/>
      <c r="B789" s="15"/>
      <c r="C789" s="15"/>
      <c r="D789" s="15"/>
      <c r="E789" s="15"/>
    </row>
    <row r="790">
      <c r="A790" s="79"/>
      <c r="B790" s="15"/>
      <c r="C790" s="15"/>
      <c r="D790" s="15"/>
      <c r="E790" s="15"/>
    </row>
    <row r="791">
      <c r="A791" s="79"/>
      <c r="B791" s="15"/>
      <c r="C791" s="15"/>
      <c r="D791" s="15"/>
      <c r="E791" s="15"/>
    </row>
    <row r="792">
      <c r="A792" s="79"/>
      <c r="B792" s="15"/>
      <c r="C792" s="15"/>
      <c r="D792" s="15"/>
      <c r="E792" s="15"/>
    </row>
    <row r="793">
      <c r="A793" s="79"/>
      <c r="B793" s="15"/>
      <c r="C793" s="15"/>
      <c r="D793" s="15"/>
      <c r="E793" s="15"/>
    </row>
    <row r="794">
      <c r="A794" s="79"/>
      <c r="B794" s="15"/>
      <c r="C794" s="15"/>
      <c r="D794" s="15"/>
      <c r="E794" s="15"/>
    </row>
    <row r="795">
      <c r="A795" s="79"/>
      <c r="B795" s="15"/>
      <c r="C795" s="15"/>
      <c r="D795" s="15"/>
      <c r="E795" s="15"/>
    </row>
    <row r="796">
      <c r="A796" s="79"/>
      <c r="B796" s="15"/>
      <c r="C796" s="15"/>
      <c r="D796" s="15"/>
      <c r="E796" s="15"/>
    </row>
    <row r="797">
      <c r="A797" s="79"/>
      <c r="B797" s="15"/>
      <c r="C797" s="15"/>
      <c r="D797" s="15"/>
      <c r="E797" s="15"/>
    </row>
    <row r="798">
      <c r="A798" s="79"/>
      <c r="B798" s="15"/>
      <c r="C798" s="15"/>
      <c r="D798" s="15"/>
      <c r="E798" s="15"/>
    </row>
    <row r="799">
      <c r="A799" s="79"/>
      <c r="B799" s="15"/>
      <c r="C799" s="15"/>
      <c r="D799" s="15"/>
      <c r="E799" s="15"/>
    </row>
    <row r="800">
      <c r="A800" s="79"/>
      <c r="B800" s="15"/>
      <c r="C800" s="15"/>
      <c r="D800" s="15"/>
      <c r="E800" s="15"/>
    </row>
    <row r="801">
      <c r="A801" s="79"/>
      <c r="B801" s="15"/>
      <c r="C801" s="15"/>
      <c r="D801" s="15"/>
      <c r="E801" s="15"/>
    </row>
    <row r="802">
      <c r="A802" s="79"/>
      <c r="B802" s="15"/>
      <c r="C802" s="15"/>
      <c r="D802" s="15"/>
      <c r="E802" s="15"/>
    </row>
    <row r="803">
      <c r="A803" s="79"/>
      <c r="B803" s="15"/>
      <c r="C803" s="15"/>
      <c r="D803" s="15"/>
      <c r="E803" s="15"/>
    </row>
    <row r="804">
      <c r="A804" s="79"/>
      <c r="B804" s="15"/>
      <c r="C804" s="15"/>
      <c r="D804" s="15"/>
      <c r="E804" s="15"/>
    </row>
    <row r="805">
      <c r="A805" s="79"/>
      <c r="B805" s="15"/>
      <c r="C805" s="15"/>
      <c r="D805" s="15"/>
      <c r="E805" s="15"/>
    </row>
    <row r="806">
      <c r="A806" s="79"/>
      <c r="B806" s="15"/>
      <c r="C806" s="15"/>
      <c r="D806" s="15"/>
      <c r="E806" s="15"/>
    </row>
    <row r="807">
      <c r="A807" s="79"/>
      <c r="B807" s="15"/>
      <c r="C807" s="15"/>
      <c r="D807" s="15"/>
      <c r="E807" s="15"/>
    </row>
    <row r="808">
      <c r="A808" s="79"/>
      <c r="B808" s="15"/>
      <c r="C808" s="15"/>
      <c r="D808" s="15"/>
      <c r="E808" s="15"/>
    </row>
    <row r="809">
      <c r="A809" s="79"/>
      <c r="B809" s="15"/>
      <c r="C809" s="15"/>
      <c r="D809" s="15"/>
      <c r="E809" s="15"/>
    </row>
    <row r="810">
      <c r="A810" s="79"/>
      <c r="B810" s="15"/>
      <c r="C810" s="15"/>
      <c r="D810" s="15"/>
      <c r="E810" s="15"/>
    </row>
    <row r="811">
      <c r="A811" s="79"/>
      <c r="B811" s="15"/>
      <c r="C811" s="15"/>
      <c r="D811" s="15"/>
      <c r="E811" s="15"/>
    </row>
    <row r="812">
      <c r="A812" s="79"/>
      <c r="B812" s="15"/>
      <c r="C812" s="15"/>
      <c r="D812" s="15"/>
      <c r="E812" s="15"/>
    </row>
    <row r="813">
      <c r="A813" s="79"/>
      <c r="B813" s="15"/>
      <c r="C813" s="15"/>
      <c r="D813" s="15"/>
      <c r="E813" s="15"/>
    </row>
    <row r="814">
      <c r="A814" s="79"/>
      <c r="B814" s="15"/>
      <c r="C814" s="15"/>
      <c r="D814" s="15"/>
      <c r="E814" s="15"/>
    </row>
    <row r="815">
      <c r="A815" s="79"/>
      <c r="B815" s="15"/>
      <c r="C815" s="15"/>
      <c r="D815" s="15"/>
      <c r="E815" s="15"/>
    </row>
    <row r="816">
      <c r="A816" s="79"/>
      <c r="B816" s="15"/>
      <c r="C816" s="15"/>
      <c r="D816" s="15"/>
      <c r="E816" s="15"/>
    </row>
    <row r="817">
      <c r="A817" s="79"/>
      <c r="B817" s="15"/>
      <c r="C817" s="15"/>
      <c r="D817" s="15"/>
      <c r="E817" s="15"/>
    </row>
    <row r="818">
      <c r="A818" s="79"/>
      <c r="B818" s="15"/>
      <c r="C818" s="15"/>
      <c r="D818" s="15"/>
      <c r="E818" s="15"/>
    </row>
    <row r="819">
      <c r="A819" s="79"/>
      <c r="B819" s="15"/>
      <c r="C819" s="15"/>
      <c r="D819" s="15"/>
      <c r="E819" s="15"/>
    </row>
    <row r="820">
      <c r="A820" s="79"/>
      <c r="B820" s="15"/>
      <c r="C820" s="15"/>
      <c r="D820" s="15"/>
      <c r="E820" s="15"/>
    </row>
    <row r="821">
      <c r="A821" s="79"/>
      <c r="B821" s="15"/>
      <c r="C821" s="15"/>
      <c r="D821" s="15"/>
      <c r="E821" s="15"/>
    </row>
    <row r="822">
      <c r="A822" s="79"/>
      <c r="B822" s="15"/>
      <c r="C822" s="15"/>
      <c r="D822" s="15"/>
      <c r="E822" s="15"/>
    </row>
    <row r="823">
      <c r="A823" s="79"/>
      <c r="B823" s="15"/>
      <c r="C823" s="15"/>
      <c r="D823" s="15"/>
      <c r="E823" s="15"/>
    </row>
    <row r="824">
      <c r="A824" s="79"/>
      <c r="B824" s="15"/>
      <c r="C824" s="15"/>
      <c r="D824" s="15"/>
      <c r="E824" s="15"/>
    </row>
    <row r="825">
      <c r="A825" s="79"/>
      <c r="B825" s="15"/>
      <c r="C825" s="15"/>
      <c r="D825" s="15"/>
      <c r="E825" s="15"/>
    </row>
    <row r="826">
      <c r="A826" s="79"/>
      <c r="B826" s="15"/>
      <c r="C826" s="15"/>
      <c r="D826" s="15"/>
      <c r="E826" s="15"/>
    </row>
    <row r="827">
      <c r="A827" s="79"/>
      <c r="B827" s="15"/>
      <c r="C827" s="15"/>
      <c r="D827" s="15"/>
      <c r="E827" s="15"/>
    </row>
    <row r="828">
      <c r="A828" s="79"/>
      <c r="B828" s="15"/>
      <c r="C828" s="15"/>
      <c r="D828" s="15"/>
      <c r="E828" s="15"/>
    </row>
    <row r="829">
      <c r="A829" s="79"/>
      <c r="B829" s="15"/>
      <c r="C829" s="15"/>
      <c r="D829" s="15"/>
      <c r="E829" s="15"/>
    </row>
    <row r="830">
      <c r="A830" s="79"/>
      <c r="B830" s="15"/>
      <c r="C830" s="15"/>
      <c r="D830" s="15"/>
      <c r="E830" s="15"/>
    </row>
    <row r="831">
      <c r="A831" s="79"/>
      <c r="B831" s="15"/>
      <c r="C831" s="15"/>
      <c r="D831" s="15"/>
      <c r="E831" s="15"/>
    </row>
    <row r="832">
      <c r="A832" s="79"/>
      <c r="B832" s="15"/>
      <c r="C832" s="15"/>
      <c r="D832" s="15"/>
      <c r="E832" s="15"/>
    </row>
    <row r="833">
      <c r="A833" s="79"/>
      <c r="B833" s="15"/>
      <c r="C833" s="15"/>
      <c r="D833" s="15"/>
      <c r="E833" s="15"/>
    </row>
    <row r="834">
      <c r="A834" s="79"/>
      <c r="B834" s="15"/>
      <c r="C834" s="15"/>
      <c r="D834" s="15"/>
      <c r="E834" s="15"/>
    </row>
    <row r="835">
      <c r="A835" s="79"/>
      <c r="B835" s="15"/>
      <c r="C835" s="15"/>
      <c r="D835" s="15"/>
      <c r="E835" s="15"/>
    </row>
    <row r="836">
      <c r="A836" s="79"/>
      <c r="B836" s="15"/>
      <c r="C836" s="15"/>
      <c r="D836" s="15"/>
      <c r="E836" s="15"/>
    </row>
    <row r="837">
      <c r="A837" s="79"/>
      <c r="B837" s="15"/>
      <c r="C837" s="15"/>
      <c r="D837" s="15"/>
      <c r="E837" s="15"/>
    </row>
    <row r="838">
      <c r="A838" s="79"/>
      <c r="B838" s="15"/>
      <c r="C838" s="15"/>
      <c r="D838" s="15"/>
      <c r="E838" s="15"/>
    </row>
    <row r="839">
      <c r="A839" s="79"/>
      <c r="B839" s="15"/>
      <c r="C839" s="15"/>
      <c r="D839" s="15"/>
      <c r="E839" s="15"/>
    </row>
    <row r="840">
      <c r="A840" s="79"/>
      <c r="B840" s="15"/>
      <c r="C840" s="15"/>
      <c r="D840" s="15"/>
      <c r="E840" s="15"/>
    </row>
    <row r="841">
      <c r="A841" s="79"/>
      <c r="B841" s="15"/>
      <c r="C841" s="15"/>
      <c r="D841" s="15"/>
      <c r="E841" s="15"/>
    </row>
    <row r="842">
      <c r="A842" s="79"/>
      <c r="B842" s="15"/>
      <c r="C842" s="15"/>
      <c r="D842" s="15"/>
      <c r="E842" s="15"/>
    </row>
    <row r="843">
      <c r="A843" s="79"/>
      <c r="B843" s="15"/>
      <c r="C843" s="15"/>
      <c r="D843" s="15"/>
      <c r="E843" s="15"/>
    </row>
    <row r="844">
      <c r="A844" s="79"/>
      <c r="B844" s="15"/>
      <c r="C844" s="15"/>
      <c r="D844" s="15"/>
      <c r="E844" s="15"/>
    </row>
    <row r="845">
      <c r="A845" s="79"/>
      <c r="B845" s="15"/>
      <c r="C845" s="15"/>
      <c r="D845" s="15"/>
      <c r="E845" s="15"/>
    </row>
    <row r="846">
      <c r="A846" s="79"/>
      <c r="B846" s="15"/>
      <c r="C846" s="15"/>
      <c r="D846" s="15"/>
      <c r="E846" s="15"/>
    </row>
    <row r="847">
      <c r="A847" s="79"/>
      <c r="B847" s="15"/>
      <c r="C847" s="15"/>
      <c r="D847" s="15"/>
      <c r="E847" s="15"/>
    </row>
    <row r="848">
      <c r="A848" s="79"/>
      <c r="B848" s="15"/>
      <c r="C848" s="15"/>
      <c r="D848" s="15"/>
      <c r="E848" s="15"/>
    </row>
    <row r="849">
      <c r="A849" s="79"/>
      <c r="B849" s="15"/>
      <c r="C849" s="15"/>
      <c r="D849" s="15"/>
      <c r="E849" s="15"/>
    </row>
    <row r="850">
      <c r="A850" s="79"/>
      <c r="B850" s="15"/>
      <c r="C850" s="15"/>
      <c r="D850" s="15"/>
      <c r="E850" s="15"/>
    </row>
    <row r="851">
      <c r="A851" s="79"/>
      <c r="B851" s="15"/>
      <c r="C851" s="15"/>
      <c r="D851" s="15"/>
      <c r="E851" s="15"/>
    </row>
    <row r="852">
      <c r="A852" s="79"/>
      <c r="B852" s="15"/>
      <c r="C852" s="15"/>
      <c r="D852" s="15"/>
      <c r="E852" s="15"/>
    </row>
    <row r="853">
      <c r="A853" s="79"/>
      <c r="B853" s="15"/>
      <c r="C853" s="15"/>
      <c r="D853" s="15"/>
      <c r="E853" s="15"/>
    </row>
    <row r="854">
      <c r="A854" s="79"/>
      <c r="B854" s="15"/>
      <c r="C854" s="15"/>
      <c r="D854" s="15"/>
      <c r="E854" s="15"/>
    </row>
    <row r="855">
      <c r="A855" s="79"/>
      <c r="B855" s="15"/>
      <c r="C855" s="15"/>
      <c r="D855" s="15"/>
      <c r="E855" s="15"/>
    </row>
    <row r="856">
      <c r="A856" s="79"/>
      <c r="B856" s="15"/>
      <c r="C856" s="15"/>
      <c r="D856" s="15"/>
      <c r="E856" s="15"/>
    </row>
    <row r="857">
      <c r="A857" s="79"/>
      <c r="B857" s="15"/>
      <c r="C857" s="15"/>
      <c r="D857" s="15"/>
      <c r="E857" s="15"/>
    </row>
    <row r="858">
      <c r="A858" s="79"/>
      <c r="B858" s="15"/>
      <c r="C858" s="15"/>
      <c r="D858" s="15"/>
      <c r="E858" s="15"/>
    </row>
    <row r="859">
      <c r="A859" s="79"/>
      <c r="B859" s="15"/>
      <c r="C859" s="15"/>
      <c r="D859" s="15"/>
      <c r="E859" s="15"/>
    </row>
    <row r="860">
      <c r="A860" s="79"/>
      <c r="B860" s="15"/>
      <c r="C860" s="15"/>
      <c r="D860" s="15"/>
      <c r="E860" s="15"/>
    </row>
    <row r="861">
      <c r="A861" s="79"/>
      <c r="B861" s="15"/>
      <c r="C861" s="15"/>
      <c r="D861" s="15"/>
      <c r="E861" s="15"/>
    </row>
    <row r="862">
      <c r="A862" s="79"/>
      <c r="B862" s="15"/>
      <c r="C862" s="15"/>
      <c r="D862" s="15"/>
      <c r="E862" s="15"/>
    </row>
    <row r="863">
      <c r="A863" s="79"/>
      <c r="B863" s="15"/>
      <c r="C863" s="15"/>
      <c r="D863" s="15"/>
      <c r="E863" s="15"/>
    </row>
    <row r="864">
      <c r="A864" s="79"/>
      <c r="B864" s="15"/>
      <c r="C864" s="15"/>
      <c r="D864" s="15"/>
      <c r="E864" s="15"/>
    </row>
    <row r="865">
      <c r="A865" s="79"/>
      <c r="B865" s="15"/>
      <c r="C865" s="15"/>
      <c r="D865" s="15"/>
      <c r="E865" s="15"/>
    </row>
    <row r="866">
      <c r="A866" s="79"/>
      <c r="B866" s="15"/>
      <c r="C866" s="15"/>
      <c r="D866" s="15"/>
      <c r="E866" s="15"/>
    </row>
    <row r="867">
      <c r="A867" s="79"/>
      <c r="B867" s="15"/>
      <c r="C867" s="15"/>
      <c r="D867" s="15"/>
      <c r="E867" s="15"/>
    </row>
    <row r="868">
      <c r="A868" s="79"/>
      <c r="B868" s="15"/>
      <c r="C868" s="15"/>
      <c r="D868" s="15"/>
      <c r="E868" s="15"/>
    </row>
    <row r="869">
      <c r="A869" s="79"/>
      <c r="B869" s="15"/>
      <c r="C869" s="15"/>
      <c r="D869" s="15"/>
      <c r="E869" s="15"/>
    </row>
    <row r="870">
      <c r="A870" s="79"/>
      <c r="B870" s="15"/>
      <c r="C870" s="15"/>
      <c r="D870" s="15"/>
      <c r="E870" s="15"/>
    </row>
    <row r="871">
      <c r="A871" s="79"/>
      <c r="C871" s="15"/>
      <c r="E871" s="15"/>
    </row>
    <row r="872">
      <c r="A872" s="79"/>
      <c r="C872" s="15"/>
      <c r="E872" s="15"/>
    </row>
    <row r="873">
      <c r="A873" s="79"/>
      <c r="C873" s="15"/>
      <c r="E873" s="15"/>
    </row>
    <row r="874">
      <c r="A874" s="79"/>
      <c r="C874" s="15"/>
      <c r="E874" s="15"/>
    </row>
    <row r="875">
      <c r="A875" s="79"/>
      <c r="C875" s="15"/>
      <c r="E875" s="15"/>
    </row>
    <row r="876">
      <c r="A876" s="79"/>
      <c r="C876" s="15"/>
      <c r="E876" s="15"/>
    </row>
    <row r="877">
      <c r="A877" s="79"/>
      <c r="C877" s="15"/>
      <c r="E877" s="15"/>
    </row>
    <row r="878">
      <c r="A878" s="79"/>
      <c r="C878" s="15"/>
      <c r="E878" s="15"/>
    </row>
    <row r="879">
      <c r="A879" s="79"/>
      <c r="C879" s="15"/>
      <c r="E879" s="15"/>
    </row>
    <row r="880">
      <c r="A880" s="79"/>
      <c r="C880" s="15"/>
      <c r="E880" s="15"/>
    </row>
    <row r="881">
      <c r="A881" s="79"/>
      <c r="C881" s="15"/>
      <c r="E881" s="15"/>
    </row>
    <row r="882">
      <c r="A882" s="79"/>
      <c r="C882" s="15"/>
      <c r="E882" s="15"/>
    </row>
    <row r="883">
      <c r="A883" s="79"/>
      <c r="C883" s="15"/>
      <c r="E883" s="15"/>
    </row>
    <row r="884">
      <c r="A884" s="79"/>
      <c r="C884" s="15"/>
      <c r="E884" s="15"/>
    </row>
    <row r="885">
      <c r="A885" s="79"/>
      <c r="C885" s="15"/>
      <c r="E885" s="15"/>
    </row>
    <row r="886">
      <c r="A886" s="79"/>
      <c r="C886" s="15"/>
      <c r="E886" s="15"/>
    </row>
    <row r="887">
      <c r="A887" s="79"/>
      <c r="C887" s="15"/>
      <c r="E887" s="15"/>
    </row>
    <row r="888">
      <c r="A888" s="79"/>
      <c r="C888" s="15"/>
      <c r="E888" s="15"/>
    </row>
    <row r="889">
      <c r="A889" s="79"/>
      <c r="C889" s="15"/>
      <c r="E889" s="15"/>
    </row>
    <row r="890">
      <c r="A890" s="79"/>
      <c r="C890" s="15"/>
      <c r="E890" s="15"/>
    </row>
    <row r="891">
      <c r="A891" s="79"/>
      <c r="C891" s="15"/>
      <c r="E891" s="15"/>
    </row>
    <row r="892">
      <c r="A892" s="79"/>
      <c r="C892" s="15"/>
      <c r="E892" s="15"/>
    </row>
    <row r="893">
      <c r="A893" s="79"/>
      <c r="C893" s="15"/>
      <c r="E893" s="15"/>
    </row>
    <row r="894">
      <c r="A894" s="79"/>
      <c r="C894" s="15"/>
      <c r="E894" s="15"/>
    </row>
    <row r="895">
      <c r="A895" s="79"/>
      <c r="C895" s="15"/>
      <c r="E895" s="15"/>
    </row>
    <row r="896">
      <c r="A896" s="79"/>
      <c r="C896" s="15"/>
      <c r="E896" s="15"/>
    </row>
    <row r="897">
      <c r="A897" s="79"/>
      <c r="C897" s="15"/>
      <c r="E897" s="15"/>
    </row>
    <row r="898">
      <c r="A898" s="79"/>
      <c r="C898" s="15"/>
      <c r="E898" s="15"/>
    </row>
    <row r="899">
      <c r="A899" s="79"/>
      <c r="C899" s="15"/>
      <c r="E899" s="15"/>
    </row>
    <row r="900">
      <c r="A900" s="79"/>
      <c r="C900" s="15"/>
      <c r="E900" s="15"/>
    </row>
    <row r="901">
      <c r="A901" s="79"/>
      <c r="C901" s="15"/>
      <c r="E901" s="15"/>
    </row>
    <row r="902">
      <c r="A902" s="79"/>
      <c r="C902" s="15"/>
      <c r="E902" s="15"/>
    </row>
    <row r="903">
      <c r="A903" s="79"/>
      <c r="C903" s="15"/>
      <c r="E903" s="15"/>
    </row>
    <row r="904">
      <c r="A904" s="79"/>
      <c r="C904" s="15"/>
      <c r="E904" s="15"/>
    </row>
    <row r="905">
      <c r="A905" s="79"/>
      <c r="C905" s="15"/>
      <c r="E905" s="15"/>
    </row>
    <row r="906">
      <c r="A906" s="79"/>
      <c r="C906" s="15"/>
      <c r="E906" s="15"/>
    </row>
    <row r="907">
      <c r="A907" s="79"/>
      <c r="C907" s="15"/>
      <c r="E907" s="15"/>
    </row>
    <row r="908">
      <c r="A908" s="79"/>
      <c r="C908" s="15"/>
      <c r="E908" s="15"/>
    </row>
    <row r="909">
      <c r="A909" s="79"/>
      <c r="C909" s="15"/>
      <c r="E909" s="15"/>
    </row>
    <row r="910">
      <c r="A910" s="79"/>
      <c r="C910" s="15"/>
      <c r="E910" s="15"/>
    </row>
    <row r="911">
      <c r="A911" s="79"/>
      <c r="C911" s="15"/>
      <c r="E911" s="15"/>
    </row>
    <row r="912">
      <c r="A912" s="79"/>
      <c r="C912" s="15"/>
      <c r="E912" s="15"/>
    </row>
    <row r="913">
      <c r="A913" s="79"/>
      <c r="C913" s="15"/>
      <c r="E913" s="15"/>
    </row>
    <row r="914">
      <c r="A914" s="79"/>
      <c r="C914" s="15"/>
      <c r="E914" s="15"/>
    </row>
    <row r="915">
      <c r="A915" s="79"/>
      <c r="C915" s="15"/>
      <c r="E915" s="15"/>
    </row>
    <row r="916">
      <c r="A916" s="79"/>
      <c r="C916" s="15"/>
      <c r="E916" s="15"/>
    </row>
    <row r="917">
      <c r="A917" s="79"/>
      <c r="C917" s="15"/>
      <c r="E917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8.38"/>
    <col customWidth="1" min="3" max="3" width="20.0"/>
    <col customWidth="1" min="4" max="4" width="19.5"/>
    <col customWidth="1" min="5" max="5" width="22.75"/>
    <col customWidth="1" min="6" max="6" width="15.25"/>
  </cols>
  <sheetData>
    <row r="1">
      <c r="A1" s="1" t="s">
        <v>166</v>
      </c>
      <c r="B1" s="1" t="s">
        <v>33</v>
      </c>
      <c r="C1" s="1" t="s">
        <v>167</v>
      </c>
      <c r="D1" s="1" t="s">
        <v>168</v>
      </c>
      <c r="E1" s="1" t="s">
        <v>36</v>
      </c>
      <c r="F1" s="1" t="s">
        <v>4</v>
      </c>
      <c r="G1" s="1" t="s">
        <v>169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9"/>
      <c r="B2" s="14"/>
      <c r="C2" s="14"/>
      <c r="D2" s="14"/>
      <c r="E2" s="14"/>
      <c r="F2" s="16"/>
      <c r="G2" s="16"/>
      <c r="H2" s="16"/>
      <c r="M2" s="16"/>
      <c r="N2" s="16"/>
    </row>
    <row r="3">
      <c r="A3" s="117" t="s">
        <v>104</v>
      </c>
      <c r="B3" s="105">
        <v>45840.221863425926</v>
      </c>
      <c r="C3" s="105">
        <v>45840.22717855324</v>
      </c>
      <c r="D3" s="105">
        <v>45840.25777869213</v>
      </c>
      <c r="E3" s="7">
        <f>VLOOKUP(A3,'All Contacts June '!B:K, 6, FALSE)</f>
        <v>9742879340</v>
      </c>
      <c r="F3" s="118" t="str">
        <f>VLOOKUP(A3,'All Contacts June '!B:K, 9, FALSE)</f>
        <v/>
      </c>
      <c r="G3" s="27"/>
      <c r="H3" s="13"/>
      <c r="I3" s="12"/>
      <c r="J3" s="12"/>
      <c r="O3" s="16"/>
      <c r="P3" s="16"/>
    </row>
    <row r="4">
      <c r="A4" s="119" t="s">
        <v>37</v>
      </c>
      <c r="B4" s="76">
        <v>45840.22168981482</v>
      </c>
      <c r="C4" s="76">
        <v>45840.22917917824</v>
      </c>
      <c r="D4" s="76">
        <v>45840.28285783565</v>
      </c>
      <c r="E4" s="7">
        <f>VLOOKUP(A4,'All Contacts June '!B:K, 6, FALSE)</f>
        <v>9008143480</v>
      </c>
      <c r="F4" s="118">
        <f>VLOOKUP(A4,'All Contacts June '!B:K, 9, FALSE)</f>
        <v>9491130395</v>
      </c>
      <c r="G4" s="27" t="s">
        <v>232</v>
      </c>
      <c r="H4" s="13"/>
      <c r="I4" s="12"/>
      <c r="J4" s="27" t="s">
        <v>233</v>
      </c>
      <c r="O4" s="16"/>
      <c r="P4" s="16"/>
    </row>
    <row r="5">
      <c r="A5" s="120" t="s">
        <v>23</v>
      </c>
      <c r="B5" s="121">
        <v>45840.21791666667</v>
      </c>
      <c r="C5" s="121">
        <v>45840.22593813657</v>
      </c>
      <c r="D5" s="121">
        <v>45840.29343938657</v>
      </c>
      <c r="E5" s="7">
        <f>VLOOKUP(A5,'All Contacts June '!B:K, 6, FALSE)</f>
        <v>9620860899</v>
      </c>
      <c r="F5" s="118">
        <f>VLOOKUP(A5,'All Contacts June '!B:K, 9, FALSE)</f>
        <v>9344992456</v>
      </c>
      <c r="G5" s="27" t="s">
        <v>234</v>
      </c>
      <c r="H5" s="13"/>
      <c r="I5" s="12"/>
      <c r="J5" s="12"/>
      <c r="O5" s="16"/>
      <c r="P5" s="16"/>
    </row>
    <row r="6">
      <c r="A6" s="119" t="s">
        <v>26</v>
      </c>
      <c r="B6" s="76">
        <v>45840.218993055554</v>
      </c>
      <c r="C6" s="76">
        <v>45840.22129236111</v>
      </c>
      <c r="D6" s="76">
        <v>45840.25952708333</v>
      </c>
      <c r="E6" s="7">
        <f>VLOOKUP(A6,'All Contacts June '!B:K, 6, FALSE)</f>
        <v>7090744674</v>
      </c>
      <c r="F6" s="118">
        <f>VLOOKUP(A6,'All Contacts June '!B:K, 9, FALSE)</f>
        <v>9535326205</v>
      </c>
      <c r="G6" s="27"/>
      <c r="H6" s="27"/>
      <c r="I6" s="12"/>
      <c r="J6" s="12"/>
      <c r="O6" s="16"/>
      <c r="P6" s="16"/>
    </row>
    <row r="7">
      <c r="A7" s="122" t="s">
        <v>235</v>
      </c>
      <c r="B7" s="107">
        <v>45840.22513888889</v>
      </c>
      <c r="C7" s="107">
        <v>45840.228282731485</v>
      </c>
      <c r="D7" s="107">
        <v>45840.267547476855</v>
      </c>
      <c r="E7" s="22">
        <f>VLOOKUP(A7,'All Contacts June '!B:K, 6, FALSE)</f>
        <v>7899998920</v>
      </c>
      <c r="F7" s="123">
        <f>VLOOKUP(A7,'All Contacts June '!B:K, 9, FALSE)</f>
        <v>8884769510</v>
      </c>
      <c r="G7" s="20" t="s">
        <v>236</v>
      </c>
      <c r="H7" s="21"/>
      <c r="I7" s="12"/>
      <c r="J7" s="12"/>
      <c r="O7" s="16"/>
      <c r="P7" s="16"/>
    </row>
    <row r="8">
      <c r="A8" s="124" t="s">
        <v>237</v>
      </c>
      <c r="B8" s="78"/>
      <c r="C8" s="78"/>
      <c r="D8" s="78"/>
      <c r="E8" s="125">
        <v>8.951692026E9</v>
      </c>
      <c r="F8" s="125">
        <v>7.892142905E9</v>
      </c>
      <c r="G8" s="12"/>
      <c r="H8" s="13"/>
      <c r="I8" s="12"/>
      <c r="J8" s="12"/>
      <c r="O8" s="16"/>
      <c r="P8" s="16"/>
    </row>
    <row r="9">
      <c r="A9" s="126"/>
      <c r="B9" s="78"/>
      <c r="C9" s="78"/>
      <c r="D9" s="78"/>
      <c r="E9" s="80"/>
      <c r="F9" s="80"/>
      <c r="G9" s="16"/>
      <c r="H9" s="16"/>
      <c r="I9" s="16"/>
      <c r="J9" s="16"/>
      <c r="M9" s="16"/>
      <c r="N9" s="16"/>
    </row>
    <row r="10">
      <c r="A10" s="127"/>
      <c r="B10" s="15"/>
      <c r="C10" s="15"/>
      <c r="D10" s="15"/>
      <c r="E10" s="80"/>
      <c r="F10" s="80"/>
    </row>
    <row r="11">
      <c r="A11" s="127"/>
      <c r="B11" s="15"/>
      <c r="C11" s="15"/>
      <c r="D11" s="15"/>
      <c r="E11" s="80"/>
      <c r="F11" s="80"/>
    </row>
    <row r="12">
      <c r="A12" s="79"/>
      <c r="B12" s="15"/>
      <c r="C12" s="15"/>
      <c r="D12" s="15"/>
      <c r="E12" s="15"/>
      <c r="F12" s="80"/>
    </row>
    <row r="13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/>
      <c r="H13" s="3"/>
      <c r="I13" s="3"/>
      <c r="J13" s="3"/>
      <c r="K13" s="4"/>
      <c r="L13" s="4"/>
      <c r="M13" s="4"/>
      <c r="N13" s="4"/>
      <c r="O13" s="3"/>
      <c r="P13" s="3"/>
      <c r="Q13" s="4"/>
      <c r="R13" s="4"/>
      <c r="S13" s="4"/>
      <c r="T13" s="4"/>
      <c r="U13" s="4"/>
      <c r="V13" s="4"/>
      <c r="W13" s="4"/>
      <c r="X13" s="4"/>
    </row>
    <row r="14">
      <c r="A14" s="69"/>
      <c r="B14" s="81"/>
      <c r="C14" s="81"/>
      <c r="D14" s="15"/>
      <c r="E14" s="15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>
      <c r="A15" s="79" t="s">
        <v>84</v>
      </c>
      <c r="B15" s="128">
        <v>6571.0</v>
      </c>
      <c r="C15" s="15">
        <v>13.58</v>
      </c>
      <c r="D15" s="15">
        <f>VLOOKUP(A15,'All Contacts June '!B:J, 6, FALSE)</f>
        <v>8971463354</v>
      </c>
      <c r="E15" s="10">
        <f>VLOOKUP(A15,'All Contacts June '!B:J, 9, FALSE)</f>
        <v>8904614028</v>
      </c>
      <c r="F15" s="11" t="s">
        <v>238</v>
      </c>
      <c r="G15" s="24"/>
      <c r="H15" s="12"/>
      <c r="I15" s="12"/>
      <c r="J15" s="12"/>
      <c r="K15" s="27"/>
      <c r="L15" s="12"/>
      <c r="M15" s="12"/>
      <c r="N15" s="12"/>
      <c r="O15" s="12"/>
      <c r="P15" s="12"/>
    </row>
    <row r="16">
      <c r="A16" s="129" t="s">
        <v>57</v>
      </c>
      <c r="B16" s="128">
        <v>8446.0</v>
      </c>
      <c r="C16" s="48">
        <v>10.29</v>
      </c>
      <c r="D16" s="15">
        <f>VLOOKUP(A16,'All Contacts June '!B:J, 6, FALSE)</f>
        <v>8867496789</v>
      </c>
      <c r="E16" s="10">
        <f>VLOOKUP(A16,'All Contacts June '!B:J, 9, FALSE)</f>
        <v>7013413539</v>
      </c>
      <c r="F16" s="11" t="s">
        <v>239</v>
      </c>
      <c r="G16" s="24"/>
      <c r="H16" s="12"/>
      <c r="I16" s="12"/>
      <c r="J16" s="12"/>
      <c r="K16" s="12"/>
      <c r="L16" s="12"/>
      <c r="M16" s="12"/>
      <c r="N16" s="12"/>
      <c r="O16" s="12"/>
      <c r="P16" s="12"/>
    </row>
    <row r="17">
      <c r="A17" s="129" t="s">
        <v>52</v>
      </c>
      <c r="B17" s="128">
        <v>1026.0</v>
      </c>
      <c r="C17" s="48">
        <v>9.35</v>
      </c>
      <c r="D17" s="15">
        <f>VLOOKUP(A17,'All Contacts June '!B:J, 6, FALSE)</f>
        <v>8496832689</v>
      </c>
      <c r="E17" s="10">
        <f>VLOOKUP(A17,'All Contacts June '!B:J, 9, FALSE)</f>
        <v>8496832689</v>
      </c>
      <c r="F17" s="11"/>
      <c r="G17" s="24"/>
      <c r="H17" s="27"/>
      <c r="I17" s="12"/>
      <c r="J17" s="12"/>
      <c r="K17" s="12"/>
      <c r="L17" s="12"/>
      <c r="M17" s="12"/>
      <c r="N17" s="12"/>
      <c r="O17" s="12"/>
      <c r="P17" s="12"/>
    </row>
    <row r="18">
      <c r="A18" s="129" t="s">
        <v>15</v>
      </c>
      <c r="B18" s="128">
        <v>2835.0</v>
      </c>
      <c r="C18" s="48">
        <v>9.09</v>
      </c>
      <c r="D18" s="15">
        <f>VLOOKUP(A18,'All Contacts June '!B:J, 6, FALSE)</f>
        <v>7899986684</v>
      </c>
      <c r="E18" s="10">
        <f>VLOOKUP(A18,'All Contacts June '!B:J, 9, FALSE)</f>
        <v>9742996355</v>
      </c>
      <c r="G18" s="24"/>
      <c r="H18" s="27"/>
      <c r="I18" s="27"/>
      <c r="J18" s="27"/>
      <c r="K18" s="12"/>
      <c r="L18" s="12"/>
      <c r="M18" s="12"/>
      <c r="N18" s="12"/>
      <c r="O18" s="12"/>
      <c r="P18" s="12"/>
    </row>
    <row r="19">
      <c r="A19" s="129" t="s">
        <v>240</v>
      </c>
      <c r="B19" s="128">
        <v>3962.0</v>
      </c>
      <c r="C19" s="48">
        <v>8.58</v>
      </c>
      <c r="D19" s="15">
        <f>VLOOKUP(A19,'All Contacts June '!B:J, 6, FALSE)</f>
        <v>8310377359</v>
      </c>
      <c r="E19" s="10">
        <f>VLOOKUP(A19,'All Contacts June '!B:J, 9, FALSE)</f>
        <v>9066156560</v>
      </c>
      <c r="F19" s="11"/>
      <c r="G19" s="24"/>
      <c r="H19" s="27"/>
      <c r="I19" s="27"/>
      <c r="J19" s="12"/>
      <c r="K19" s="12"/>
      <c r="L19" s="12"/>
      <c r="M19" s="12"/>
      <c r="N19" s="12"/>
      <c r="O19" s="12"/>
      <c r="P19" s="12"/>
    </row>
    <row r="20">
      <c r="A20" s="129" t="s">
        <v>241</v>
      </c>
      <c r="B20" s="128">
        <v>3993.0</v>
      </c>
      <c r="C20" s="48">
        <v>8.42</v>
      </c>
      <c r="D20" s="15">
        <f>VLOOKUP(A20,'All Contacts June '!B:J, 6, FALSE)</f>
        <v>9902776277</v>
      </c>
      <c r="E20" s="10">
        <f>VLOOKUP(A20,'All Contacts June '!B:J, 9, FALSE)</f>
        <v>6361082803</v>
      </c>
      <c r="F20" s="11"/>
      <c r="G20" s="11"/>
      <c r="H20" s="12"/>
      <c r="I20" s="27"/>
      <c r="J20" s="12"/>
      <c r="K20" s="12"/>
      <c r="L20" s="12"/>
      <c r="M20" s="12"/>
      <c r="N20" s="12"/>
      <c r="O20" s="12"/>
      <c r="P20" s="12"/>
    </row>
    <row r="21">
      <c r="A21" s="129" t="s">
        <v>103</v>
      </c>
      <c r="B21" s="128">
        <v>5382.0</v>
      </c>
      <c r="C21" s="48">
        <v>8.26</v>
      </c>
      <c r="D21" s="15" t="str">
        <f>VLOOKUP(A21,'All Contacts June '!B:J, 6, FALSE)</f>
        <v>NA</v>
      </c>
      <c r="E21" s="10">
        <f>VLOOKUP(A21,'All Contacts June '!B:J, 9, FALSE)</f>
        <v>9353725884</v>
      </c>
      <c r="F21" s="11"/>
      <c r="G21" s="24"/>
      <c r="H21" s="12"/>
      <c r="I21" s="12"/>
      <c r="J21" s="12"/>
      <c r="K21" s="12"/>
      <c r="L21" s="12"/>
      <c r="M21" s="12"/>
      <c r="N21" s="12"/>
      <c r="O21" s="12"/>
      <c r="P21" s="12"/>
    </row>
    <row r="22">
      <c r="A22" s="129" t="s">
        <v>54</v>
      </c>
      <c r="B22" s="128">
        <v>4055.0</v>
      </c>
      <c r="C22" s="48">
        <v>7.56</v>
      </c>
      <c r="D22" s="15">
        <f>VLOOKUP(A22,'All Contacts June '!B:J, 6, FALSE)</f>
        <v>7019412556</v>
      </c>
      <c r="E22" s="10" t="str">
        <f>VLOOKUP(A22,'All Contacts June '!B:J, 9, FALSE)</f>
        <v/>
      </c>
      <c r="F22" s="11"/>
      <c r="G22" s="24"/>
      <c r="H22" s="12"/>
      <c r="I22" s="12"/>
      <c r="J22" s="12"/>
      <c r="K22" s="12"/>
      <c r="L22" s="12"/>
      <c r="M22" s="12"/>
      <c r="N22" s="12"/>
      <c r="O22" s="12"/>
      <c r="P22" s="12"/>
    </row>
    <row r="23">
      <c r="A23" s="129" t="s">
        <v>96</v>
      </c>
      <c r="B23" s="128">
        <v>3837.0</v>
      </c>
      <c r="C23" s="48">
        <v>6.7</v>
      </c>
      <c r="D23" s="15">
        <f>VLOOKUP(A23,'All Contacts June '!B:J, 6, FALSE)</f>
        <v>6361191322</v>
      </c>
      <c r="E23" s="10">
        <f>VLOOKUP(A23,'All Contacts June '!B:J, 9, FALSE)</f>
        <v>911894407</v>
      </c>
      <c r="F23" s="11"/>
      <c r="G23" s="24"/>
      <c r="H23" s="27"/>
      <c r="I23" s="12"/>
      <c r="J23" s="27"/>
      <c r="K23" s="12"/>
      <c r="L23" s="12"/>
      <c r="M23" s="12"/>
      <c r="N23" s="12"/>
      <c r="O23" s="12"/>
      <c r="P23" s="12"/>
    </row>
    <row r="24">
      <c r="A24" s="129" t="s">
        <v>6</v>
      </c>
      <c r="B24" s="128">
        <v>2483.0</v>
      </c>
      <c r="C24" s="48">
        <v>6.69</v>
      </c>
      <c r="D24" s="15">
        <f>VLOOKUP(A24,'All Contacts June '!B:J, 6, FALSE)</f>
        <v>9148487945</v>
      </c>
      <c r="E24" s="10">
        <f>VLOOKUP(A24,'All Contacts June '!B:J, 9, FALSE)</f>
        <v>6362108017</v>
      </c>
      <c r="F24" s="11"/>
      <c r="G24" s="24"/>
      <c r="H24" s="12"/>
      <c r="I24" s="12"/>
      <c r="J24" s="12"/>
      <c r="K24" s="12"/>
      <c r="L24" s="12"/>
      <c r="M24" s="12"/>
      <c r="N24" s="12"/>
      <c r="O24" s="12"/>
      <c r="P24" s="12"/>
    </row>
    <row r="25">
      <c r="A25" s="129" t="s">
        <v>179</v>
      </c>
      <c r="B25" s="128">
        <v>4159.0</v>
      </c>
      <c r="C25" s="48">
        <v>6.48</v>
      </c>
      <c r="D25" s="15">
        <f>VLOOKUP(A25,'All Contacts June '!B:J, 6, FALSE)</f>
        <v>9742409777</v>
      </c>
      <c r="E25" s="10">
        <f>VLOOKUP(A25,'All Contacts June '!B:J, 9, FALSE)</f>
        <v>8105161121</v>
      </c>
      <c r="F25" s="11"/>
      <c r="G25" s="24"/>
      <c r="H25" s="12"/>
      <c r="I25" s="12"/>
      <c r="J25" s="12"/>
      <c r="K25" s="12"/>
      <c r="L25" s="12"/>
      <c r="M25" s="12"/>
      <c r="N25" s="12"/>
      <c r="O25" s="12"/>
      <c r="P25" s="12"/>
    </row>
    <row r="26">
      <c r="A26" s="97"/>
      <c r="B26" s="97"/>
      <c r="C26" s="97"/>
      <c r="D26" s="97"/>
      <c r="E26" s="97"/>
      <c r="F26" s="97"/>
      <c r="G26" s="97"/>
      <c r="H26" s="95"/>
      <c r="I26" s="95"/>
      <c r="J26" s="95"/>
      <c r="K26" s="96"/>
      <c r="L26" s="96"/>
      <c r="M26" s="96"/>
      <c r="N26" s="96"/>
      <c r="O26" s="95"/>
      <c r="P26" s="95"/>
      <c r="Q26" s="96"/>
      <c r="R26" s="96"/>
      <c r="S26" s="96"/>
      <c r="T26" s="96"/>
      <c r="U26" s="96"/>
      <c r="V26" s="96"/>
      <c r="W26" s="96"/>
      <c r="X26" s="96"/>
      <c r="Y26" s="12"/>
      <c r="Z26" s="12"/>
    </row>
    <row r="27">
      <c r="A27" s="1" t="s">
        <v>19</v>
      </c>
      <c r="B27" s="1" t="s">
        <v>59</v>
      </c>
      <c r="C27" s="1" t="s">
        <v>21</v>
      </c>
      <c r="D27" s="1" t="s">
        <v>36</v>
      </c>
      <c r="E27" s="1" t="s">
        <v>60</v>
      </c>
      <c r="F27" s="1"/>
      <c r="G27" s="1"/>
      <c r="H27" s="3"/>
      <c r="I27" s="3"/>
      <c r="J27" s="3"/>
      <c r="K27" s="4"/>
      <c r="L27" s="4"/>
      <c r="M27" s="4"/>
      <c r="N27" s="4"/>
      <c r="O27" s="3"/>
      <c r="P27" s="3"/>
      <c r="Q27" s="4"/>
      <c r="R27" s="4"/>
      <c r="S27" s="4"/>
      <c r="T27" s="4"/>
      <c r="U27" s="4"/>
      <c r="V27" s="4"/>
      <c r="W27" s="4"/>
      <c r="X27" s="4"/>
    </row>
    <row r="28">
      <c r="A28" s="79"/>
      <c r="B28" s="15"/>
      <c r="C28" s="15"/>
      <c r="D28" s="15"/>
      <c r="E28" s="15"/>
    </row>
    <row r="29">
      <c r="A29" s="69" t="s">
        <v>129</v>
      </c>
      <c r="B29" s="29">
        <v>16.0</v>
      </c>
      <c r="C29" s="5">
        <v>1.58</v>
      </c>
      <c r="D29" s="15" t="str">
        <f>VLOOKUP(A29,'All Contacts June '!B:J, 6, FALSE)</f>
        <v>#N/A</v>
      </c>
      <c r="E29" s="29" t="str">
        <f>VLOOKUP(A29,'All Contacts June '!B:J, 9, FALSE)</f>
        <v>#N/A</v>
      </c>
      <c r="F29" s="27"/>
      <c r="G29" s="12"/>
      <c r="H29" s="12"/>
      <c r="I29" s="12"/>
      <c r="J29" s="12"/>
    </row>
    <row r="30">
      <c r="A30" s="69" t="s">
        <v>18</v>
      </c>
      <c r="B30" s="29">
        <v>13.0</v>
      </c>
      <c r="C30" s="5">
        <v>1.63</v>
      </c>
      <c r="D30" s="15">
        <f>VLOOKUP(A30,'All Contacts June '!B:J, 6, FALSE)</f>
        <v>7760097868</v>
      </c>
      <c r="E30" s="29">
        <f>VLOOKUP(A30,'All Contacts June '!B:J, 9, FALSE)</f>
        <v>7353291225</v>
      </c>
      <c r="F30" s="27"/>
      <c r="G30" s="12"/>
      <c r="H30" s="12"/>
      <c r="I30" s="12"/>
      <c r="J30" s="12"/>
    </row>
    <row r="31">
      <c r="A31" s="69" t="s">
        <v>57</v>
      </c>
      <c r="B31" s="29">
        <v>11.0</v>
      </c>
      <c r="C31" s="5">
        <v>1.5</v>
      </c>
      <c r="D31" s="15">
        <f>VLOOKUP(A31,'All Contacts June '!B:J, 6, FALSE)</f>
        <v>8867496789</v>
      </c>
      <c r="E31" s="29">
        <f>VLOOKUP(A31,'All Contacts June '!B:J, 9, FALSE)</f>
        <v>7013413539</v>
      </c>
      <c r="F31" s="11" t="s">
        <v>242</v>
      </c>
      <c r="G31" s="11"/>
      <c r="H31" s="12"/>
      <c r="I31" s="12"/>
      <c r="J31" s="12"/>
    </row>
    <row r="32">
      <c r="A32" s="69" t="s">
        <v>77</v>
      </c>
      <c r="B32" s="29">
        <v>10.0</v>
      </c>
      <c r="C32" s="5">
        <v>1.27</v>
      </c>
      <c r="D32" s="15">
        <f>VLOOKUP(A32,'All Contacts June '!B:J, 6, FALSE)</f>
        <v>7760556706</v>
      </c>
      <c r="E32" s="29">
        <f>VLOOKUP(A32,'All Contacts June '!B:J, 9, FALSE)</f>
        <v>8431644268</v>
      </c>
      <c r="F32" s="27"/>
      <c r="G32" s="12"/>
      <c r="H32" s="12"/>
      <c r="I32" s="12"/>
    </row>
    <row r="33">
      <c r="A33" s="69" t="s">
        <v>27</v>
      </c>
      <c r="B33" s="29">
        <v>10.0</v>
      </c>
      <c r="C33" s="5">
        <v>1.28</v>
      </c>
      <c r="D33" s="15">
        <f>VLOOKUP(A33,'All Contacts June '!B:J, 6, FALSE)</f>
        <v>7829637607</v>
      </c>
      <c r="E33" s="29">
        <f>VLOOKUP(A33,'All Contacts June '!B:J, 9, FALSE)</f>
        <v>6364814671</v>
      </c>
      <c r="F33" s="27"/>
      <c r="G33" s="27"/>
      <c r="H33" s="12"/>
      <c r="I33" s="12"/>
      <c r="J33" s="101"/>
      <c r="K33" s="37"/>
      <c r="L33" s="38"/>
    </row>
    <row r="34">
      <c r="A34" s="69" t="s">
        <v>79</v>
      </c>
      <c r="B34" s="29">
        <v>10.0</v>
      </c>
      <c r="C34" s="5">
        <v>1.25</v>
      </c>
      <c r="D34" s="15">
        <f>VLOOKUP(A34,'All Contacts June '!B:J, 6, FALSE)</f>
        <v>8151831198</v>
      </c>
      <c r="E34" s="29" t="str">
        <f>VLOOKUP(A34,'All Contacts June '!B:J, 9, FALSE)</f>
        <v/>
      </c>
      <c r="F34" s="27"/>
      <c r="G34" s="12"/>
      <c r="H34" s="12"/>
      <c r="I34" s="12"/>
      <c r="J34" s="101"/>
      <c r="K34" s="37"/>
      <c r="L34" s="38"/>
    </row>
    <row r="35">
      <c r="A35" s="69" t="s">
        <v>24</v>
      </c>
      <c r="B35" s="29">
        <v>9.0</v>
      </c>
      <c r="C35" s="5">
        <v>1.2</v>
      </c>
      <c r="D35" s="15" t="str">
        <f>VLOOKUP(A35,'All Contacts June '!B:J, 6, FALSE)</f>
        <v>NA</v>
      </c>
      <c r="E35" s="29">
        <f>VLOOKUP(A35,'All Contacts June '!B:J, 9, FALSE)</f>
        <v>7353515710</v>
      </c>
      <c r="F35" s="12"/>
      <c r="G35" s="12"/>
      <c r="H35" s="12"/>
      <c r="I35" s="12"/>
      <c r="J35" s="101"/>
      <c r="K35" s="37"/>
      <c r="L35" s="38"/>
      <c r="O35" s="20" t="s">
        <v>243</v>
      </c>
      <c r="P35" s="22"/>
    </row>
    <row r="36">
      <c r="A36" s="69" t="s">
        <v>40</v>
      </c>
      <c r="B36" s="29">
        <v>9.0</v>
      </c>
      <c r="C36" s="5">
        <v>2.09</v>
      </c>
      <c r="D36" s="15">
        <f>VLOOKUP(A36,'All Contacts June '!B:J, 6, FALSE)</f>
        <v>9108883600</v>
      </c>
      <c r="E36" s="29">
        <f>VLOOKUP(A36,'All Contacts June '!B:J, 9, FALSE)</f>
        <v>8792639661</v>
      </c>
      <c r="F36" s="27"/>
      <c r="G36" s="12"/>
      <c r="H36" s="12"/>
      <c r="I36" s="12"/>
      <c r="J36" s="102"/>
      <c r="K36" s="37"/>
      <c r="L36" s="38"/>
    </row>
    <row r="37">
      <c r="A37" s="69" t="s">
        <v>76</v>
      </c>
      <c r="B37" s="29">
        <v>9.0</v>
      </c>
      <c r="C37" s="5">
        <v>1.55</v>
      </c>
      <c r="D37" s="15">
        <f>VLOOKUP(A37,'All Contacts June '!B:J, 6, FALSE)</f>
        <v>9611996095</v>
      </c>
      <c r="E37" s="29" t="str">
        <f>VLOOKUP(A37,'All Contacts June '!B:J, 9, FALSE)</f>
        <v>9845523823 / 8660477191</v>
      </c>
      <c r="F37" s="27"/>
      <c r="G37" s="12"/>
      <c r="H37" s="12"/>
      <c r="I37" s="12"/>
      <c r="J37" s="102"/>
      <c r="K37" s="37"/>
      <c r="L37" s="38"/>
    </row>
    <row r="38">
      <c r="A38" s="69" t="s">
        <v>244</v>
      </c>
      <c r="B38" s="29">
        <v>9.0</v>
      </c>
      <c r="C38" s="29">
        <v>1.3</v>
      </c>
      <c r="D38" s="15">
        <f>VLOOKUP(A38,'All Contacts June '!B:J, 6, FALSE)</f>
        <v>9739893924</v>
      </c>
      <c r="E38" s="29">
        <f>VLOOKUP(A38,'All Contacts June '!B:J, 9, FALSE)</f>
        <v>7406527875</v>
      </c>
      <c r="F38" s="27"/>
      <c r="G38" s="12"/>
      <c r="H38" s="12"/>
      <c r="I38" s="12"/>
      <c r="J38" s="12"/>
    </row>
    <row r="39">
      <c r="A39" s="69"/>
      <c r="B39" s="29"/>
      <c r="C39" s="29"/>
      <c r="D39" s="15"/>
      <c r="E39" s="29"/>
      <c r="F39" s="12"/>
      <c r="G39" s="12"/>
      <c r="H39" s="12"/>
      <c r="I39" s="12"/>
      <c r="J39" s="12"/>
    </row>
    <row r="40">
      <c r="A40" s="25"/>
      <c r="B40" s="130"/>
      <c r="C40" s="130"/>
      <c r="D40" s="130"/>
      <c r="E40" s="13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69"/>
      <c r="B41" s="29"/>
      <c r="C41" s="29"/>
      <c r="E41" s="29"/>
    </row>
    <row r="42">
      <c r="A42" s="69"/>
      <c r="B42" s="28"/>
      <c r="C42" s="29"/>
      <c r="E42" s="29"/>
    </row>
    <row r="43">
      <c r="A43" s="69"/>
      <c r="B43" s="28"/>
      <c r="C43" s="29"/>
    </row>
    <row r="44">
      <c r="A44" s="69"/>
    </row>
    <row r="45">
      <c r="A45" s="69"/>
    </row>
    <row r="46">
      <c r="A46" s="69"/>
    </row>
    <row r="47">
      <c r="A47" s="69"/>
    </row>
    <row r="48">
      <c r="A48" s="69"/>
      <c r="B48" s="29"/>
    </row>
    <row r="49">
      <c r="A49" s="69"/>
      <c r="D49" s="29"/>
    </row>
    <row r="50">
      <c r="A50" s="69"/>
      <c r="D50" s="29"/>
    </row>
    <row r="51">
      <c r="A51" s="69"/>
      <c r="D51" s="29"/>
    </row>
    <row r="52">
      <c r="A52" s="69"/>
      <c r="D52" s="29"/>
    </row>
    <row r="53">
      <c r="A53" s="69"/>
      <c r="B53" s="29"/>
      <c r="D53" s="29"/>
      <c r="E53" s="29"/>
    </row>
    <row r="54">
      <c r="A54" s="69"/>
      <c r="B54" s="29"/>
      <c r="D54" s="29"/>
      <c r="E54" s="29"/>
    </row>
    <row r="55">
      <c r="A55" s="69"/>
      <c r="B55" s="28"/>
      <c r="C55" s="29"/>
      <c r="D55" s="29"/>
      <c r="E55" s="29"/>
    </row>
    <row r="56">
      <c r="A56" s="69"/>
      <c r="B56" s="28"/>
      <c r="C56" s="29"/>
      <c r="D56" s="29"/>
      <c r="E56" s="29"/>
    </row>
    <row r="57">
      <c r="A57" s="116"/>
      <c r="B57" s="29"/>
      <c r="C57" s="29"/>
      <c r="D57" s="29"/>
      <c r="E57" s="29"/>
    </row>
    <row r="58">
      <c r="A58" s="116"/>
      <c r="B58" s="29"/>
      <c r="C58" s="29"/>
      <c r="D58" s="29"/>
      <c r="E58" s="29"/>
    </row>
    <row r="59">
      <c r="A59" s="116"/>
      <c r="B59" s="29"/>
      <c r="C59" s="29"/>
      <c r="D59" s="29"/>
      <c r="E59" s="29"/>
    </row>
    <row r="60">
      <c r="A60" s="116"/>
      <c r="B60" s="29"/>
      <c r="C60" s="29"/>
      <c r="D60" s="29"/>
      <c r="E60" s="29"/>
    </row>
    <row r="61">
      <c r="A61" s="29"/>
      <c r="B61" s="29"/>
    </row>
    <row r="115">
      <c r="C115" s="16"/>
      <c r="D115" s="16"/>
      <c r="E115" s="16"/>
      <c r="J115" s="16"/>
      <c r="K115" s="16"/>
    </row>
    <row r="116">
      <c r="C116" s="16"/>
      <c r="D116" s="16"/>
      <c r="E116" s="16"/>
      <c r="J116" s="16"/>
      <c r="K116" s="16"/>
    </row>
    <row r="117">
      <c r="C117" s="16"/>
      <c r="D117" s="16"/>
      <c r="E117" s="16"/>
      <c r="J117" s="16"/>
      <c r="K117" s="16"/>
    </row>
    <row r="118">
      <c r="C118" s="16"/>
      <c r="D118" s="16"/>
      <c r="E118" s="16"/>
      <c r="J118" s="16"/>
      <c r="K118" s="16"/>
    </row>
    <row r="119">
      <c r="C119" s="16"/>
      <c r="D119" s="16"/>
      <c r="E119" s="16"/>
      <c r="J119" s="16"/>
      <c r="K119" s="16"/>
    </row>
    <row r="120">
      <c r="C120" s="16"/>
      <c r="D120" s="16"/>
      <c r="E120" s="16"/>
      <c r="J120" s="16"/>
      <c r="K120" s="16"/>
    </row>
    <row r="121">
      <c r="C121" s="16"/>
      <c r="D121" s="16"/>
      <c r="E121" s="16"/>
    </row>
    <row r="140">
      <c r="A140" s="79"/>
      <c r="B140" s="15"/>
      <c r="C140" s="15"/>
      <c r="D140" s="15"/>
      <c r="E140" s="15"/>
    </row>
    <row r="141">
      <c r="A141" s="79"/>
      <c r="B141" s="15"/>
      <c r="C141" s="15"/>
      <c r="D141" s="15"/>
      <c r="E141" s="15"/>
    </row>
    <row r="142">
      <c r="A142" s="79"/>
      <c r="B142" s="15"/>
      <c r="C142" s="15"/>
      <c r="D142" s="15"/>
      <c r="E142" s="15"/>
    </row>
    <row r="143">
      <c r="A143" s="79"/>
      <c r="B143" s="15"/>
      <c r="C143" s="15"/>
      <c r="D143" s="15"/>
      <c r="E143" s="15"/>
    </row>
    <row r="144">
      <c r="A144" s="79"/>
      <c r="B144" s="15"/>
      <c r="C144" s="15"/>
      <c r="D144" s="15"/>
      <c r="E144" s="15"/>
    </row>
    <row r="145">
      <c r="A145" s="79"/>
      <c r="B145" s="15"/>
      <c r="C145" s="15"/>
      <c r="D145" s="15"/>
      <c r="E145" s="15"/>
    </row>
    <row r="146">
      <c r="A146" s="79"/>
      <c r="B146" s="15"/>
      <c r="C146" s="15"/>
      <c r="D146" s="15"/>
      <c r="E146" s="15"/>
    </row>
    <row r="147">
      <c r="A147" s="79"/>
      <c r="B147" s="15"/>
      <c r="C147" s="15"/>
      <c r="D147" s="15"/>
      <c r="E147" s="15"/>
    </row>
    <row r="148">
      <c r="A148" s="79"/>
      <c r="B148" s="15"/>
      <c r="C148" s="15"/>
      <c r="D148" s="15"/>
      <c r="E148" s="15"/>
    </row>
    <row r="149">
      <c r="A149" s="79"/>
      <c r="B149" s="15"/>
      <c r="C149" s="15"/>
      <c r="D149" s="15"/>
      <c r="E149" s="15"/>
    </row>
    <row r="150">
      <c r="A150" s="79"/>
      <c r="B150" s="15"/>
      <c r="C150" s="15"/>
      <c r="D150" s="15"/>
      <c r="E150" s="15"/>
    </row>
    <row r="151">
      <c r="A151" s="79"/>
      <c r="B151" s="15"/>
      <c r="C151" s="15"/>
      <c r="D151" s="15"/>
      <c r="E151" s="15"/>
    </row>
    <row r="152">
      <c r="A152" s="79"/>
      <c r="B152" s="15"/>
      <c r="C152" s="15"/>
      <c r="D152" s="15"/>
      <c r="E152" s="15"/>
    </row>
    <row r="153">
      <c r="A153" s="79"/>
      <c r="B153" s="15"/>
      <c r="C153" s="15"/>
      <c r="D153" s="15"/>
      <c r="E153" s="15"/>
    </row>
    <row r="154">
      <c r="A154" s="79"/>
      <c r="B154" s="15"/>
      <c r="C154" s="15"/>
      <c r="D154" s="15"/>
      <c r="E154" s="15"/>
    </row>
    <row r="155">
      <c r="A155" s="79"/>
      <c r="B155" s="15"/>
      <c r="C155" s="15"/>
      <c r="D155" s="15"/>
      <c r="E155" s="15"/>
    </row>
    <row r="156">
      <c r="A156" s="79"/>
      <c r="B156" s="15"/>
      <c r="C156" s="15"/>
      <c r="D156" s="15"/>
      <c r="E156" s="15"/>
    </row>
    <row r="157">
      <c r="A157" s="79"/>
      <c r="B157" s="15"/>
      <c r="C157" s="15"/>
      <c r="D157" s="15"/>
      <c r="E157" s="15"/>
    </row>
    <row r="158">
      <c r="A158" s="79"/>
      <c r="B158" s="15"/>
      <c r="C158" s="15"/>
      <c r="D158" s="15"/>
      <c r="E158" s="15"/>
    </row>
    <row r="159">
      <c r="A159" s="79"/>
      <c r="B159" s="15"/>
      <c r="C159" s="15"/>
      <c r="D159" s="15"/>
      <c r="E159" s="15"/>
    </row>
    <row r="160">
      <c r="A160" s="79"/>
      <c r="B160" s="15"/>
      <c r="C160" s="15"/>
      <c r="D160" s="15"/>
      <c r="E160" s="15"/>
    </row>
    <row r="161">
      <c r="A161" s="79"/>
      <c r="B161" s="15"/>
      <c r="C161" s="15"/>
      <c r="D161" s="15"/>
      <c r="E161" s="15"/>
    </row>
    <row r="162">
      <c r="A162" s="79"/>
      <c r="B162" s="15"/>
      <c r="C162" s="15"/>
      <c r="D162" s="15"/>
      <c r="E162" s="15"/>
    </row>
    <row r="163">
      <c r="A163" s="79"/>
      <c r="B163" s="15"/>
      <c r="C163" s="15"/>
      <c r="D163" s="15"/>
      <c r="E163" s="15"/>
    </row>
    <row r="164">
      <c r="A164" s="79"/>
      <c r="B164" s="15"/>
      <c r="C164" s="15"/>
      <c r="D164" s="15"/>
      <c r="E164" s="15"/>
    </row>
    <row r="165">
      <c r="A165" s="79"/>
      <c r="B165" s="15"/>
      <c r="C165" s="15"/>
      <c r="D165" s="15"/>
      <c r="E165" s="15"/>
    </row>
    <row r="166">
      <c r="A166" s="79"/>
      <c r="B166" s="15"/>
      <c r="C166" s="15"/>
      <c r="D166" s="15"/>
      <c r="E166" s="15"/>
    </row>
    <row r="167">
      <c r="A167" s="79"/>
      <c r="B167" s="15"/>
      <c r="C167" s="15"/>
      <c r="D167" s="15"/>
      <c r="E167" s="15"/>
    </row>
    <row r="168">
      <c r="A168" s="79"/>
      <c r="B168" s="15"/>
      <c r="C168" s="15"/>
      <c r="D168" s="15"/>
      <c r="E168" s="15"/>
    </row>
    <row r="169">
      <c r="A169" s="79"/>
      <c r="B169" s="15"/>
      <c r="C169" s="15"/>
      <c r="D169" s="15"/>
      <c r="E169" s="15"/>
    </row>
    <row r="170">
      <c r="A170" s="79"/>
      <c r="B170" s="15"/>
      <c r="C170" s="15"/>
      <c r="D170" s="15"/>
      <c r="E170" s="15"/>
    </row>
    <row r="171">
      <c r="A171" s="79"/>
      <c r="B171" s="15"/>
      <c r="C171" s="15"/>
      <c r="D171" s="15"/>
      <c r="E171" s="15"/>
    </row>
    <row r="172">
      <c r="A172" s="79"/>
      <c r="B172" s="15"/>
      <c r="C172" s="15"/>
      <c r="D172" s="15"/>
      <c r="E172" s="15"/>
    </row>
    <row r="173">
      <c r="A173" s="79"/>
      <c r="B173" s="15"/>
      <c r="C173" s="15"/>
      <c r="D173" s="15"/>
      <c r="E173" s="15"/>
    </row>
    <row r="174">
      <c r="A174" s="79"/>
      <c r="B174" s="15"/>
      <c r="C174" s="15"/>
      <c r="D174" s="15"/>
      <c r="E174" s="15"/>
    </row>
    <row r="175">
      <c r="A175" s="79"/>
      <c r="B175" s="15"/>
      <c r="C175" s="15"/>
      <c r="D175" s="15"/>
      <c r="E175" s="15"/>
    </row>
    <row r="176">
      <c r="A176" s="79"/>
      <c r="B176" s="15"/>
      <c r="C176" s="15"/>
      <c r="D176" s="15"/>
      <c r="E176" s="15"/>
    </row>
    <row r="177">
      <c r="A177" s="79"/>
      <c r="B177" s="15"/>
      <c r="C177" s="15"/>
      <c r="D177" s="15"/>
      <c r="E177" s="15"/>
    </row>
    <row r="178">
      <c r="A178" s="79"/>
      <c r="B178" s="15"/>
      <c r="C178" s="15"/>
      <c r="D178" s="15"/>
      <c r="E178" s="15"/>
    </row>
    <row r="179">
      <c r="A179" s="79"/>
      <c r="B179" s="15"/>
      <c r="C179" s="15"/>
      <c r="D179" s="15"/>
      <c r="E179" s="15"/>
    </row>
    <row r="180">
      <c r="A180" s="79"/>
      <c r="B180" s="15"/>
      <c r="C180" s="15"/>
      <c r="D180" s="15"/>
      <c r="E180" s="15"/>
    </row>
    <row r="181">
      <c r="A181" s="79"/>
      <c r="B181" s="15"/>
      <c r="C181" s="15"/>
      <c r="D181" s="15"/>
      <c r="E181" s="15"/>
    </row>
    <row r="182">
      <c r="A182" s="79"/>
      <c r="B182" s="15"/>
      <c r="C182" s="15"/>
      <c r="D182" s="15"/>
      <c r="E182" s="15"/>
    </row>
    <row r="183">
      <c r="A183" s="79"/>
      <c r="B183" s="15"/>
      <c r="C183" s="15"/>
      <c r="D183" s="15"/>
      <c r="E183" s="15"/>
    </row>
    <row r="184">
      <c r="A184" s="79"/>
      <c r="B184" s="15"/>
      <c r="C184" s="15"/>
      <c r="D184" s="15"/>
      <c r="E184" s="15"/>
    </row>
    <row r="185">
      <c r="A185" s="79"/>
      <c r="B185" s="15"/>
      <c r="C185" s="15"/>
      <c r="D185" s="15"/>
      <c r="E185" s="15"/>
    </row>
    <row r="186">
      <c r="A186" s="79"/>
      <c r="B186" s="15"/>
      <c r="C186" s="15"/>
      <c r="D186" s="15"/>
      <c r="E186" s="15"/>
    </row>
    <row r="187">
      <c r="A187" s="79"/>
      <c r="B187" s="15"/>
      <c r="C187" s="15"/>
      <c r="D187" s="15"/>
      <c r="E187" s="15"/>
    </row>
    <row r="188">
      <c r="A188" s="79"/>
      <c r="B188" s="15"/>
      <c r="C188" s="15"/>
      <c r="D188" s="15"/>
      <c r="E188" s="15"/>
    </row>
    <row r="189">
      <c r="A189" s="79"/>
      <c r="B189" s="15"/>
      <c r="C189" s="15"/>
      <c r="D189" s="15"/>
      <c r="E189" s="15"/>
    </row>
    <row r="190">
      <c r="A190" s="79"/>
      <c r="B190" s="15"/>
      <c r="C190" s="15"/>
      <c r="D190" s="15"/>
      <c r="E190" s="15"/>
    </row>
    <row r="191">
      <c r="A191" s="79"/>
      <c r="B191" s="15"/>
      <c r="C191" s="15"/>
      <c r="D191" s="15"/>
      <c r="E191" s="15"/>
    </row>
    <row r="192">
      <c r="A192" s="79"/>
      <c r="B192" s="15"/>
      <c r="C192" s="15"/>
      <c r="D192" s="15"/>
      <c r="E192" s="15"/>
    </row>
    <row r="193">
      <c r="A193" s="79"/>
      <c r="B193" s="15"/>
      <c r="C193" s="15"/>
      <c r="D193" s="15"/>
      <c r="E193" s="15"/>
    </row>
    <row r="194">
      <c r="A194" s="79"/>
      <c r="B194" s="15"/>
      <c r="C194" s="15"/>
      <c r="D194" s="15"/>
      <c r="E194" s="15"/>
    </row>
    <row r="195">
      <c r="A195" s="79"/>
      <c r="B195" s="15"/>
      <c r="C195" s="15"/>
      <c r="D195" s="15"/>
      <c r="E195" s="15"/>
    </row>
    <row r="196">
      <c r="A196" s="79"/>
      <c r="B196" s="15"/>
      <c r="C196" s="15"/>
      <c r="D196" s="15"/>
      <c r="E196" s="15"/>
    </row>
    <row r="197">
      <c r="A197" s="79"/>
      <c r="B197" s="15"/>
      <c r="C197" s="15"/>
      <c r="D197" s="15"/>
      <c r="E197" s="15"/>
    </row>
    <row r="198">
      <c r="A198" s="79"/>
      <c r="B198" s="15"/>
      <c r="C198" s="15"/>
      <c r="D198" s="15"/>
      <c r="E198" s="15"/>
    </row>
    <row r="199">
      <c r="A199" s="79"/>
      <c r="B199" s="15"/>
      <c r="C199" s="15"/>
      <c r="D199" s="15"/>
      <c r="E199" s="15"/>
    </row>
    <row r="200">
      <c r="A200" s="79"/>
      <c r="B200" s="15"/>
      <c r="C200" s="15"/>
      <c r="D200" s="15"/>
      <c r="E200" s="15"/>
    </row>
    <row r="201">
      <c r="A201" s="79"/>
      <c r="B201" s="15"/>
      <c r="C201" s="15"/>
      <c r="D201" s="15"/>
      <c r="E201" s="15"/>
    </row>
    <row r="202">
      <c r="A202" s="79"/>
      <c r="B202" s="15"/>
      <c r="C202" s="15"/>
      <c r="D202" s="15"/>
      <c r="E202" s="15"/>
    </row>
    <row r="203">
      <c r="A203" s="79"/>
      <c r="B203" s="15"/>
      <c r="C203" s="15"/>
      <c r="D203" s="15"/>
      <c r="E203" s="15"/>
    </row>
    <row r="204">
      <c r="A204" s="79"/>
      <c r="B204" s="15"/>
      <c r="C204" s="15"/>
      <c r="D204" s="15"/>
      <c r="E204" s="15"/>
    </row>
    <row r="205">
      <c r="A205" s="79"/>
      <c r="B205" s="15"/>
      <c r="C205" s="15"/>
      <c r="D205" s="15"/>
      <c r="E205" s="15"/>
    </row>
    <row r="206">
      <c r="A206" s="79"/>
      <c r="B206" s="15"/>
      <c r="C206" s="15"/>
      <c r="D206" s="15"/>
      <c r="E206" s="15"/>
    </row>
    <row r="207">
      <c r="A207" s="79"/>
      <c r="B207" s="15"/>
      <c r="C207" s="15"/>
      <c r="D207" s="15"/>
      <c r="E207" s="15"/>
    </row>
    <row r="208">
      <c r="A208" s="79"/>
      <c r="B208" s="15"/>
      <c r="C208" s="15"/>
      <c r="D208" s="15"/>
      <c r="E208" s="15"/>
    </row>
    <row r="209">
      <c r="A209" s="79"/>
      <c r="B209" s="15"/>
      <c r="C209" s="15"/>
      <c r="D209" s="15"/>
      <c r="E209" s="15"/>
    </row>
    <row r="210">
      <c r="A210" s="79"/>
      <c r="B210" s="15"/>
      <c r="C210" s="15"/>
      <c r="D210" s="15"/>
      <c r="E210" s="15"/>
    </row>
    <row r="211">
      <c r="A211" s="79"/>
      <c r="B211" s="15"/>
      <c r="C211" s="15"/>
      <c r="D211" s="15"/>
      <c r="E211" s="15"/>
    </row>
    <row r="212">
      <c r="A212" s="79"/>
      <c r="B212" s="15"/>
      <c r="C212" s="15"/>
      <c r="D212" s="15"/>
      <c r="E212" s="15"/>
    </row>
    <row r="213">
      <c r="A213" s="79"/>
      <c r="B213" s="15"/>
      <c r="C213" s="15"/>
      <c r="D213" s="15"/>
      <c r="E213" s="15"/>
    </row>
    <row r="214">
      <c r="A214" s="79"/>
      <c r="B214" s="15"/>
      <c r="C214" s="15"/>
      <c r="D214" s="15"/>
      <c r="E214" s="15"/>
    </row>
    <row r="215">
      <c r="A215" s="79"/>
      <c r="B215" s="15"/>
      <c r="C215" s="15"/>
      <c r="D215" s="15"/>
      <c r="E215" s="15"/>
    </row>
    <row r="216">
      <c r="A216" s="79"/>
      <c r="B216" s="15"/>
      <c r="C216" s="15"/>
      <c r="D216" s="15"/>
      <c r="E216" s="15"/>
    </row>
    <row r="217">
      <c r="A217" s="79"/>
      <c r="B217" s="15"/>
      <c r="C217" s="15"/>
      <c r="D217" s="15"/>
      <c r="E217" s="15"/>
    </row>
    <row r="218">
      <c r="A218" s="79"/>
      <c r="B218" s="15"/>
      <c r="C218" s="15"/>
      <c r="D218" s="15"/>
      <c r="E218" s="15"/>
    </row>
    <row r="219">
      <c r="A219" s="79"/>
      <c r="B219" s="15"/>
      <c r="C219" s="15"/>
      <c r="D219" s="15"/>
      <c r="E219" s="15"/>
    </row>
    <row r="220">
      <c r="A220" s="79"/>
      <c r="B220" s="15"/>
      <c r="C220" s="15"/>
      <c r="D220" s="15"/>
      <c r="E220" s="15"/>
    </row>
    <row r="221">
      <c r="A221" s="79"/>
      <c r="B221" s="15"/>
      <c r="C221" s="15"/>
      <c r="D221" s="15"/>
      <c r="E221" s="15"/>
    </row>
    <row r="222">
      <c r="A222" s="79"/>
      <c r="B222" s="15"/>
      <c r="C222" s="15"/>
      <c r="D222" s="15"/>
      <c r="E222" s="15"/>
    </row>
    <row r="223">
      <c r="A223" s="79"/>
      <c r="B223" s="15"/>
      <c r="C223" s="15"/>
      <c r="D223" s="15"/>
      <c r="E223" s="15"/>
    </row>
    <row r="224">
      <c r="A224" s="79"/>
      <c r="B224" s="15"/>
      <c r="C224" s="15"/>
      <c r="D224" s="15"/>
      <c r="E224" s="15"/>
    </row>
    <row r="225">
      <c r="A225" s="79"/>
      <c r="B225" s="15"/>
      <c r="C225" s="15"/>
      <c r="D225" s="15"/>
      <c r="E225" s="15"/>
    </row>
    <row r="226">
      <c r="A226" s="79"/>
      <c r="B226" s="15"/>
      <c r="C226" s="15"/>
      <c r="D226" s="15"/>
      <c r="E226" s="15"/>
    </row>
    <row r="227">
      <c r="A227" s="79"/>
      <c r="B227" s="15"/>
      <c r="C227" s="15"/>
      <c r="D227" s="15"/>
      <c r="E227" s="15"/>
    </row>
    <row r="228">
      <c r="A228" s="79"/>
      <c r="B228" s="15"/>
      <c r="C228" s="15"/>
      <c r="D228" s="15"/>
      <c r="E228" s="15"/>
    </row>
    <row r="229">
      <c r="A229" s="79"/>
      <c r="B229" s="15"/>
      <c r="C229" s="15"/>
      <c r="D229" s="15"/>
      <c r="E229" s="15"/>
    </row>
    <row r="230">
      <c r="A230" s="79"/>
      <c r="B230" s="15"/>
      <c r="C230" s="15"/>
      <c r="D230" s="15"/>
      <c r="E230" s="15"/>
    </row>
    <row r="231">
      <c r="A231" s="79"/>
      <c r="B231" s="15"/>
      <c r="C231" s="15"/>
      <c r="D231" s="15"/>
      <c r="E231" s="15"/>
    </row>
    <row r="232">
      <c r="A232" s="79"/>
      <c r="B232" s="15"/>
      <c r="C232" s="15"/>
      <c r="D232" s="15"/>
      <c r="E232" s="15"/>
    </row>
    <row r="233">
      <c r="A233" s="79"/>
      <c r="B233" s="15"/>
      <c r="C233" s="15"/>
      <c r="D233" s="15"/>
      <c r="E233" s="15"/>
    </row>
    <row r="234">
      <c r="A234" s="79"/>
      <c r="B234" s="15"/>
      <c r="C234" s="15"/>
      <c r="D234" s="15"/>
      <c r="E234" s="15"/>
    </row>
    <row r="235">
      <c r="A235" s="79"/>
      <c r="B235" s="15"/>
      <c r="C235" s="15"/>
      <c r="D235" s="15"/>
      <c r="E235" s="15"/>
    </row>
    <row r="236">
      <c r="A236" s="79"/>
      <c r="B236" s="15"/>
      <c r="C236" s="15"/>
      <c r="D236" s="15"/>
      <c r="E236" s="15"/>
    </row>
    <row r="237">
      <c r="A237" s="79"/>
      <c r="B237" s="15"/>
      <c r="C237" s="15"/>
      <c r="D237" s="15"/>
      <c r="E237" s="15"/>
    </row>
    <row r="238">
      <c r="A238" s="79"/>
      <c r="B238" s="15"/>
      <c r="C238" s="15"/>
      <c r="D238" s="15"/>
      <c r="E238" s="15"/>
    </row>
    <row r="239">
      <c r="A239" s="79"/>
      <c r="B239" s="15"/>
      <c r="C239" s="15"/>
      <c r="D239" s="15"/>
      <c r="E239" s="15"/>
    </row>
    <row r="240">
      <c r="A240" s="79"/>
      <c r="B240" s="15"/>
      <c r="C240" s="15"/>
      <c r="D240" s="15"/>
      <c r="E240" s="15"/>
    </row>
    <row r="241">
      <c r="A241" s="79"/>
      <c r="B241" s="15"/>
      <c r="C241" s="15"/>
      <c r="D241" s="15"/>
      <c r="E241" s="15"/>
    </row>
    <row r="242">
      <c r="A242" s="79"/>
      <c r="B242" s="15"/>
      <c r="C242" s="15"/>
      <c r="D242" s="15"/>
      <c r="E242" s="15"/>
    </row>
    <row r="243">
      <c r="A243" s="79"/>
      <c r="B243" s="15"/>
      <c r="C243" s="15"/>
      <c r="D243" s="15"/>
      <c r="E243" s="15"/>
    </row>
    <row r="244">
      <c r="A244" s="79"/>
      <c r="B244" s="15"/>
      <c r="C244" s="15"/>
      <c r="D244" s="15"/>
      <c r="E244" s="15"/>
    </row>
    <row r="245">
      <c r="A245" s="79"/>
      <c r="B245" s="15"/>
      <c r="C245" s="15"/>
      <c r="D245" s="15"/>
      <c r="E245" s="15"/>
    </row>
    <row r="246">
      <c r="A246" s="79"/>
      <c r="B246" s="15"/>
      <c r="C246" s="15"/>
      <c r="D246" s="15"/>
      <c r="E246" s="15"/>
    </row>
    <row r="247">
      <c r="A247" s="79"/>
      <c r="B247" s="15"/>
      <c r="C247" s="15"/>
      <c r="D247" s="15"/>
      <c r="E247" s="15"/>
    </row>
    <row r="248">
      <c r="A248" s="79"/>
      <c r="B248" s="15"/>
      <c r="C248" s="15"/>
      <c r="D248" s="15"/>
      <c r="E248" s="15"/>
    </row>
    <row r="249">
      <c r="A249" s="79"/>
      <c r="B249" s="15"/>
      <c r="C249" s="15"/>
      <c r="D249" s="15"/>
      <c r="E249" s="15"/>
    </row>
    <row r="250">
      <c r="A250" s="79"/>
      <c r="B250" s="15"/>
      <c r="C250" s="15"/>
      <c r="D250" s="15"/>
      <c r="E250" s="15"/>
    </row>
    <row r="251">
      <c r="A251" s="79"/>
      <c r="B251" s="15"/>
      <c r="C251" s="15"/>
      <c r="D251" s="15"/>
      <c r="E251" s="15"/>
    </row>
    <row r="252">
      <c r="A252" s="79"/>
      <c r="B252" s="15"/>
      <c r="C252" s="15"/>
      <c r="D252" s="15"/>
      <c r="E252" s="15"/>
    </row>
    <row r="253">
      <c r="A253" s="79"/>
      <c r="B253" s="15"/>
      <c r="C253" s="15"/>
      <c r="D253" s="15"/>
      <c r="E253" s="15"/>
    </row>
    <row r="254">
      <c r="A254" s="79"/>
      <c r="B254" s="15"/>
      <c r="C254" s="15"/>
      <c r="D254" s="15"/>
      <c r="E254" s="15"/>
    </row>
    <row r="255">
      <c r="A255" s="79"/>
      <c r="B255" s="15"/>
      <c r="C255" s="15"/>
      <c r="D255" s="15"/>
      <c r="E255" s="15"/>
    </row>
    <row r="256">
      <c r="A256" s="79"/>
      <c r="B256" s="15"/>
      <c r="C256" s="15"/>
      <c r="D256" s="15"/>
      <c r="E256" s="15"/>
    </row>
    <row r="257">
      <c r="A257" s="79"/>
      <c r="B257" s="15"/>
      <c r="C257" s="15"/>
      <c r="D257" s="15"/>
      <c r="E257" s="15"/>
    </row>
    <row r="258">
      <c r="A258" s="79"/>
      <c r="B258" s="15"/>
      <c r="C258" s="15"/>
      <c r="D258" s="15"/>
      <c r="E258" s="15"/>
    </row>
    <row r="259">
      <c r="A259" s="79"/>
      <c r="B259" s="15"/>
      <c r="C259" s="15"/>
      <c r="D259" s="15"/>
      <c r="E259" s="15"/>
    </row>
    <row r="260">
      <c r="A260" s="79"/>
      <c r="B260" s="15"/>
      <c r="C260" s="15"/>
      <c r="D260" s="15"/>
      <c r="E260" s="15"/>
    </row>
    <row r="261">
      <c r="A261" s="79"/>
      <c r="B261" s="15"/>
      <c r="C261" s="15"/>
      <c r="D261" s="15"/>
      <c r="E261" s="15"/>
    </row>
    <row r="262">
      <c r="A262" s="79"/>
      <c r="B262" s="15"/>
      <c r="C262" s="15"/>
      <c r="D262" s="15"/>
      <c r="E262" s="15"/>
    </row>
    <row r="263">
      <c r="A263" s="79"/>
      <c r="B263" s="15"/>
      <c r="C263" s="15"/>
      <c r="D263" s="15"/>
      <c r="E263" s="15"/>
    </row>
    <row r="264">
      <c r="A264" s="79"/>
      <c r="B264" s="15"/>
      <c r="C264" s="15"/>
      <c r="D264" s="15"/>
      <c r="E264" s="15"/>
    </row>
    <row r="265">
      <c r="A265" s="79"/>
      <c r="B265" s="15"/>
      <c r="C265" s="15"/>
      <c r="D265" s="15"/>
      <c r="E265" s="15"/>
    </row>
    <row r="266">
      <c r="A266" s="79"/>
      <c r="B266" s="15"/>
      <c r="C266" s="15"/>
      <c r="D266" s="15"/>
      <c r="E266" s="15"/>
    </row>
    <row r="267">
      <c r="A267" s="79"/>
      <c r="B267" s="15"/>
      <c r="C267" s="15"/>
      <c r="D267" s="15"/>
      <c r="E267" s="15"/>
    </row>
    <row r="268">
      <c r="A268" s="79"/>
      <c r="B268" s="15"/>
      <c r="C268" s="15"/>
      <c r="D268" s="15"/>
      <c r="E268" s="15"/>
    </row>
    <row r="269">
      <c r="A269" s="79"/>
      <c r="B269" s="15"/>
      <c r="C269" s="15"/>
      <c r="D269" s="15"/>
      <c r="E269" s="15"/>
    </row>
    <row r="270">
      <c r="A270" s="79"/>
      <c r="B270" s="15"/>
      <c r="C270" s="15"/>
      <c r="D270" s="15"/>
      <c r="E270" s="15"/>
    </row>
    <row r="271">
      <c r="A271" s="79"/>
      <c r="B271" s="15"/>
      <c r="C271" s="15"/>
      <c r="D271" s="15"/>
      <c r="E271" s="15"/>
    </row>
    <row r="272">
      <c r="A272" s="79"/>
      <c r="B272" s="15"/>
      <c r="C272" s="15"/>
      <c r="D272" s="15"/>
      <c r="E272" s="15"/>
    </row>
    <row r="273">
      <c r="A273" s="79"/>
      <c r="B273" s="15"/>
      <c r="C273" s="15"/>
      <c r="D273" s="15"/>
      <c r="E273" s="15"/>
    </row>
    <row r="274">
      <c r="A274" s="79"/>
      <c r="B274" s="15"/>
      <c r="C274" s="15"/>
      <c r="D274" s="15"/>
      <c r="E274" s="15"/>
    </row>
    <row r="275">
      <c r="A275" s="79"/>
      <c r="B275" s="15"/>
      <c r="C275" s="15"/>
      <c r="D275" s="15"/>
      <c r="E275" s="15"/>
    </row>
    <row r="276">
      <c r="A276" s="79"/>
      <c r="B276" s="15"/>
      <c r="C276" s="15"/>
      <c r="D276" s="15"/>
      <c r="E276" s="15"/>
    </row>
    <row r="277">
      <c r="A277" s="79"/>
      <c r="B277" s="15"/>
      <c r="C277" s="15"/>
      <c r="D277" s="15"/>
      <c r="E277" s="15"/>
    </row>
    <row r="278">
      <c r="A278" s="79"/>
      <c r="B278" s="15"/>
      <c r="C278" s="15"/>
      <c r="D278" s="15"/>
      <c r="E278" s="15"/>
    </row>
    <row r="279">
      <c r="A279" s="79"/>
      <c r="B279" s="15"/>
      <c r="C279" s="15"/>
      <c r="D279" s="15"/>
      <c r="E279" s="15"/>
    </row>
    <row r="280">
      <c r="A280" s="79"/>
      <c r="B280" s="15"/>
      <c r="C280" s="15"/>
      <c r="D280" s="15"/>
      <c r="E280" s="15"/>
    </row>
    <row r="281">
      <c r="A281" s="79"/>
      <c r="B281" s="15"/>
      <c r="C281" s="15"/>
      <c r="D281" s="15"/>
      <c r="E281" s="15"/>
    </row>
    <row r="282">
      <c r="A282" s="79"/>
      <c r="B282" s="15"/>
      <c r="C282" s="15"/>
      <c r="D282" s="15"/>
      <c r="E282" s="15"/>
    </row>
    <row r="283">
      <c r="A283" s="79"/>
      <c r="B283" s="15"/>
      <c r="C283" s="15"/>
      <c r="D283" s="15"/>
      <c r="E283" s="15"/>
    </row>
    <row r="284">
      <c r="A284" s="79"/>
      <c r="B284" s="15"/>
      <c r="C284" s="15"/>
      <c r="D284" s="15"/>
      <c r="E284" s="15"/>
    </row>
    <row r="285">
      <c r="A285" s="79"/>
      <c r="B285" s="15"/>
      <c r="C285" s="15"/>
      <c r="D285" s="15"/>
      <c r="E285" s="15"/>
    </row>
    <row r="286">
      <c r="A286" s="79"/>
      <c r="B286" s="15"/>
      <c r="C286" s="15"/>
      <c r="D286" s="15"/>
      <c r="E286" s="15"/>
    </row>
    <row r="287">
      <c r="A287" s="79"/>
      <c r="B287" s="15"/>
      <c r="C287" s="15"/>
      <c r="D287" s="15"/>
      <c r="E287" s="15"/>
    </row>
    <row r="288">
      <c r="A288" s="79"/>
      <c r="B288" s="15"/>
      <c r="C288" s="15"/>
      <c r="D288" s="15"/>
      <c r="E288" s="15"/>
    </row>
    <row r="289">
      <c r="A289" s="79"/>
      <c r="B289" s="15"/>
      <c r="C289" s="15"/>
      <c r="D289" s="15"/>
      <c r="E289" s="15"/>
    </row>
    <row r="290">
      <c r="A290" s="79"/>
      <c r="B290" s="15"/>
      <c r="C290" s="15"/>
      <c r="D290" s="15"/>
      <c r="E290" s="15"/>
    </row>
    <row r="291">
      <c r="A291" s="79"/>
      <c r="B291" s="15"/>
      <c r="C291" s="15"/>
      <c r="D291" s="15"/>
      <c r="E291" s="15"/>
    </row>
    <row r="292">
      <c r="A292" s="79"/>
      <c r="B292" s="15"/>
      <c r="C292" s="15"/>
      <c r="D292" s="15"/>
      <c r="E292" s="15"/>
    </row>
    <row r="293">
      <c r="A293" s="79"/>
      <c r="B293" s="15"/>
      <c r="C293" s="15"/>
      <c r="D293" s="15"/>
      <c r="E293" s="15"/>
    </row>
    <row r="294">
      <c r="A294" s="79"/>
      <c r="B294" s="15"/>
      <c r="C294" s="15"/>
      <c r="D294" s="15"/>
      <c r="E294" s="15"/>
    </row>
    <row r="295">
      <c r="A295" s="79"/>
      <c r="B295" s="15"/>
      <c r="C295" s="15"/>
      <c r="D295" s="15"/>
      <c r="E295" s="15"/>
    </row>
    <row r="296">
      <c r="A296" s="79"/>
      <c r="B296" s="15"/>
      <c r="C296" s="15"/>
      <c r="D296" s="15"/>
      <c r="E296" s="15"/>
    </row>
    <row r="297">
      <c r="A297" s="79"/>
      <c r="B297" s="15"/>
      <c r="C297" s="15"/>
      <c r="D297" s="15"/>
      <c r="E297" s="15"/>
    </row>
    <row r="298">
      <c r="A298" s="79"/>
      <c r="B298" s="15"/>
      <c r="C298" s="15"/>
      <c r="D298" s="15"/>
      <c r="E298" s="15"/>
    </row>
    <row r="299">
      <c r="A299" s="79"/>
      <c r="B299" s="15"/>
      <c r="C299" s="15"/>
      <c r="D299" s="15"/>
      <c r="E299" s="15"/>
    </row>
    <row r="300">
      <c r="A300" s="79"/>
      <c r="B300" s="15"/>
      <c r="C300" s="15"/>
      <c r="D300" s="15"/>
      <c r="E300" s="15"/>
    </row>
    <row r="301">
      <c r="A301" s="79"/>
      <c r="B301" s="15"/>
      <c r="C301" s="15"/>
      <c r="D301" s="15"/>
      <c r="E301" s="15"/>
    </row>
    <row r="302">
      <c r="A302" s="79"/>
      <c r="B302" s="15"/>
      <c r="C302" s="15"/>
      <c r="D302" s="15"/>
      <c r="E302" s="15"/>
    </row>
    <row r="303">
      <c r="A303" s="79"/>
      <c r="B303" s="15"/>
      <c r="C303" s="15"/>
      <c r="D303" s="15"/>
      <c r="E303" s="15"/>
    </row>
    <row r="304">
      <c r="A304" s="79"/>
      <c r="B304" s="15"/>
      <c r="C304" s="15"/>
      <c r="D304" s="15"/>
      <c r="E304" s="15"/>
    </row>
    <row r="305">
      <c r="A305" s="79"/>
      <c r="B305" s="15"/>
      <c r="C305" s="15"/>
      <c r="D305" s="15"/>
      <c r="E305" s="15"/>
    </row>
    <row r="306">
      <c r="A306" s="79"/>
      <c r="B306" s="15"/>
      <c r="C306" s="15"/>
      <c r="D306" s="15"/>
      <c r="E306" s="15"/>
    </row>
    <row r="307">
      <c r="A307" s="79"/>
      <c r="B307" s="15"/>
      <c r="C307" s="15"/>
      <c r="D307" s="15"/>
      <c r="E307" s="15"/>
    </row>
    <row r="308">
      <c r="A308" s="79"/>
      <c r="B308" s="15"/>
      <c r="C308" s="15"/>
      <c r="D308" s="15"/>
      <c r="E308" s="15"/>
    </row>
    <row r="309">
      <c r="A309" s="79"/>
      <c r="B309" s="15"/>
      <c r="C309" s="15"/>
      <c r="D309" s="15"/>
      <c r="E309" s="15"/>
    </row>
    <row r="310">
      <c r="A310" s="79"/>
      <c r="B310" s="15"/>
      <c r="C310" s="15"/>
      <c r="D310" s="15"/>
      <c r="E310" s="15"/>
    </row>
    <row r="311">
      <c r="A311" s="79"/>
      <c r="B311" s="15"/>
      <c r="C311" s="15"/>
      <c r="D311" s="15"/>
      <c r="E311" s="15"/>
    </row>
    <row r="312">
      <c r="A312" s="79"/>
      <c r="B312" s="15"/>
      <c r="C312" s="15"/>
      <c r="D312" s="15"/>
      <c r="E312" s="15"/>
    </row>
    <row r="313">
      <c r="A313" s="79"/>
      <c r="B313" s="15"/>
      <c r="C313" s="15"/>
      <c r="D313" s="15"/>
      <c r="E313" s="15"/>
    </row>
    <row r="314">
      <c r="A314" s="79"/>
      <c r="B314" s="15"/>
      <c r="C314" s="15"/>
      <c r="D314" s="15"/>
      <c r="E314" s="15"/>
    </row>
    <row r="315">
      <c r="A315" s="79"/>
      <c r="B315" s="15"/>
      <c r="C315" s="15"/>
      <c r="D315" s="15"/>
      <c r="E315" s="15"/>
    </row>
    <row r="316">
      <c r="A316" s="79"/>
      <c r="B316" s="15"/>
      <c r="C316" s="15"/>
      <c r="D316" s="15"/>
      <c r="E316" s="15"/>
    </row>
    <row r="317">
      <c r="A317" s="79"/>
      <c r="B317" s="15"/>
      <c r="C317" s="15"/>
      <c r="D317" s="15"/>
      <c r="E317" s="15"/>
    </row>
    <row r="318">
      <c r="A318" s="79"/>
      <c r="B318" s="15"/>
      <c r="C318" s="15"/>
      <c r="D318" s="15"/>
      <c r="E318" s="15"/>
    </row>
    <row r="319">
      <c r="A319" s="79"/>
      <c r="B319" s="15"/>
      <c r="C319" s="15"/>
      <c r="D319" s="15"/>
      <c r="E319" s="15"/>
    </row>
    <row r="320">
      <c r="A320" s="79"/>
      <c r="B320" s="15"/>
      <c r="C320" s="15"/>
      <c r="D320" s="15"/>
      <c r="E320" s="15"/>
    </row>
    <row r="321">
      <c r="A321" s="79"/>
      <c r="B321" s="15"/>
      <c r="C321" s="15"/>
      <c r="D321" s="15"/>
      <c r="E321" s="15"/>
    </row>
    <row r="322">
      <c r="A322" s="79"/>
      <c r="B322" s="15"/>
      <c r="C322" s="15"/>
      <c r="D322" s="15"/>
      <c r="E322" s="15"/>
    </row>
    <row r="323">
      <c r="A323" s="79"/>
      <c r="B323" s="15"/>
      <c r="C323" s="15"/>
      <c r="D323" s="15"/>
      <c r="E323" s="15"/>
    </row>
    <row r="324">
      <c r="A324" s="79"/>
      <c r="B324" s="15"/>
      <c r="C324" s="15"/>
      <c r="D324" s="15"/>
      <c r="E324" s="15"/>
    </row>
    <row r="325">
      <c r="A325" s="79"/>
      <c r="B325" s="15"/>
      <c r="C325" s="15"/>
      <c r="D325" s="15"/>
      <c r="E325" s="15"/>
    </row>
    <row r="326">
      <c r="A326" s="79"/>
      <c r="B326" s="15"/>
      <c r="C326" s="15"/>
      <c r="D326" s="15"/>
      <c r="E326" s="15"/>
    </row>
    <row r="327">
      <c r="A327" s="79"/>
      <c r="B327" s="15"/>
      <c r="C327" s="15"/>
      <c r="D327" s="15"/>
      <c r="E327" s="15"/>
    </row>
    <row r="328">
      <c r="A328" s="79"/>
      <c r="B328" s="15"/>
      <c r="C328" s="15"/>
      <c r="D328" s="15"/>
      <c r="E328" s="15"/>
    </row>
    <row r="329">
      <c r="A329" s="79"/>
      <c r="B329" s="15"/>
      <c r="C329" s="15"/>
      <c r="D329" s="15"/>
      <c r="E329" s="15"/>
    </row>
    <row r="330">
      <c r="A330" s="79"/>
      <c r="B330" s="15"/>
      <c r="C330" s="15"/>
      <c r="D330" s="15"/>
      <c r="E330" s="15"/>
    </row>
    <row r="331">
      <c r="A331" s="79"/>
      <c r="B331" s="15"/>
      <c r="C331" s="15"/>
      <c r="D331" s="15"/>
      <c r="E331" s="15"/>
    </row>
    <row r="332">
      <c r="A332" s="79"/>
      <c r="B332" s="15"/>
      <c r="C332" s="15"/>
      <c r="D332" s="15"/>
      <c r="E332" s="15"/>
    </row>
    <row r="333">
      <c r="A333" s="79"/>
      <c r="B333" s="15"/>
      <c r="C333" s="15"/>
      <c r="D333" s="15"/>
      <c r="E333" s="15"/>
    </row>
    <row r="334">
      <c r="A334" s="79"/>
      <c r="B334" s="15"/>
      <c r="C334" s="15"/>
      <c r="D334" s="15"/>
      <c r="E334" s="15"/>
    </row>
    <row r="335">
      <c r="A335" s="79"/>
      <c r="B335" s="15"/>
      <c r="C335" s="15"/>
      <c r="D335" s="15"/>
      <c r="E335" s="15"/>
    </row>
    <row r="336">
      <c r="A336" s="79"/>
      <c r="B336" s="15"/>
      <c r="C336" s="15"/>
      <c r="D336" s="15"/>
      <c r="E336" s="15"/>
    </row>
    <row r="337">
      <c r="A337" s="79"/>
      <c r="B337" s="15"/>
      <c r="C337" s="15"/>
      <c r="D337" s="15"/>
      <c r="E337" s="15"/>
    </row>
    <row r="338">
      <c r="A338" s="79"/>
      <c r="B338" s="15"/>
      <c r="C338" s="15"/>
      <c r="D338" s="15"/>
      <c r="E338" s="15"/>
    </row>
    <row r="339">
      <c r="A339" s="79"/>
      <c r="B339" s="15"/>
      <c r="C339" s="15"/>
      <c r="D339" s="15"/>
      <c r="E339" s="15"/>
    </row>
    <row r="340">
      <c r="A340" s="79"/>
      <c r="B340" s="15"/>
      <c r="C340" s="15"/>
      <c r="D340" s="15"/>
      <c r="E340" s="15"/>
    </row>
    <row r="341">
      <c r="A341" s="79"/>
      <c r="B341" s="15"/>
      <c r="C341" s="15"/>
      <c r="D341" s="15"/>
      <c r="E341" s="15"/>
    </row>
    <row r="342">
      <c r="A342" s="79"/>
      <c r="B342" s="15"/>
      <c r="C342" s="15"/>
      <c r="D342" s="15"/>
      <c r="E342" s="15"/>
    </row>
    <row r="343">
      <c r="A343" s="79"/>
      <c r="B343" s="15"/>
      <c r="C343" s="15"/>
      <c r="D343" s="15"/>
      <c r="E343" s="15"/>
    </row>
    <row r="344">
      <c r="A344" s="79"/>
      <c r="B344" s="15"/>
      <c r="C344" s="15"/>
      <c r="D344" s="15"/>
      <c r="E344" s="15"/>
    </row>
    <row r="345">
      <c r="A345" s="79"/>
      <c r="B345" s="15"/>
      <c r="C345" s="15"/>
      <c r="D345" s="15"/>
      <c r="E345" s="15"/>
    </row>
    <row r="346">
      <c r="A346" s="79"/>
      <c r="B346" s="15"/>
      <c r="C346" s="15"/>
      <c r="D346" s="15"/>
      <c r="E346" s="15"/>
    </row>
    <row r="347">
      <c r="A347" s="79"/>
      <c r="B347" s="15"/>
      <c r="C347" s="15"/>
      <c r="D347" s="15"/>
      <c r="E347" s="15"/>
    </row>
    <row r="348">
      <c r="A348" s="79"/>
      <c r="B348" s="15"/>
      <c r="C348" s="15"/>
      <c r="D348" s="15"/>
      <c r="E348" s="15"/>
    </row>
    <row r="349">
      <c r="A349" s="79"/>
      <c r="B349" s="15"/>
      <c r="C349" s="15"/>
      <c r="D349" s="15"/>
      <c r="E349" s="15"/>
    </row>
    <row r="350">
      <c r="A350" s="79"/>
      <c r="B350" s="15"/>
      <c r="C350" s="15"/>
      <c r="D350" s="15"/>
      <c r="E350" s="15"/>
    </row>
    <row r="351">
      <c r="A351" s="79"/>
      <c r="B351" s="15"/>
      <c r="C351" s="15"/>
      <c r="D351" s="15"/>
      <c r="E351" s="15"/>
    </row>
    <row r="352">
      <c r="A352" s="79"/>
      <c r="B352" s="15"/>
      <c r="C352" s="15"/>
      <c r="D352" s="15"/>
      <c r="E352" s="15"/>
    </row>
    <row r="353">
      <c r="A353" s="79"/>
      <c r="B353" s="15"/>
      <c r="C353" s="15"/>
      <c r="D353" s="15"/>
      <c r="E353" s="15"/>
    </row>
    <row r="354">
      <c r="A354" s="79"/>
      <c r="B354" s="15"/>
      <c r="C354" s="15"/>
      <c r="D354" s="15"/>
      <c r="E354" s="15"/>
    </row>
    <row r="355">
      <c r="A355" s="79"/>
      <c r="B355" s="15"/>
      <c r="C355" s="15"/>
      <c r="D355" s="15"/>
      <c r="E355" s="15"/>
    </row>
    <row r="356">
      <c r="A356" s="79"/>
      <c r="B356" s="15"/>
      <c r="C356" s="15"/>
      <c r="D356" s="15"/>
      <c r="E356" s="15"/>
    </row>
    <row r="357">
      <c r="A357" s="79"/>
      <c r="B357" s="15"/>
      <c r="C357" s="15"/>
      <c r="D357" s="15"/>
      <c r="E357" s="15"/>
    </row>
    <row r="358">
      <c r="A358" s="79"/>
      <c r="B358" s="15"/>
      <c r="C358" s="15"/>
      <c r="D358" s="15"/>
      <c r="E358" s="15"/>
    </row>
    <row r="359">
      <c r="A359" s="79"/>
      <c r="B359" s="15"/>
      <c r="C359" s="15"/>
      <c r="D359" s="15"/>
      <c r="E359" s="15"/>
    </row>
    <row r="360">
      <c r="A360" s="79"/>
      <c r="B360" s="15"/>
      <c r="C360" s="15"/>
      <c r="D360" s="15"/>
      <c r="E360" s="15"/>
    </row>
    <row r="361">
      <c r="A361" s="79"/>
      <c r="B361" s="15"/>
      <c r="C361" s="15"/>
      <c r="D361" s="15"/>
      <c r="E361" s="15"/>
    </row>
    <row r="362">
      <c r="A362" s="79"/>
      <c r="B362" s="15"/>
      <c r="C362" s="15"/>
      <c r="D362" s="15"/>
      <c r="E362" s="15"/>
    </row>
    <row r="363">
      <c r="A363" s="79"/>
      <c r="B363" s="15"/>
      <c r="C363" s="15"/>
      <c r="D363" s="15"/>
      <c r="E363" s="15"/>
    </row>
    <row r="364">
      <c r="A364" s="79"/>
      <c r="B364" s="15"/>
      <c r="C364" s="15"/>
      <c r="D364" s="15"/>
      <c r="E364" s="15"/>
    </row>
    <row r="365">
      <c r="A365" s="79"/>
      <c r="B365" s="15"/>
      <c r="C365" s="15"/>
      <c r="D365" s="15"/>
      <c r="E365" s="15"/>
    </row>
    <row r="366">
      <c r="A366" s="79"/>
      <c r="B366" s="15"/>
      <c r="C366" s="15"/>
      <c r="D366" s="15"/>
      <c r="E366" s="15"/>
    </row>
    <row r="367">
      <c r="A367" s="79"/>
      <c r="B367" s="15"/>
      <c r="C367" s="15"/>
      <c r="D367" s="15"/>
      <c r="E367" s="15"/>
    </row>
    <row r="368">
      <c r="A368" s="79"/>
      <c r="B368" s="15"/>
      <c r="C368" s="15"/>
      <c r="D368" s="15"/>
      <c r="E368" s="15"/>
    </row>
    <row r="369">
      <c r="A369" s="79"/>
      <c r="B369" s="15"/>
      <c r="C369" s="15"/>
      <c r="D369" s="15"/>
      <c r="E369" s="15"/>
    </row>
    <row r="370">
      <c r="A370" s="79"/>
      <c r="B370" s="15"/>
      <c r="C370" s="15"/>
      <c r="D370" s="15"/>
      <c r="E370" s="15"/>
    </row>
    <row r="371">
      <c r="A371" s="79"/>
      <c r="B371" s="15"/>
      <c r="C371" s="15"/>
      <c r="D371" s="15"/>
      <c r="E371" s="15"/>
    </row>
    <row r="372">
      <c r="A372" s="79"/>
      <c r="B372" s="15"/>
      <c r="C372" s="15"/>
      <c r="D372" s="15"/>
      <c r="E372" s="15"/>
    </row>
    <row r="373">
      <c r="A373" s="79"/>
      <c r="B373" s="15"/>
      <c r="C373" s="15"/>
      <c r="D373" s="15"/>
      <c r="E373" s="15"/>
    </row>
    <row r="374">
      <c r="A374" s="79"/>
      <c r="B374" s="15"/>
      <c r="C374" s="15"/>
      <c r="D374" s="15"/>
      <c r="E374" s="15"/>
    </row>
    <row r="375">
      <c r="A375" s="79"/>
      <c r="B375" s="15"/>
      <c r="C375" s="15"/>
      <c r="D375" s="15"/>
      <c r="E375" s="15"/>
    </row>
    <row r="376">
      <c r="A376" s="79"/>
      <c r="B376" s="15"/>
      <c r="C376" s="15"/>
      <c r="D376" s="15"/>
      <c r="E376" s="15"/>
    </row>
    <row r="377">
      <c r="A377" s="79"/>
      <c r="B377" s="15"/>
      <c r="C377" s="15"/>
      <c r="D377" s="15"/>
      <c r="E377" s="15"/>
    </row>
    <row r="378">
      <c r="A378" s="79"/>
      <c r="B378" s="15"/>
      <c r="C378" s="15"/>
      <c r="D378" s="15"/>
      <c r="E378" s="15"/>
    </row>
    <row r="379">
      <c r="A379" s="79"/>
      <c r="B379" s="15"/>
      <c r="C379" s="15"/>
      <c r="D379" s="15"/>
      <c r="E379" s="15"/>
    </row>
    <row r="380">
      <c r="A380" s="79"/>
      <c r="B380" s="15"/>
      <c r="C380" s="15"/>
      <c r="D380" s="15"/>
      <c r="E380" s="15"/>
    </row>
    <row r="381">
      <c r="A381" s="79"/>
      <c r="B381" s="15"/>
      <c r="C381" s="15"/>
      <c r="D381" s="15"/>
      <c r="E381" s="15"/>
    </row>
    <row r="382">
      <c r="A382" s="79"/>
      <c r="B382" s="15"/>
      <c r="C382" s="15"/>
      <c r="D382" s="15"/>
      <c r="E382" s="15"/>
    </row>
    <row r="383">
      <c r="A383" s="79"/>
      <c r="B383" s="15"/>
      <c r="C383" s="15"/>
      <c r="D383" s="15"/>
      <c r="E383" s="15"/>
    </row>
    <row r="384">
      <c r="A384" s="79"/>
      <c r="B384" s="15"/>
      <c r="C384" s="15"/>
      <c r="D384" s="15"/>
      <c r="E384" s="15"/>
    </row>
    <row r="385">
      <c r="A385" s="79"/>
      <c r="B385" s="15"/>
      <c r="C385" s="15"/>
      <c r="D385" s="15"/>
      <c r="E385" s="15"/>
    </row>
    <row r="386">
      <c r="A386" s="79"/>
      <c r="B386" s="15"/>
      <c r="C386" s="15"/>
      <c r="D386" s="15"/>
      <c r="E386" s="15"/>
    </row>
    <row r="387">
      <c r="A387" s="79"/>
      <c r="B387" s="15"/>
      <c r="C387" s="15"/>
      <c r="D387" s="15"/>
      <c r="E387" s="15"/>
    </row>
    <row r="388">
      <c r="A388" s="79"/>
      <c r="B388" s="15"/>
      <c r="C388" s="15"/>
      <c r="D388" s="15"/>
      <c r="E388" s="15"/>
    </row>
    <row r="389">
      <c r="A389" s="79"/>
      <c r="B389" s="15"/>
      <c r="C389" s="15"/>
      <c r="D389" s="15"/>
      <c r="E389" s="15"/>
    </row>
    <row r="390">
      <c r="A390" s="79"/>
      <c r="B390" s="15"/>
      <c r="C390" s="15"/>
      <c r="D390" s="15"/>
      <c r="E390" s="15"/>
    </row>
    <row r="391">
      <c r="A391" s="79"/>
      <c r="B391" s="15"/>
      <c r="C391" s="15"/>
      <c r="D391" s="15"/>
      <c r="E391" s="15"/>
    </row>
    <row r="392">
      <c r="A392" s="79"/>
      <c r="B392" s="15"/>
      <c r="C392" s="15"/>
      <c r="D392" s="15"/>
      <c r="E392" s="15"/>
    </row>
    <row r="393">
      <c r="A393" s="79"/>
      <c r="B393" s="15"/>
      <c r="C393" s="15"/>
      <c r="D393" s="15"/>
      <c r="E393" s="15"/>
    </row>
    <row r="394">
      <c r="A394" s="79"/>
      <c r="B394" s="15"/>
      <c r="C394" s="15"/>
      <c r="D394" s="15"/>
      <c r="E394" s="15"/>
    </row>
    <row r="395">
      <c r="A395" s="79"/>
      <c r="B395" s="15"/>
      <c r="C395" s="15"/>
      <c r="D395" s="15"/>
      <c r="E395" s="15"/>
    </row>
    <row r="396">
      <c r="A396" s="79"/>
      <c r="B396" s="15"/>
      <c r="C396" s="15"/>
      <c r="D396" s="15"/>
      <c r="E396" s="15"/>
    </row>
    <row r="397">
      <c r="A397" s="79"/>
      <c r="B397" s="15"/>
      <c r="C397" s="15"/>
      <c r="D397" s="15"/>
      <c r="E397" s="15"/>
    </row>
    <row r="398">
      <c r="A398" s="79"/>
      <c r="B398" s="15"/>
      <c r="C398" s="15"/>
      <c r="D398" s="15"/>
      <c r="E398" s="15"/>
    </row>
    <row r="399">
      <c r="A399" s="79"/>
      <c r="B399" s="15"/>
      <c r="C399" s="15"/>
      <c r="D399" s="15"/>
      <c r="E399" s="15"/>
    </row>
    <row r="400">
      <c r="A400" s="79"/>
      <c r="B400" s="15"/>
      <c r="C400" s="15"/>
      <c r="D400" s="15"/>
      <c r="E400" s="15"/>
    </row>
    <row r="401">
      <c r="A401" s="79"/>
      <c r="B401" s="15"/>
      <c r="C401" s="15"/>
      <c r="D401" s="15"/>
      <c r="E401" s="15"/>
    </row>
    <row r="402">
      <c r="A402" s="79"/>
      <c r="B402" s="15"/>
      <c r="C402" s="15"/>
      <c r="D402" s="15"/>
      <c r="E402" s="15"/>
    </row>
    <row r="403">
      <c r="A403" s="79"/>
      <c r="B403" s="15"/>
      <c r="C403" s="15"/>
      <c r="D403" s="15"/>
      <c r="E403" s="15"/>
    </row>
    <row r="404">
      <c r="A404" s="79"/>
      <c r="B404" s="15"/>
      <c r="C404" s="15"/>
      <c r="D404" s="15"/>
      <c r="E404" s="15"/>
    </row>
    <row r="405">
      <c r="A405" s="79"/>
      <c r="B405" s="15"/>
      <c r="C405" s="15"/>
      <c r="D405" s="15"/>
      <c r="E405" s="15"/>
    </row>
    <row r="406">
      <c r="A406" s="79"/>
      <c r="B406" s="15"/>
      <c r="C406" s="15"/>
      <c r="D406" s="15"/>
      <c r="E406" s="15"/>
    </row>
    <row r="407">
      <c r="A407" s="79"/>
      <c r="B407" s="15"/>
      <c r="C407" s="15"/>
      <c r="D407" s="15"/>
      <c r="E407" s="15"/>
    </row>
    <row r="408">
      <c r="A408" s="79"/>
      <c r="B408" s="15"/>
      <c r="C408" s="15"/>
      <c r="D408" s="15"/>
      <c r="E408" s="15"/>
    </row>
    <row r="409">
      <c r="A409" s="79"/>
      <c r="B409" s="15"/>
      <c r="C409" s="15"/>
      <c r="D409" s="15"/>
      <c r="E409" s="15"/>
    </row>
    <row r="410">
      <c r="A410" s="79"/>
      <c r="B410" s="15"/>
      <c r="C410" s="15"/>
      <c r="D410" s="15"/>
      <c r="E410" s="15"/>
    </row>
    <row r="411">
      <c r="A411" s="79"/>
      <c r="B411" s="15"/>
      <c r="C411" s="15"/>
      <c r="D411" s="15"/>
      <c r="E411" s="15"/>
    </row>
    <row r="412">
      <c r="A412" s="79"/>
      <c r="B412" s="15"/>
      <c r="C412" s="15"/>
      <c r="D412" s="15"/>
      <c r="E412" s="15"/>
    </row>
    <row r="413">
      <c r="A413" s="79"/>
      <c r="B413" s="15"/>
      <c r="C413" s="15"/>
      <c r="D413" s="15"/>
      <c r="E413" s="15"/>
    </row>
    <row r="414">
      <c r="A414" s="79"/>
      <c r="B414" s="15"/>
      <c r="C414" s="15"/>
      <c r="D414" s="15"/>
      <c r="E414" s="15"/>
    </row>
    <row r="415">
      <c r="A415" s="79"/>
      <c r="B415" s="15"/>
      <c r="C415" s="15"/>
      <c r="D415" s="15"/>
      <c r="E415" s="15"/>
    </row>
    <row r="416">
      <c r="A416" s="79"/>
      <c r="B416" s="15"/>
      <c r="C416" s="15"/>
      <c r="D416" s="15"/>
      <c r="E416" s="15"/>
    </row>
    <row r="417">
      <c r="A417" s="79"/>
      <c r="B417" s="15"/>
      <c r="C417" s="15"/>
      <c r="D417" s="15"/>
      <c r="E417" s="15"/>
    </row>
    <row r="418">
      <c r="A418" s="79"/>
      <c r="B418" s="15"/>
      <c r="C418" s="15"/>
      <c r="D418" s="15"/>
      <c r="E418" s="15"/>
    </row>
    <row r="419">
      <c r="A419" s="79"/>
      <c r="B419" s="15"/>
      <c r="C419" s="15"/>
      <c r="D419" s="15"/>
      <c r="E419" s="15"/>
    </row>
    <row r="420">
      <c r="A420" s="79"/>
      <c r="B420" s="15"/>
      <c r="C420" s="15"/>
      <c r="D420" s="15"/>
      <c r="E420" s="15"/>
    </row>
    <row r="421">
      <c r="A421" s="79"/>
      <c r="B421" s="15"/>
      <c r="C421" s="15"/>
      <c r="D421" s="15"/>
      <c r="E421" s="15"/>
    </row>
    <row r="422">
      <c r="A422" s="79"/>
      <c r="B422" s="15"/>
      <c r="C422" s="15"/>
      <c r="D422" s="15"/>
      <c r="E422" s="15"/>
    </row>
    <row r="423">
      <c r="A423" s="79"/>
      <c r="B423" s="15"/>
      <c r="C423" s="15"/>
      <c r="D423" s="15"/>
      <c r="E423" s="15"/>
    </row>
    <row r="424">
      <c r="A424" s="79"/>
      <c r="B424" s="15"/>
      <c r="C424" s="15"/>
      <c r="D424" s="15"/>
      <c r="E424" s="15"/>
    </row>
    <row r="425">
      <c r="A425" s="79"/>
      <c r="B425" s="15"/>
      <c r="C425" s="15"/>
      <c r="D425" s="15"/>
      <c r="E425" s="15"/>
    </row>
    <row r="426">
      <c r="A426" s="79"/>
      <c r="B426" s="15"/>
      <c r="C426" s="15"/>
      <c r="D426" s="15"/>
      <c r="E426" s="15"/>
    </row>
    <row r="427">
      <c r="A427" s="79"/>
      <c r="B427" s="15"/>
      <c r="C427" s="15"/>
      <c r="D427" s="15"/>
      <c r="E427" s="15"/>
    </row>
    <row r="428">
      <c r="A428" s="79"/>
      <c r="B428" s="15"/>
      <c r="C428" s="15"/>
      <c r="D428" s="15"/>
      <c r="E428" s="15"/>
    </row>
    <row r="429">
      <c r="A429" s="79"/>
      <c r="B429" s="15"/>
      <c r="C429" s="15"/>
      <c r="D429" s="15"/>
      <c r="E429" s="15"/>
    </row>
    <row r="430">
      <c r="A430" s="79"/>
      <c r="B430" s="15"/>
      <c r="C430" s="15"/>
      <c r="D430" s="15"/>
      <c r="E430" s="15"/>
    </row>
    <row r="431">
      <c r="A431" s="79"/>
      <c r="B431" s="15"/>
      <c r="C431" s="15"/>
      <c r="D431" s="15"/>
      <c r="E431" s="15"/>
    </row>
    <row r="432">
      <c r="A432" s="79"/>
      <c r="B432" s="15"/>
      <c r="C432" s="15"/>
      <c r="D432" s="15"/>
      <c r="E432" s="15"/>
    </row>
    <row r="433">
      <c r="A433" s="79"/>
      <c r="B433" s="15"/>
      <c r="C433" s="15"/>
      <c r="D433" s="15"/>
      <c r="E433" s="15"/>
    </row>
    <row r="434">
      <c r="A434" s="79"/>
      <c r="B434" s="15"/>
      <c r="C434" s="15"/>
      <c r="D434" s="15"/>
      <c r="E434" s="15"/>
    </row>
    <row r="435">
      <c r="A435" s="79"/>
      <c r="B435" s="15"/>
      <c r="C435" s="15"/>
      <c r="D435" s="15"/>
      <c r="E435" s="15"/>
    </row>
    <row r="436">
      <c r="A436" s="79"/>
      <c r="B436" s="15"/>
      <c r="C436" s="15"/>
      <c r="D436" s="15"/>
      <c r="E436" s="15"/>
    </row>
    <row r="437">
      <c r="A437" s="79"/>
      <c r="B437" s="15"/>
      <c r="C437" s="15"/>
      <c r="D437" s="15"/>
      <c r="E437" s="15"/>
    </row>
    <row r="438">
      <c r="A438" s="79"/>
      <c r="B438" s="15"/>
      <c r="C438" s="15"/>
      <c r="D438" s="15"/>
      <c r="E438" s="15"/>
    </row>
    <row r="439">
      <c r="A439" s="79"/>
      <c r="B439" s="15"/>
      <c r="C439" s="15"/>
      <c r="D439" s="15"/>
      <c r="E439" s="15"/>
    </row>
    <row r="440">
      <c r="A440" s="79"/>
      <c r="B440" s="15"/>
      <c r="C440" s="15"/>
      <c r="D440" s="15"/>
      <c r="E440" s="15"/>
    </row>
    <row r="441">
      <c r="A441" s="79"/>
      <c r="B441" s="15"/>
      <c r="C441" s="15"/>
      <c r="D441" s="15"/>
      <c r="E441" s="15"/>
    </row>
    <row r="442">
      <c r="A442" s="79"/>
      <c r="B442" s="15"/>
      <c r="C442" s="15"/>
      <c r="D442" s="15"/>
      <c r="E442" s="15"/>
    </row>
    <row r="443">
      <c r="A443" s="79"/>
      <c r="B443" s="15"/>
      <c r="C443" s="15"/>
      <c r="D443" s="15"/>
      <c r="E443" s="15"/>
    </row>
    <row r="444">
      <c r="A444" s="79"/>
      <c r="B444" s="15"/>
      <c r="C444" s="15"/>
      <c r="D444" s="15"/>
      <c r="E444" s="15"/>
    </row>
    <row r="445">
      <c r="A445" s="79"/>
      <c r="B445" s="15"/>
      <c r="C445" s="15"/>
      <c r="D445" s="15"/>
      <c r="E445" s="15"/>
    </row>
    <row r="446">
      <c r="A446" s="79"/>
      <c r="B446" s="15"/>
      <c r="C446" s="15"/>
      <c r="D446" s="15"/>
      <c r="E446" s="15"/>
    </row>
    <row r="447">
      <c r="A447" s="79"/>
      <c r="B447" s="15"/>
      <c r="C447" s="15"/>
      <c r="D447" s="15"/>
      <c r="E447" s="15"/>
    </row>
    <row r="448">
      <c r="A448" s="79"/>
      <c r="B448" s="15"/>
      <c r="C448" s="15"/>
      <c r="D448" s="15"/>
      <c r="E448" s="15"/>
    </row>
    <row r="449">
      <c r="A449" s="79"/>
      <c r="B449" s="15"/>
      <c r="C449" s="15"/>
      <c r="D449" s="15"/>
      <c r="E449" s="15"/>
    </row>
    <row r="450">
      <c r="A450" s="79"/>
      <c r="B450" s="15"/>
      <c r="C450" s="15"/>
      <c r="D450" s="15"/>
      <c r="E450" s="15"/>
    </row>
    <row r="451">
      <c r="A451" s="79"/>
      <c r="B451" s="15"/>
      <c r="C451" s="15"/>
      <c r="D451" s="15"/>
      <c r="E451" s="15"/>
    </row>
    <row r="452">
      <c r="A452" s="79"/>
      <c r="B452" s="15"/>
      <c r="C452" s="15"/>
      <c r="D452" s="15"/>
      <c r="E452" s="15"/>
    </row>
    <row r="453">
      <c r="A453" s="79"/>
      <c r="B453" s="15"/>
      <c r="C453" s="15"/>
      <c r="D453" s="15"/>
      <c r="E453" s="15"/>
    </row>
    <row r="454">
      <c r="A454" s="79"/>
      <c r="B454" s="15"/>
      <c r="C454" s="15"/>
      <c r="D454" s="15"/>
      <c r="E454" s="15"/>
    </row>
    <row r="455">
      <c r="A455" s="79"/>
      <c r="B455" s="15"/>
      <c r="C455" s="15"/>
      <c r="D455" s="15"/>
      <c r="E455" s="15"/>
    </row>
    <row r="456">
      <c r="A456" s="79"/>
      <c r="B456" s="15"/>
      <c r="C456" s="15"/>
      <c r="D456" s="15"/>
      <c r="E456" s="15"/>
    </row>
    <row r="457">
      <c r="A457" s="79"/>
      <c r="B457" s="15"/>
      <c r="C457" s="15"/>
      <c r="D457" s="15"/>
      <c r="E457" s="15"/>
    </row>
    <row r="458">
      <c r="A458" s="79"/>
      <c r="B458" s="15"/>
      <c r="C458" s="15"/>
      <c r="D458" s="15"/>
      <c r="E458" s="15"/>
    </row>
    <row r="459">
      <c r="A459" s="79"/>
      <c r="B459" s="15"/>
      <c r="C459" s="15"/>
      <c r="D459" s="15"/>
      <c r="E459" s="15"/>
    </row>
    <row r="460">
      <c r="A460" s="79"/>
      <c r="B460" s="15"/>
      <c r="C460" s="15"/>
      <c r="D460" s="15"/>
      <c r="E460" s="15"/>
    </row>
    <row r="461">
      <c r="A461" s="79"/>
      <c r="B461" s="15"/>
      <c r="C461" s="15"/>
      <c r="D461" s="15"/>
      <c r="E461" s="15"/>
    </row>
    <row r="462">
      <c r="A462" s="79"/>
      <c r="B462" s="15"/>
      <c r="C462" s="15"/>
      <c r="D462" s="15"/>
      <c r="E462" s="15"/>
    </row>
    <row r="463">
      <c r="A463" s="79"/>
      <c r="B463" s="15"/>
      <c r="C463" s="15"/>
      <c r="D463" s="15"/>
      <c r="E463" s="15"/>
    </row>
    <row r="464">
      <c r="A464" s="79"/>
      <c r="B464" s="15"/>
      <c r="C464" s="15"/>
      <c r="D464" s="15"/>
      <c r="E464" s="15"/>
    </row>
    <row r="465">
      <c r="A465" s="79"/>
      <c r="B465" s="15"/>
      <c r="C465" s="15"/>
      <c r="D465" s="15"/>
      <c r="E465" s="15"/>
    </row>
    <row r="466">
      <c r="A466" s="79"/>
      <c r="B466" s="15"/>
      <c r="C466" s="15"/>
      <c r="D466" s="15"/>
      <c r="E466" s="15"/>
    </row>
    <row r="467">
      <c r="A467" s="79"/>
      <c r="B467" s="15"/>
      <c r="C467" s="15"/>
      <c r="D467" s="15"/>
      <c r="E467" s="15"/>
    </row>
    <row r="468">
      <c r="A468" s="79"/>
      <c r="B468" s="15"/>
      <c r="C468" s="15"/>
      <c r="D468" s="15"/>
      <c r="E468" s="15"/>
    </row>
    <row r="469">
      <c r="A469" s="79"/>
      <c r="B469" s="15"/>
      <c r="C469" s="15"/>
      <c r="D469" s="15"/>
      <c r="E469" s="15"/>
    </row>
    <row r="470">
      <c r="A470" s="79"/>
      <c r="B470" s="15"/>
      <c r="C470" s="15"/>
      <c r="D470" s="15"/>
      <c r="E470" s="15"/>
    </row>
    <row r="471">
      <c r="A471" s="79"/>
      <c r="B471" s="15"/>
      <c r="C471" s="15"/>
      <c r="D471" s="15"/>
      <c r="E471" s="15"/>
    </row>
    <row r="472">
      <c r="A472" s="79"/>
      <c r="B472" s="15"/>
      <c r="C472" s="15"/>
      <c r="D472" s="15"/>
      <c r="E472" s="15"/>
    </row>
    <row r="473">
      <c r="A473" s="79"/>
      <c r="B473" s="15"/>
      <c r="C473" s="15"/>
      <c r="D473" s="15"/>
      <c r="E473" s="15"/>
    </row>
    <row r="474">
      <c r="A474" s="79"/>
      <c r="B474" s="15"/>
      <c r="C474" s="15"/>
      <c r="D474" s="15"/>
      <c r="E474" s="15"/>
    </row>
    <row r="475">
      <c r="A475" s="79"/>
      <c r="B475" s="15"/>
      <c r="C475" s="15"/>
      <c r="D475" s="15"/>
      <c r="E475" s="15"/>
    </row>
    <row r="476">
      <c r="A476" s="79"/>
      <c r="B476" s="15"/>
      <c r="C476" s="15"/>
      <c r="D476" s="15"/>
      <c r="E476" s="15"/>
    </row>
    <row r="477">
      <c r="A477" s="79"/>
      <c r="B477" s="15"/>
      <c r="C477" s="15"/>
      <c r="D477" s="15"/>
      <c r="E477" s="15"/>
    </row>
    <row r="478">
      <c r="A478" s="79"/>
      <c r="B478" s="15"/>
      <c r="C478" s="15"/>
      <c r="D478" s="15"/>
      <c r="E478" s="15"/>
    </row>
    <row r="479">
      <c r="A479" s="79"/>
      <c r="B479" s="15"/>
      <c r="C479" s="15"/>
      <c r="D479" s="15"/>
      <c r="E479" s="15"/>
    </row>
    <row r="480">
      <c r="A480" s="79"/>
      <c r="B480" s="15"/>
      <c r="C480" s="15"/>
      <c r="D480" s="15"/>
      <c r="E480" s="15"/>
    </row>
    <row r="481">
      <c r="A481" s="79"/>
      <c r="B481" s="15"/>
      <c r="C481" s="15"/>
      <c r="D481" s="15"/>
      <c r="E481" s="15"/>
    </row>
    <row r="482">
      <c r="A482" s="79"/>
      <c r="B482" s="15"/>
      <c r="C482" s="15"/>
      <c r="D482" s="15"/>
      <c r="E482" s="15"/>
    </row>
    <row r="483">
      <c r="A483" s="79"/>
      <c r="B483" s="15"/>
      <c r="C483" s="15"/>
      <c r="D483" s="15"/>
      <c r="E483" s="15"/>
    </row>
    <row r="484">
      <c r="A484" s="79"/>
      <c r="B484" s="15"/>
      <c r="C484" s="15"/>
      <c r="D484" s="15"/>
      <c r="E484" s="15"/>
    </row>
    <row r="485">
      <c r="A485" s="79"/>
      <c r="B485" s="15"/>
      <c r="C485" s="15"/>
      <c r="D485" s="15"/>
      <c r="E485" s="15"/>
    </row>
    <row r="486">
      <c r="A486" s="79"/>
      <c r="B486" s="15"/>
      <c r="C486" s="15"/>
      <c r="D486" s="15"/>
      <c r="E486" s="15"/>
    </row>
    <row r="487">
      <c r="A487" s="79"/>
      <c r="B487" s="15"/>
      <c r="C487" s="15"/>
      <c r="D487" s="15"/>
      <c r="E487" s="15"/>
    </row>
    <row r="488">
      <c r="A488" s="79"/>
      <c r="B488" s="15"/>
      <c r="C488" s="15"/>
      <c r="D488" s="15"/>
      <c r="E488" s="15"/>
    </row>
    <row r="489">
      <c r="A489" s="79"/>
      <c r="B489" s="15"/>
      <c r="C489" s="15"/>
      <c r="D489" s="15"/>
      <c r="E489" s="15"/>
    </row>
    <row r="490">
      <c r="A490" s="79"/>
      <c r="B490" s="15"/>
      <c r="C490" s="15"/>
      <c r="D490" s="15"/>
      <c r="E490" s="15"/>
    </row>
    <row r="491">
      <c r="A491" s="79"/>
      <c r="B491" s="15"/>
      <c r="C491" s="15"/>
      <c r="D491" s="15"/>
      <c r="E491" s="15"/>
    </row>
    <row r="492">
      <c r="A492" s="79"/>
      <c r="B492" s="15"/>
      <c r="C492" s="15"/>
      <c r="D492" s="15"/>
      <c r="E492" s="15"/>
    </row>
    <row r="493">
      <c r="A493" s="79"/>
      <c r="B493" s="15"/>
      <c r="C493" s="15"/>
      <c r="D493" s="15"/>
      <c r="E493" s="15"/>
    </row>
    <row r="494">
      <c r="A494" s="79"/>
      <c r="B494" s="15"/>
      <c r="C494" s="15"/>
      <c r="D494" s="15"/>
      <c r="E494" s="15"/>
    </row>
    <row r="495">
      <c r="A495" s="79"/>
      <c r="B495" s="15"/>
      <c r="C495" s="15"/>
      <c r="D495" s="15"/>
      <c r="E495" s="15"/>
    </row>
    <row r="496">
      <c r="A496" s="79"/>
      <c r="B496" s="15"/>
      <c r="C496" s="15"/>
      <c r="D496" s="15"/>
      <c r="E496" s="15"/>
    </row>
    <row r="497">
      <c r="A497" s="79"/>
      <c r="B497" s="15"/>
      <c r="C497" s="15"/>
      <c r="D497" s="15"/>
      <c r="E497" s="15"/>
    </row>
    <row r="498">
      <c r="A498" s="79"/>
      <c r="B498" s="15"/>
      <c r="C498" s="15"/>
      <c r="D498" s="15"/>
      <c r="E498" s="15"/>
    </row>
    <row r="499">
      <c r="A499" s="79"/>
      <c r="B499" s="15"/>
      <c r="C499" s="15"/>
      <c r="D499" s="15"/>
      <c r="E499" s="15"/>
    </row>
    <row r="500">
      <c r="A500" s="79"/>
      <c r="B500" s="15"/>
      <c r="C500" s="15"/>
      <c r="D500" s="15"/>
      <c r="E500" s="15"/>
    </row>
    <row r="501">
      <c r="A501" s="79"/>
      <c r="B501" s="15"/>
      <c r="C501" s="15"/>
      <c r="D501" s="15"/>
      <c r="E501" s="15"/>
    </row>
    <row r="502">
      <c r="A502" s="79"/>
      <c r="B502" s="15"/>
      <c r="C502" s="15"/>
      <c r="D502" s="15"/>
      <c r="E502" s="15"/>
    </row>
    <row r="503">
      <c r="A503" s="79"/>
      <c r="B503" s="15"/>
      <c r="C503" s="15"/>
      <c r="D503" s="15"/>
      <c r="E503" s="15"/>
    </row>
    <row r="504">
      <c r="A504" s="79"/>
      <c r="B504" s="15"/>
      <c r="C504" s="15"/>
      <c r="D504" s="15"/>
      <c r="E504" s="15"/>
    </row>
    <row r="505">
      <c r="A505" s="79"/>
      <c r="B505" s="15"/>
      <c r="C505" s="15"/>
      <c r="D505" s="15"/>
      <c r="E505" s="15"/>
    </row>
    <row r="506">
      <c r="A506" s="79"/>
      <c r="B506" s="15"/>
      <c r="C506" s="15"/>
      <c r="D506" s="15"/>
      <c r="E506" s="15"/>
    </row>
    <row r="507">
      <c r="A507" s="79"/>
      <c r="B507" s="15"/>
      <c r="C507" s="15"/>
      <c r="D507" s="15"/>
      <c r="E507" s="15"/>
    </row>
    <row r="508">
      <c r="A508" s="79"/>
      <c r="B508" s="15"/>
      <c r="C508" s="15"/>
      <c r="D508" s="15"/>
      <c r="E508" s="15"/>
    </row>
    <row r="509">
      <c r="A509" s="79"/>
      <c r="B509" s="15"/>
      <c r="C509" s="15"/>
      <c r="D509" s="15"/>
      <c r="E509" s="15"/>
    </row>
    <row r="510">
      <c r="A510" s="79"/>
      <c r="B510" s="15"/>
      <c r="C510" s="15"/>
      <c r="D510" s="15"/>
      <c r="E510" s="15"/>
    </row>
    <row r="511">
      <c r="A511" s="79"/>
      <c r="B511" s="15"/>
      <c r="C511" s="15"/>
      <c r="D511" s="15"/>
      <c r="E511" s="15"/>
    </row>
    <row r="512">
      <c r="A512" s="79"/>
      <c r="B512" s="15"/>
      <c r="C512" s="15"/>
      <c r="D512" s="15"/>
      <c r="E512" s="15"/>
    </row>
    <row r="513">
      <c r="A513" s="79"/>
      <c r="B513" s="15"/>
      <c r="C513" s="15"/>
      <c r="D513" s="15"/>
      <c r="E513" s="15"/>
    </row>
    <row r="514">
      <c r="A514" s="79"/>
      <c r="B514" s="15"/>
      <c r="C514" s="15"/>
      <c r="D514" s="15"/>
      <c r="E514" s="15"/>
    </row>
    <row r="515">
      <c r="A515" s="79"/>
      <c r="B515" s="15"/>
      <c r="C515" s="15"/>
      <c r="D515" s="15"/>
      <c r="E515" s="15"/>
    </row>
    <row r="516">
      <c r="A516" s="79"/>
      <c r="B516" s="15"/>
      <c r="C516" s="15"/>
      <c r="D516" s="15"/>
      <c r="E516" s="15"/>
    </row>
    <row r="517">
      <c r="A517" s="79"/>
      <c r="B517" s="15"/>
      <c r="C517" s="15"/>
      <c r="D517" s="15"/>
      <c r="E517" s="15"/>
    </row>
    <row r="518">
      <c r="A518" s="79"/>
      <c r="B518" s="15"/>
      <c r="C518" s="15"/>
      <c r="D518" s="15"/>
      <c r="E518" s="15"/>
    </row>
    <row r="519">
      <c r="A519" s="79"/>
      <c r="B519" s="15"/>
      <c r="C519" s="15"/>
      <c r="D519" s="15"/>
      <c r="E519" s="15"/>
    </row>
    <row r="520">
      <c r="A520" s="79"/>
      <c r="B520" s="15"/>
      <c r="C520" s="15"/>
      <c r="D520" s="15"/>
      <c r="E520" s="15"/>
    </row>
    <row r="521">
      <c r="A521" s="79"/>
      <c r="B521" s="15"/>
      <c r="C521" s="15"/>
      <c r="D521" s="15"/>
      <c r="E521" s="15"/>
    </row>
    <row r="522">
      <c r="A522" s="79"/>
      <c r="B522" s="15"/>
      <c r="C522" s="15"/>
      <c r="D522" s="15"/>
      <c r="E522" s="15"/>
    </row>
    <row r="523">
      <c r="A523" s="79"/>
      <c r="B523" s="15"/>
      <c r="C523" s="15"/>
      <c r="D523" s="15"/>
      <c r="E523" s="15"/>
    </row>
    <row r="524">
      <c r="A524" s="79"/>
      <c r="B524" s="15"/>
      <c r="C524" s="15"/>
      <c r="D524" s="15"/>
      <c r="E524" s="15"/>
    </row>
    <row r="525">
      <c r="A525" s="79"/>
      <c r="B525" s="15"/>
      <c r="C525" s="15"/>
      <c r="D525" s="15"/>
      <c r="E525" s="15"/>
    </row>
    <row r="526">
      <c r="A526" s="79"/>
      <c r="B526" s="15"/>
      <c r="C526" s="15"/>
      <c r="D526" s="15"/>
      <c r="E526" s="15"/>
    </row>
    <row r="527">
      <c r="A527" s="79"/>
      <c r="B527" s="15"/>
      <c r="C527" s="15"/>
      <c r="D527" s="15"/>
      <c r="E527" s="15"/>
    </row>
    <row r="528">
      <c r="A528" s="79"/>
      <c r="B528" s="15"/>
      <c r="C528" s="15"/>
      <c r="D528" s="15"/>
      <c r="E528" s="15"/>
    </row>
    <row r="529">
      <c r="A529" s="79"/>
      <c r="B529" s="15"/>
      <c r="C529" s="15"/>
      <c r="D529" s="15"/>
      <c r="E529" s="15"/>
    </row>
    <row r="530">
      <c r="A530" s="79"/>
      <c r="B530" s="15"/>
      <c r="C530" s="15"/>
      <c r="D530" s="15"/>
      <c r="E530" s="15"/>
    </row>
    <row r="531">
      <c r="A531" s="79"/>
      <c r="B531" s="15"/>
      <c r="C531" s="15"/>
      <c r="D531" s="15"/>
      <c r="E531" s="15"/>
    </row>
    <row r="532">
      <c r="A532" s="79"/>
      <c r="B532" s="15"/>
      <c r="C532" s="15"/>
      <c r="D532" s="15"/>
      <c r="E532" s="15"/>
    </row>
    <row r="533">
      <c r="A533" s="79"/>
      <c r="B533" s="15"/>
      <c r="C533" s="15"/>
      <c r="D533" s="15"/>
      <c r="E533" s="15"/>
    </row>
    <row r="534">
      <c r="A534" s="79"/>
      <c r="B534" s="15"/>
      <c r="C534" s="15"/>
      <c r="D534" s="15"/>
      <c r="E534" s="15"/>
    </row>
    <row r="535">
      <c r="A535" s="79"/>
      <c r="B535" s="15"/>
      <c r="C535" s="15"/>
      <c r="D535" s="15"/>
      <c r="E535" s="15"/>
    </row>
    <row r="536">
      <c r="A536" s="79"/>
      <c r="B536" s="15"/>
      <c r="C536" s="15"/>
      <c r="D536" s="15"/>
      <c r="E536" s="15"/>
    </row>
    <row r="537">
      <c r="A537" s="79"/>
      <c r="B537" s="15"/>
      <c r="C537" s="15"/>
      <c r="D537" s="15"/>
      <c r="E537" s="15"/>
    </row>
    <row r="538">
      <c r="A538" s="79"/>
      <c r="B538" s="15"/>
      <c r="C538" s="15"/>
      <c r="D538" s="15"/>
      <c r="E538" s="15"/>
    </row>
    <row r="539">
      <c r="A539" s="79"/>
      <c r="B539" s="15"/>
      <c r="C539" s="15"/>
      <c r="D539" s="15"/>
      <c r="E539" s="15"/>
    </row>
    <row r="540">
      <c r="A540" s="79"/>
      <c r="B540" s="15"/>
      <c r="C540" s="15"/>
      <c r="D540" s="15"/>
      <c r="E540" s="15"/>
    </row>
    <row r="541">
      <c r="A541" s="79"/>
      <c r="B541" s="15"/>
      <c r="C541" s="15"/>
      <c r="D541" s="15"/>
      <c r="E541" s="15"/>
    </row>
    <row r="542">
      <c r="A542" s="79"/>
      <c r="B542" s="15"/>
      <c r="C542" s="15"/>
      <c r="D542" s="15"/>
      <c r="E542" s="15"/>
    </row>
    <row r="543">
      <c r="A543" s="79"/>
      <c r="B543" s="15"/>
      <c r="C543" s="15"/>
      <c r="D543" s="15"/>
      <c r="E543" s="15"/>
    </row>
    <row r="544">
      <c r="A544" s="79"/>
      <c r="B544" s="15"/>
      <c r="C544" s="15"/>
      <c r="D544" s="15"/>
      <c r="E544" s="15"/>
    </row>
    <row r="545">
      <c r="A545" s="79"/>
      <c r="B545" s="15"/>
      <c r="C545" s="15"/>
      <c r="D545" s="15"/>
      <c r="E545" s="15"/>
    </row>
    <row r="546">
      <c r="A546" s="79"/>
      <c r="B546" s="15"/>
      <c r="C546" s="15"/>
      <c r="D546" s="15"/>
      <c r="E546" s="15"/>
    </row>
    <row r="547">
      <c r="A547" s="79"/>
      <c r="B547" s="15"/>
      <c r="C547" s="15"/>
      <c r="D547" s="15"/>
      <c r="E547" s="15"/>
    </row>
    <row r="548">
      <c r="A548" s="79"/>
      <c r="B548" s="15"/>
      <c r="C548" s="15"/>
      <c r="D548" s="15"/>
      <c r="E548" s="15"/>
    </row>
    <row r="549">
      <c r="A549" s="79"/>
      <c r="B549" s="15"/>
      <c r="C549" s="15"/>
      <c r="D549" s="15"/>
      <c r="E549" s="15"/>
    </row>
    <row r="550">
      <c r="A550" s="79"/>
      <c r="B550" s="15"/>
      <c r="C550" s="15"/>
      <c r="D550" s="15"/>
      <c r="E550" s="15"/>
    </row>
    <row r="551">
      <c r="A551" s="79"/>
      <c r="B551" s="15"/>
      <c r="C551" s="15"/>
      <c r="D551" s="15"/>
      <c r="E551" s="15"/>
    </row>
    <row r="552">
      <c r="A552" s="79"/>
      <c r="B552" s="15"/>
      <c r="C552" s="15"/>
      <c r="D552" s="15"/>
      <c r="E552" s="15"/>
    </row>
    <row r="553">
      <c r="A553" s="79"/>
      <c r="B553" s="15"/>
      <c r="C553" s="15"/>
      <c r="D553" s="15"/>
      <c r="E553" s="15"/>
    </row>
    <row r="554">
      <c r="A554" s="79"/>
      <c r="B554" s="15"/>
      <c r="C554" s="15"/>
      <c r="D554" s="15"/>
      <c r="E554" s="15"/>
    </row>
    <row r="555">
      <c r="A555" s="79"/>
      <c r="B555" s="15"/>
      <c r="C555" s="15"/>
      <c r="D555" s="15"/>
      <c r="E555" s="15"/>
    </row>
    <row r="556">
      <c r="A556" s="79"/>
      <c r="B556" s="15"/>
      <c r="C556" s="15"/>
      <c r="D556" s="15"/>
      <c r="E556" s="15"/>
    </row>
    <row r="557">
      <c r="A557" s="79"/>
      <c r="B557" s="15"/>
      <c r="C557" s="15"/>
      <c r="D557" s="15"/>
      <c r="E557" s="15"/>
    </row>
    <row r="558">
      <c r="A558" s="79"/>
      <c r="B558" s="15"/>
      <c r="C558" s="15"/>
      <c r="D558" s="15"/>
      <c r="E558" s="15"/>
    </row>
    <row r="559">
      <c r="A559" s="79"/>
      <c r="B559" s="15"/>
      <c r="C559" s="15"/>
      <c r="D559" s="15"/>
      <c r="E559" s="15"/>
    </row>
    <row r="560">
      <c r="A560" s="79"/>
      <c r="B560" s="15"/>
      <c r="C560" s="15"/>
      <c r="D560" s="15"/>
      <c r="E560" s="15"/>
    </row>
    <row r="561">
      <c r="A561" s="79"/>
      <c r="B561" s="15"/>
      <c r="C561" s="15"/>
      <c r="D561" s="15"/>
      <c r="E561" s="15"/>
    </row>
    <row r="562">
      <c r="A562" s="79"/>
      <c r="B562" s="15"/>
      <c r="C562" s="15"/>
      <c r="D562" s="15"/>
      <c r="E562" s="15"/>
    </row>
    <row r="563">
      <c r="A563" s="79"/>
      <c r="B563" s="15"/>
      <c r="C563" s="15"/>
      <c r="D563" s="15"/>
      <c r="E563" s="15"/>
    </row>
    <row r="564">
      <c r="A564" s="79"/>
      <c r="B564" s="15"/>
      <c r="C564" s="15"/>
      <c r="D564" s="15"/>
      <c r="E564" s="15"/>
    </row>
    <row r="565">
      <c r="A565" s="79"/>
      <c r="B565" s="15"/>
      <c r="C565" s="15"/>
      <c r="D565" s="15"/>
      <c r="E565" s="15"/>
    </row>
    <row r="566">
      <c r="A566" s="79"/>
      <c r="B566" s="15"/>
      <c r="C566" s="15"/>
      <c r="D566" s="15"/>
      <c r="E566" s="15"/>
    </row>
    <row r="567">
      <c r="A567" s="79"/>
      <c r="B567" s="15"/>
      <c r="C567" s="15"/>
      <c r="D567" s="15"/>
      <c r="E567" s="15"/>
    </row>
    <row r="568">
      <c r="A568" s="79"/>
      <c r="B568" s="15"/>
      <c r="C568" s="15"/>
      <c r="D568" s="15"/>
      <c r="E568" s="15"/>
    </row>
    <row r="569">
      <c r="A569" s="79"/>
      <c r="B569" s="15"/>
      <c r="C569" s="15"/>
      <c r="D569" s="15"/>
      <c r="E569" s="15"/>
    </row>
    <row r="570">
      <c r="A570" s="79"/>
      <c r="B570" s="15"/>
      <c r="C570" s="15"/>
      <c r="D570" s="15"/>
      <c r="E570" s="15"/>
    </row>
    <row r="571">
      <c r="A571" s="79"/>
      <c r="B571" s="15"/>
      <c r="C571" s="15"/>
      <c r="D571" s="15"/>
      <c r="E571" s="15"/>
    </row>
    <row r="572">
      <c r="A572" s="79"/>
      <c r="B572" s="15"/>
      <c r="C572" s="15"/>
      <c r="D572" s="15"/>
      <c r="E572" s="15"/>
    </row>
    <row r="573">
      <c r="A573" s="79"/>
      <c r="B573" s="15"/>
      <c r="C573" s="15"/>
      <c r="D573" s="15"/>
      <c r="E573" s="15"/>
    </row>
    <row r="574">
      <c r="A574" s="79"/>
      <c r="B574" s="15"/>
      <c r="C574" s="15"/>
      <c r="D574" s="15"/>
      <c r="E574" s="15"/>
    </row>
    <row r="575">
      <c r="A575" s="79"/>
      <c r="B575" s="15"/>
      <c r="C575" s="15"/>
      <c r="D575" s="15"/>
      <c r="E575" s="15"/>
    </row>
    <row r="576">
      <c r="A576" s="79"/>
      <c r="B576" s="15"/>
      <c r="C576" s="15"/>
      <c r="D576" s="15"/>
      <c r="E576" s="15"/>
    </row>
    <row r="577">
      <c r="A577" s="79"/>
      <c r="B577" s="15"/>
      <c r="C577" s="15"/>
      <c r="D577" s="15"/>
      <c r="E577" s="15"/>
    </row>
    <row r="578">
      <c r="A578" s="79"/>
      <c r="B578" s="15"/>
      <c r="C578" s="15"/>
      <c r="D578" s="15"/>
      <c r="E578" s="15"/>
    </row>
    <row r="579">
      <c r="A579" s="79"/>
      <c r="B579" s="15"/>
      <c r="C579" s="15"/>
      <c r="D579" s="15"/>
      <c r="E579" s="15"/>
    </row>
    <row r="580">
      <c r="A580" s="79"/>
      <c r="B580" s="15"/>
      <c r="C580" s="15"/>
      <c r="D580" s="15"/>
      <c r="E580" s="15"/>
    </row>
    <row r="581">
      <c r="A581" s="79"/>
      <c r="B581" s="15"/>
      <c r="C581" s="15"/>
      <c r="D581" s="15"/>
      <c r="E581" s="15"/>
    </row>
    <row r="582">
      <c r="A582" s="79"/>
      <c r="B582" s="15"/>
      <c r="C582" s="15"/>
      <c r="D582" s="15"/>
      <c r="E582" s="15"/>
    </row>
    <row r="583">
      <c r="A583" s="79"/>
      <c r="B583" s="15"/>
      <c r="C583" s="15"/>
      <c r="D583" s="15"/>
      <c r="E583" s="15"/>
    </row>
    <row r="584">
      <c r="A584" s="79"/>
      <c r="B584" s="15"/>
      <c r="C584" s="15"/>
      <c r="D584" s="15"/>
      <c r="E584" s="15"/>
    </row>
    <row r="585">
      <c r="A585" s="79"/>
      <c r="B585" s="15"/>
      <c r="C585" s="15"/>
      <c r="D585" s="15"/>
      <c r="E585" s="15"/>
    </row>
    <row r="586">
      <c r="A586" s="79"/>
      <c r="B586" s="15"/>
      <c r="C586" s="15"/>
      <c r="D586" s="15"/>
      <c r="E586" s="15"/>
    </row>
    <row r="587">
      <c r="A587" s="79"/>
      <c r="B587" s="15"/>
      <c r="C587" s="15"/>
      <c r="D587" s="15"/>
      <c r="E587" s="15"/>
    </row>
    <row r="588">
      <c r="A588" s="79"/>
      <c r="B588" s="15"/>
      <c r="C588" s="15"/>
      <c r="D588" s="15"/>
      <c r="E588" s="15"/>
    </row>
    <row r="589">
      <c r="A589" s="79"/>
      <c r="B589" s="15"/>
      <c r="C589" s="15"/>
      <c r="D589" s="15"/>
      <c r="E589" s="15"/>
    </row>
    <row r="590">
      <c r="A590" s="79"/>
      <c r="B590" s="15"/>
      <c r="C590" s="15"/>
      <c r="D590" s="15"/>
      <c r="E590" s="15"/>
    </row>
    <row r="591">
      <c r="A591" s="79"/>
      <c r="B591" s="15"/>
      <c r="C591" s="15"/>
      <c r="D591" s="15"/>
      <c r="E591" s="15"/>
    </row>
    <row r="592">
      <c r="A592" s="79"/>
      <c r="B592" s="15"/>
      <c r="C592" s="15"/>
      <c r="D592" s="15"/>
      <c r="E592" s="15"/>
    </row>
    <row r="593">
      <c r="A593" s="79"/>
      <c r="B593" s="15"/>
      <c r="C593" s="15"/>
      <c r="D593" s="15"/>
      <c r="E593" s="15"/>
    </row>
    <row r="594">
      <c r="A594" s="79"/>
      <c r="B594" s="15"/>
      <c r="C594" s="15"/>
      <c r="D594" s="15"/>
      <c r="E594" s="15"/>
    </row>
    <row r="595">
      <c r="A595" s="79"/>
      <c r="B595" s="15"/>
      <c r="C595" s="15"/>
      <c r="D595" s="15"/>
      <c r="E595" s="15"/>
    </row>
    <row r="596">
      <c r="A596" s="79"/>
      <c r="B596" s="15"/>
      <c r="C596" s="15"/>
      <c r="D596" s="15"/>
      <c r="E596" s="15"/>
    </row>
    <row r="597">
      <c r="A597" s="79"/>
      <c r="B597" s="15"/>
      <c r="C597" s="15"/>
      <c r="D597" s="15"/>
      <c r="E597" s="15"/>
    </row>
    <row r="598">
      <c r="A598" s="79"/>
      <c r="B598" s="15"/>
      <c r="C598" s="15"/>
      <c r="D598" s="15"/>
      <c r="E598" s="15"/>
    </row>
    <row r="599">
      <c r="A599" s="79"/>
      <c r="B599" s="15"/>
      <c r="C599" s="15"/>
      <c r="D599" s="15"/>
      <c r="E599" s="15"/>
    </row>
    <row r="600">
      <c r="A600" s="79"/>
      <c r="B600" s="15"/>
      <c r="C600" s="15"/>
      <c r="D600" s="15"/>
      <c r="E600" s="15"/>
    </row>
    <row r="601">
      <c r="A601" s="79"/>
      <c r="B601" s="15"/>
      <c r="C601" s="15"/>
      <c r="D601" s="15"/>
      <c r="E601" s="15"/>
    </row>
    <row r="602">
      <c r="A602" s="79"/>
      <c r="B602" s="15"/>
      <c r="C602" s="15"/>
      <c r="D602" s="15"/>
      <c r="E602" s="15"/>
    </row>
    <row r="603">
      <c r="A603" s="79"/>
      <c r="B603" s="15"/>
      <c r="C603" s="15"/>
      <c r="D603" s="15"/>
      <c r="E603" s="15"/>
    </row>
    <row r="604">
      <c r="A604" s="79"/>
      <c r="B604" s="15"/>
      <c r="C604" s="15"/>
      <c r="D604" s="15"/>
      <c r="E604" s="15"/>
    </row>
    <row r="605">
      <c r="A605" s="79"/>
      <c r="B605" s="15"/>
      <c r="C605" s="15"/>
      <c r="D605" s="15"/>
      <c r="E605" s="15"/>
    </row>
    <row r="606">
      <c r="A606" s="79"/>
      <c r="B606" s="15"/>
      <c r="C606" s="15"/>
      <c r="D606" s="15"/>
      <c r="E606" s="15"/>
    </row>
    <row r="607">
      <c r="A607" s="79"/>
      <c r="B607" s="15"/>
      <c r="C607" s="15"/>
      <c r="D607" s="15"/>
      <c r="E607" s="15"/>
    </row>
    <row r="608">
      <c r="A608" s="79"/>
      <c r="B608" s="15"/>
      <c r="C608" s="15"/>
      <c r="D608" s="15"/>
      <c r="E608" s="15"/>
    </row>
    <row r="609">
      <c r="A609" s="79"/>
      <c r="B609" s="15"/>
      <c r="C609" s="15"/>
      <c r="D609" s="15"/>
      <c r="E609" s="15"/>
    </row>
    <row r="610">
      <c r="A610" s="79"/>
      <c r="B610" s="15"/>
      <c r="C610" s="15"/>
      <c r="D610" s="15"/>
      <c r="E610" s="15"/>
    </row>
    <row r="611">
      <c r="A611" s="79"/>
      <c r="B611" s="15"/>
      <c r="C611" s="15"/>
      <c r="D611" s="15"/>
      <c r="E611" s="15"/>
    </row>
    <row r="612">
      <c r="A612" s="79"/>
      <c r="B612" s="15"/>
      <c r="C612" s="15"/>
      <c r="D612" s="15"/>
      <c r="E612" s="15"/>
    </row>
    <row r="613">
      <c r="A613" s="79"/>
      <c r="B613" s="15"/>
      <c r="C613" s="15"/>
      <c r="D613" s="15"/>
      <c r="E613" s="15"/>
    </row>
    <row r="614">
      <c r="A614" s="79"/>
      <c r="B614" s="15"/>
      <c r="C614" s="15"/>
      <c r="D614" s="15"/>
      <c r="E614" s="15"/>
    </row>
    <row r="615">
      <c r="A615" s="79"/>
      <c r="B615" s="15"/>
      <c r="C615" s="15"/>
      <c r="D615" s="15"/>
      <c r="E615" s="15"/>
    </row>
    <row r="616">
      <c r="A616" s="79"/>
      <c r="B616" s="15"/>
      <c r="C616" s="15"/>
      <c r="D616" s="15"/>
      <c r="E616" s="15"/>
    </row>
    <row r="617">
      <c r="A617" s="79"/>
      <c r="B617" s="15"/>
      <c r="C617" s="15"/>
      <c r="D617" s="15"/>
      <c r="E617" s="15"/>
    </row>
    <row r="618">
      <c r="A618" s="79"/>
      <c r="B618" s="15"/>
      <c r="C618" s="15"/>
      <c r="D618" s="15"/>
      <c r="E618" s="15"/>
    </row>
    <row r="619">
      <c r="A619" s="79"/>
      <c r="B619" s="15"/>
      <c r="C619" s="15"/>
      <c r="D619" s="15"/>
      <c r="E619" s="15"/>
    </row>
    <row r="620">
      <c r="A620" s="79"/>
      <c r="B620" s="15"/>
      <c r="C620" s="15"/>
      <c r="D620" s="15"/>
      <c r="E620" s="15"/>
    </row>
    <row r="621">
      <c r="A621" s="79"/>
      <c r="B621" s="15"/>
      <c r="C621" s="15"/>
      <c r="D621" s="15"/>
      <c r="E621" s="15"/>
    </row>
    <row r="622">
      <c r="A622" s="79"/>
      <c r="B622" s="15"/>
      <c r="C622" s="15"/>
      <c r="D622" s="15"/>
      <c r="E622" s="15"/>
    </row>
    <row r="623">
      <c r="A623" s="79"/>
      <c r="B623" s="15"/>
      <c r="C623" s="15"/>
      <c r="D623" s="15"/>
      <c r="E623" s="15"/>
    </row>
    <row r="624">
      <c r="A624" s="79"/>
      <c r="B624" s="15"/>
      <c r="C624" s="15"/>
      <c r="D624" s="15"/>
      <c r="E624" s="15"/>
    </row>
    <row r="625">
      <c r="A625" s="79"/>
      <c r="B625" s="15"/>
      <c r="C625" s="15"/>
      <c r="D625" s="15"/>
      <c r="E625" s="15"/>
    </row>
    <row r="626">
      <c r="A626" s="79"/>
      <c r="B626" s="15"/>
      <c r="C626" s="15"/>
      <c r="D626" s="15"/>
      <c r="E626" s="15"/>
    </row>
    <row r="627">
      <c r="A627" s="79"/>
      <c r="B627" s="15"/>
      <c r="C627" s="15"/>
      <c r="D627" s="15"/>
      <c r="E627" s="15"/>
    </row>
    <row r="628">
      <c r="A628" s="79"/>
      <c r="B628" s="15"/>
      <c r="C628" s="15"/>
      <c r="D628" s="15"/>
      <c r="E628" s="15"/>
    </row>
    <row r="629">
      <c r="A629" s="79"/>
      <c r="B629" s="15"/>
      <c r="C629" s="15"/>
      <c r="D629" s="15"/>
      <c r="E629" s="15"/>
    </row>
    <row r="630">
      <c r="A630" s="79"/>
      <c r="B630" s="15"/>
      <c r="C630" s="15"/>
      <c r="D630" s="15"/>
      <c r="E630" s="15"/>
    </row>
    <row r="631">
      <c r="A631" s="79"/>
      <c r="B631" s="15"/>
      <c r="C631" s="15"/>
      <c r="D631" s="15"/>
      <c r="E631" s="15"/>
    </row>
    <row r="632">
      <c r="A632" s="79"/>
      <c r="B632" s="15"/>
      <c r="C632" s="15"/>
      <c r="D632" s="15"/>
      <c r="E632" s="15"/>
    </row>
    <row r="633">
      <c r="A633" s="79"/>
      <c r="B633" s="15"/>
      <c r="C633" s="15"/>
      <c r="D633" s="15"/>
      <c r="E633" s="15"/>
    </row>
    <row r="634">
      <c r="A634" s="79"/>
      <c r="B634" s="15"/>
      <c r="C634" s="15"/>
      <c r="D634" s="15"/>
      <c r="E634" s="15"/>
    </row>
    <row r="635">
      <c r="A635" s="79"/>
      <c r="B635" s="15"/>
      <c r="C635" s="15"/>
      <c r="D635" s="15"/>
      <c r="E635" s="15"/>
    </row>
    <row r="636">
      <c r="A636" s="79"/>
      <c r="B636" s="15"/>
      <c r="C636" s="15"/>
      <c r="D636" s="15"/>
      <c r="E636" s="15"/>
    </row>
    <row r="637">
      <c r="A637" s="79"/>
      <c r="B637" s="15"/>
      <c r="C637" s="15"/>
      <c r="D637" s="15"/>
      <c r="E637" s="15"/>
    </row>
    <row r="638">
      <c r="A638" s="79"/>
      <c r="B638" s="15"/>
      <c r="C638" s="15"/>
      <c r="D638" s="15"/>
      <c r="E638" s="15"/>
    </row>
    <row r="639">
      <c r="A639" s="79"/>
      <c r="B639" s="15"/>
      <c r="C639" s="15"/>
      <c r="D639" s="15"/>
      <c r="E639" s="15"/>
    </row>
    <row r="640">
      <c r="A640" s="79"/>
      <c r="B640" s="15"/>
      <c r="C640" s="15"/>
      <c r="D640" s="15"/>
      <c r="E640" s="15"/>
    </row>
    <row r="641">
      <c r="A641" s="79"/>
      <c r="B641" s="15"/>
      <c r="C641" s="15"/>
      <c r="D641" s="15"/>
      <c r="E641" s="15"/>
    </row>
    <row r="642">
      <c r="A642" s="79"/>
      <c r="B642" s="15"/>
      <c r="C642" s="15"/>
      <c r="D642" s="15"/>
      <c r="E642" s="15"/>
    </row>
    <row r="643">
      <c r="A643" s="79"/>
      <c r="B643" s="15"/>
      <c r="C643" s="15"/>
      <c r="D643" s="15"/>
      <c r="E643" s="15"/>
    </row>
    <row r="644">
      <c r="A644" s="79"/>
      <c r="B644" s="15"/>
      <c r="C644" s="15"/>
      <c r="D644" s="15"/>
      <c r="E644" s="15"/>
    </row>
    <row r="645">
      <c r="A645" s="79"/>
      <c r="B645" s="15"/>
      <c r="C645" s="15"/>
      <c r="D645" s="15"/>
      <c r="E645" s="15"/>
    </row>
    <row r="646">
      <c r="A646" s="79"/>
      <c r="B646" s="15"/>
      <c r="C646" s="15"/>
      <c r="D646" s="15"/>
      <c r="E646" s="15"/>
    </row>
    <row r="647">
      <c r="A647" s="79"/>
      <c r="B647" s="15"/>
      <c r="C647" s="15"/>
      <c r="D647" s="15"/>
      <c r="E647" s="15"/>
    </row>
    <row r="648">
      <c r="A648" s="79"/>
      <c r="B648" s="15"/>
      <c r="C648" s="15"/>
      <c r="D648" s="15"/>
      <c r="E648" s="15"/>
    </row>
    <row r="649">
      <c r="A649" s="79"/>
      <c r="B649" s="15"/>
      <c r="C649" s="15"/>
      <c r="D649" s="15"/>
      <c r="E649" s="15"/>
    </row>
    <row r="650">
      <c r="A650" s="79"/>
      <c r="B650" s="15"/>
      <c r="C650" s="15"/>
      <c r="D650" s="15"/>
      <c r="E650" s="15"/>
    </row>
    <row r="651">
      <c r="A651" s="79"/>
      <c r="B651" s="15"/>
      <c r="C651" s="15"/>
      <c r="D651" s="15"/>
      <c r="E651" s="15"/>
    </row>
    <row r="652">
      <c r="A652" s="79"/>
      <c r="B652" s="15"/>
      <c r="C652" s="15"/>
      <c r="D652" s="15"/>
      <c r="E652" s="15"/>
    </row>
    <row r="653">
      <c r="A653" s="79"/>
      <c r="B653" s="15"/>
      <c r="C653" s="15"/>
      <c r="D653" s="15"/>
      <c r="E653" s="15"/>
 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c r="D655" s="15"/>
      <c r="E655" s="15"/>
    </row>
    <row r="656">
      <c r="A656" s="79"/>
      <c r="B656" s="15"/>
      <c r="C656" s="15"/>
      <c r="D656" s="15"/>
      <c r="E656" s="15"/>
    </row>
    <row r="657">
      <c r="A657" s="79"/>
      <c r="B657" s="15"/>
      <c r="C657" s="15"/>
      <c r="D657" s="15"/>
      <c r="E657" s="15"/>
    </row>
    <row r="658">
      <c r="A658" s="79"/>
      <c r="B658" s="15"/>
      <c r="C658" s="15"/>
      <c r="D658" s="15"/>
      <c r="E658" s="15"/>
    </row>
    <row r="659">
      <c r="A659" s="79"/>
      <c r="B659" s="15"/>
      <c r="C659" s="15"/>
      <c r="D659" s="15"/>
      <c r="E659" s="15"/>
    </row>
    <row r="660">
      <c r="A660" s="79"/>
      <c r="B660" s="15"/>
      <c r="C660" s="15"/>
      <c r="D660" s="15"/>
      <c r="E660" s="15"/>
    </row>
    <row r="661">
      <c r="A661" s="79"/>
      <c r="B661" s="15"/>
      <c r="C661" s="15"/>
      <c r="D661" s="15"/>
      <c r="E661" s="15"/>
    </row>
    <row r="662">
      <c r="A662" s="79"/>
      <c r="B662" s="15"/>
      <c r="C662" s="15"/>
      <c r="D662" s="15"/>
      <c r="E662" s="15"/>
    </row>
    <row r="663">
      <c r="A663" s="79"/>
      <c r="B663" s="15"/>
      <c r="C663" s="15"/>
      <c r="D663" s="15"/>
      <c r="E663" s="15"/>
    </row>
    <row r="664">
      <c r="A664" s="79"/>
      <c r="B664" s="15"/>
      <c r="C664" s="15"/>
      <c r="D664" s="15"/>
      <c r="E664" s="15"/>
    </row>
    <row r="665">
      <c r="A665" s="79"/>
      <c r="B665" s="15"/>
      <c r="C665" s="15"/>
      <c r="D665" s="15"/>
      <c r="E665" s="15"/>
    </row>
    <row r="666">
      <c r="A666" s="79"/>
      <c r="B666" s="15"/>
      <c r="C666" s="15"/>
      <c r="D666" s="15"/>
      <c r="E666" s="15"/>
    </row>
    <row r="667">
      <c r="A667" s="79"/>
      <c r="B667" s="15"/>
      <c r="C667" s="15"/>
      <c r="D667" s="15"/>
      <c r="E667" s="15"/>
    </row>
    <row r="668">
      <c r="A668" s="79"/>
      <c r="B668" s="15"/>
      <c r="C668" s="15"/>
      <c r="D668" s="15"/>
      <c r="E668" s="15"/>
    </row>
    <row r="669">
      <c r="A669" s="79"/>
      <c r="B669" s="15"/>
      <c r="C669" s="15"/>
      <c r="D669" s="15"/>
      <c r="E669" s="15"/>
    </row>
    <row r="670">
      <c r="A670" s="79"/>
      <c r="B670" s="15"/>
      <c r="C670" s="15"/>
      <c r="D670" s="15"/>
      <c r="E670" s="15"/>
    </row>
    <row r="671">
      <c r="A671" s="79"/>
      <c r="B671" s="15"/>
      <c r="C671" s="15"/>
      <c r="D671" s="15"/>
      <c r="E671" s="15"/>
    </row>
    <row r="672">
      <c r="A672" s="79"/>
      <c r="B672" s="15"/>
      <c r="C672" s="15"/>
      <c r="D672" s="15"/>
      <c r="E672" s="15"/>
    </row>
    <row r="673">
      <c r="A673" s="79"/>
      <c r="B673" s="15"/>
      <c r="C673" s="15"/>
      <c r="D673" s="15"/>
      <c r="E673" s="15"/>
    </row>
    <row r="674">
      <c r="A674" s="79"/>
      <c r="B674" s="15"/>
      <c r="C674" s="15"/>
      <c r="D674" s="15"/>
      <c r="E674" s="15"/>
    </row>
    <row r="675">
      <c r="A675" s="79"/>
      <c r="B675" s="15"/>
      <c r="C675" s="15"/>
      <c r="D675" s="15"/>
      <c r="E675" s="15"/>
    </row>
    <row r="676">
      <c r="A676" s="79"/>
      <c r="B676" s="15"/>
      <c r="C676" s="15"/>
      <c r="D676" s="15"/>
      <c r="E676" s="15"/>
    </row>
    <row r="677">
      <c r="A677" s="79"/>
      <c r="B677" s="15"/>
      <c r="C677" s="15"/>
      <c r="D677" s="15"/>
      <c r="E677" s="15"/>
    </row>
    <row r="678">
      <c r="A678" s="79"/>
      <c r="B678" s="15"/>
      <c r="C678" s="15"/>
      <c r="D678" s="15"/>
      <c r="E678" s="15"/>
    </row>
    <row r="679">
      <c r="A679" s="79"/>
      <c r="B679" s="15"/>
      <c r="C679" s="15"/>
      <c r="D679" s="15"/>
      <c r="E679" s="15"/>
    </row>
    <row r="680">
      <c r="A680" s="79"/>
      <c r="B680" s="15"/>
      <c r="C680" s="15"/>
      <c r="D680" s="15"/>
      <c r="E680" s="15"/>
    </row>
    <row r="681">
      <c r="A681" s="79"/>
      <c r="B681" s="15"/>
      <c r="C681" s="15"/>
      <c r="D681" s="15"/>
      <c r="E681" s="15"/>
    </row>
    <row r="682">
      <c r="A682" s="79"/>
      <c r="B682" s="15"/>
      <c r="C682" s="15"/>
      <c r="D682" s="15"/>
      <c r="E682" s="15"/>
    </row>
    <row r="683">
      <c r="A683" s="79"/>
      <c r="B683" s="15"/>
      <c r="C683" s="15"/>
      <c r="D683" s="15"/>
      <c r="E683" s="15"/>
    </row>
    <row r="684">
      <c r="A684" s="79"/>
      <c r="B684" s="15"/>
      <c r="C684" s="15"/>
      <c r="D684" s="15"/>
      <c r="E684" s="15"/>
    </row>
    <row r="685">
      <c r="A685" s="79"/>
      <c r="B685" s="15"/>
      <c r="C685" s="15"/>
      <c r="D685" s="15"/>
      <c r="E685" s="15"/>
    </row>
    <row r="686">
      <c r="A686" s="79"/>
      <c r="B686" s="15"/>
      <c r="C686" s="15"/>
      <c r="D686" s="15"/>
      <c r="E686" s="15"/>
    </row>
    <row r="687">
      <c r="A687" s="79"/>
      <c r="B687" s="15"/>
      <c r="C687" s="15"/>
      <c r="D687" s="15"/>
      <c r="E687" s="15"/>
    </row>
    <row r="688">
      <c r="A688" s="79"/>
      <c r="B688" s="15"/>
      <c r="C688" s="15"/>
      <c r="D688" s="15"/>
      <c r="E688" s="15"/>
    </row>
    <row r="689">
      <c r="A689" s="79"/>
      <c r="B689" s="15"/>
      <c r="C689" s="15"/>
      <c r="D689" s="15"/>
      <c r="E689" s="15"/>
    </row>
    <row r="690">
      <c r="A690" s="79"/>
      <c r="B690" s="15"/>
      <c r="C690" s="15"/>
      <c r="D690" s="15"/>
      <c r="E690" s="15"/>
    </row>
    <row r="691">
      <c r="A691" s="79"/>
      <c r="B691" s="15"/>
      <c r="C691" s="15"/>
      <c r="D691" s="15"/>
      <c r="E691" s="15"/>
    </row>
    <row r="692">
      <c r="A692" s="79"/>
      <c r="B692" s="15"/>
      <c r="C692" s="15"/>
      <c r="D692" s="15"/>
      <c r="E692" s="15"/>
    </row>
    <row r="693">
      <c r="A693" s="79"/>
      <c r="B693" s="15"/>
      <c r="C693" s="15"/>
      <c r="D693" s="15"/>
      <c r="E693" s="15"/>
    </row>
    <row r="694">
      <c r="A694" s="79"/>
      <c r="B694" s="15"/>
      <c r="C694" s="15"/>
      <c r="D694" s="15"/>
      <c r="E694" s="15"/>
    </row>
    <row r="695">
      <c r="A695" s="79"/>
      <c r="B695" s="15"/>
      <c r="C695" s="15"/>
      <c r="D695" s="15"/>
      <c r="E695" s="15"/>
    </row>
    <row r="696">
      <c r="A696" s="79"/>
      <c r="B696" s="15"/>
      <c r="C696" s="15"/>
      <c r="D696" s="15"/>
      <c r="E696" s="15"/>
    </row>
    <row r="697">
      <c r="A697" s="79"/>
      <c r="B697" s="15"/>
      <c r="C697" s="15"/>
      <c r="D697" s="15"/>
      <c r="E697" s="15"/>
    </row>
    <row r="698">
      <c r="A698" s="79"/>
      <c r="B698" s="15"/>
      <c r="C698" s="15"/>
      <c r="D698" s="15"/>
      <c r="E698" s="15"/>
    </row>
    <row r="699">
      <c r="A699" s="79"/>
      <c r="B699" s="15"/>
      <c r="C699" s="15"/>
      <c r="D699" s="15"/>
      <c r="E699" s="15"/>
    </row>
    <row r="700">
      <c r="A700" s="79"/>
      <c r="B700" s="15"/>
      <c r="C700" s="15"/>
      <c r="D700" s="15"/>
      <c r="E700" s="15"/>
    </row>
    <row r="701">
      <c r="A701" s="79"/>
      <c r="B701" s="15"/>
      <c r="C701" s="15"/>
      <c r="D701" s="15"/>
      <c r="E701" s="15"/>
    </row>
    <row r="702">
      <c r="A702" s="79"/>
      <c r="B702" s="15"/>
      <c r="C702" s="15"/>
      <c r="D702" s="15"/>
      <c r="E702" s="15"/>
    </row>
    <row r="703">
      <c r="A703" s="79"/>
      <c r="B703" s="15"/>
      <c r="C703" s="15"/>
      <c r="D703" s="15"/>
      <c r="E703" s="15"/>
    </row>
    <row r="704">
      <c r="A704" s="79"/>
      <c r="B704" s="15"/>
      <c r="C704" s="15"/>
      <c r="D704" s="15"/>
      <c r="E704" s="15"/>
    </row>
    <row r="705">
      <c r="A705" s="79"/>
      <c r="B705" s="15"/>
      <c r="C705" s="15"/>
      <c r="D705" s="15"/>
      <c r="E705" s="15"/>
    </row>
    <row r="706">
      <c r="A706" s="79"/>
      <c r="B706" s="15"/>
      <c r="C706" s="15"/>
      <c r="D706" s="15"/>
      <c r="E706" s="15"/>
    </row>
    <row r="707">
      <c r="A707" s="79"/>
      <c r="B707" s="15"/>
      <c r="C707" s="15"/>
      <c r="D707" s="15"/>
      <c r="E707" s="15"/>
    </row>
    <row r="708">
      <c r="A708" s="79"/>
      <c r="B708" s="15"/>
      <c r="C708" s="15"/>
      <c r="D708" s="15"/>
      <c r="E708" s="15"/>
    </row>
    <row r="709">
      <c r="A709" s="79"/>
      <c r="B709" s="15"/>
      <c r="C709" s="15"/>
      <c r="D709" s="15"/>
      <c r="E709" s="15"/>
    </row>
    <row r="710">
      <c r="A710" s="79"/>
      <c r="B710" s="15"/>
      <c r="C710" s="15"/>
      <c r="D710" s="15"/>
      <c r="E710" s="15"/>
    </row>
    <row r="711">
      <c r="A711" s="79"/>
      <c r="B711" s="15"/>
      <c r="C711" s="15"/>
      <c r="D711" s="15"/>
      <c r="E711" s="15"/>
    </row>
    <row r="712">
      <c r="A712" s="79"/>
      <c r="B712" s="15"/>
      <c r="C712" s="15"/>
      <c r="D712" s="15"/>
      <c r="E712" s="15"/>
    </row>
    <row r="713">
      <c r="A713" s="79"/>
      <c r="B713" s="15"/>
      <c r="C713" s="15"/>
      <c r="D713" s="15"/>
      <c r="E713" s="15"/>
    </row>
    <row r="714">
      <c r="A714" s="79"/>
      <c r="B714" s="15"/>
      <c r="C714" s="15"/>
      <c r="D714" s="15"/>
      <c r="E714" s="15"/>
    </row>
    <row r="715">
      <c r="A715" s="79"/>
      <c r="B715" s="15"/>
      <c r="C715" s="15"/>
      <c r="D715" s="15"/>
      <c r="E715" s="15"/>
    </row>
    <row r="716">
      <c r="A716" s="79"/>
      <c r="B716" s="15"/>
      <c r="C716" s="15"/>
      <c r="D716" s="15"/>
      <c r="E716" s="15"/>
    </row>
    <row r="717">
      <c r="A717" s="79"/>
      <c r="B717" s="15"/>
      <c r="C717" s="15"/>
      <c r="D717" s="15"/>
      <c r="E717" s="15"/>
    </row>
    <row r="718">
      <c r="A718" s="79"/>
      <c r="B718" s="15"/>
      <c r="C718" s="15"/>
      <c r="D718" s="15"/>
      <c r="E718" s="15"/>
    </row>
    <row r="719">
      <c r="A719" s="79"/>
      <c r="B719" s="15"/>
      <c r="C719" s="15"/>
      <c r="D719" s="15"/>
      <c r="E719" s="15"/>
    </row>
    <row r="720">
      <c r="A720" s="79"/>
      <c r="B720" s="15"/>
      <c r="C720" s="15"/>
      <c r="D720" s="15"/>
      <c r="E720" s="15"/>
    </row>
    <row r="721">
      <c r="A721" s="79"/>
      <c r="B721" s="15"/>
      <c r="C721" s="15"/>
      <c r="D721" s="15"/>
      <c r="E721" s="15"/>
    </row>
    <row r="722">
      <c r="A722" s="79"/>
      <c r="B722" s="15"/>
      <c r="C722" s="15"/>
      <c r="D722" s="15"/>
      <c r="E722" s="15"/>
    </row>
    <row r="723">
      <c r="A723" s="79"/>
      <c r="B723" s="15"/>
      <c r="C723" s="15"/>
      <c r="D723" s="15"/>
      <c r="E723" s="15"/>
    </row>
    <row r="724">
      <c r="A724" s="79"/>
      <c r="B724" s="15"/>
      <c r="C724" s="15"/>
      <c r="D724" s="15"/>
      <c r="E724" s="15"/>
    </row>
    <row r="725">
      <c r="A725" s="79"/>
      <c r="B725" s="15"/>
      <c r="C725" s="15"/>
      <c r="D725" s="15"/>
      <c r="E725" s="15"/>
    </row>
    <row r="726">
      <c r="A726" s="79"/>
      <c r="B726" s="15"/>
      <c r="C726" s="15"/>
      <c r="D726" s="15"/>
      <c r="E726" s="15"/>
    </row>
    <row r="727">
      <c r="A727" s="79"/>
      <c r="B727" s="15"/>
      <c r="C727" s="15"/>
      <c r="D727" s="15"/>
      <c r="E727" s="15"/>
    </row>
    <row r="728">
      <c r="A728" s="79"/>
      <c r="B728" s="15"/>
      <c r="C728" s="15"/>
      <c r="D728" s="15"/>
      <c r="E728" s="15"/>
    </row>
    <row r="729">
      <c r="A729" s="79"/>
      <c r="B729" s="15"/>
      <c r="C729" s="15"/>
      <c r="D729" s="15"/>
      <c r="E729" s="15"/>
    </row>
    <row r="730">
      <c r="A730" s="79"/>
      <c r="B730" s="15"/>
      <c r="C730" s="15"/>
      <c r="D730" s="15"/>
      <c r="E730" s="15"/>
    </row>
    <row r="731">
      <c r="A731" s="79"/>
      <c r="B731" s="15"/>
      <c r="C731" s="15"/>
      <c r="D731" s="15"/>
      <c r="E731" s="15"/>
    </row>
    <row r="732">
      <c r="A732" s="79"/>
      <c r="B732" s="15"/>
      <c r="C732" s="15"/>
      <c r="D732" s="15"/>
      <c r="E732" s="15"/>
    </row>
    <row r="733">
      <c r="A733" s="79"/>
      <c r="B733" s="15"/>
      <c r="C733" s="15"/>
      <c r="D733" s="15"/>
      <c r="E733" s="15"/>
    </row>
    <row r="734">
      <c r="A734" s="79"/>
      <c r="B734" s="15"/>
      <c r="C734" s="15"/>
      <c r="D734" s="15"/>
      <c r="E734" s="15"/>
    </row>
    <row r="735">
      <c r="A735" s="79"/>
      <c r="B735" s="15"/>
      <c r="C735" s="15"/>
      <c r="D735" s="15"/>
      <c r="E735" s="15"/>
    </row>
    <row r="736">
      <c r="A736" s="79"/>
      <c r="B736" s="15"/>
      <c r="C736" s="15"/>
      <c r="D736" s="15"/>
      <c r="E736" s="15"/>
    </row>
    <row r="737">
      <c r="A737" s="79"/>
      <c r="B737" s="15"/>
      <c r="C737" s="15"/>
      <c r="D737" s="15"/>
      <c r="E737" s="15"/>
    </row>
    <row r="738">
      <c r="A738" s="79"/>
      <c r="B738" s="15"/>
      <c r="C738" s="15"/>
      <c r="D738" s="15"/>
      <c r="E738" s="15"/>
    </row>
    <row r="739">
      <c r="A739" s="79"/>
      <c r="B739" s="15"/>
      <c r="C739" s="15"/>
      <c r="D739" s="15"/>
      <c r="E739" s="15"/>
    </row>
    <row r="740">
      <c r="A740" s="79"/>
      <c r="B740" s="15"/>
      <c r="C740" s="15"/>
      <c r="D740" s="15"/>
      <c r="E740" s="15"/>
    </row>
    <row r="741">
      <c r="A741" s="79"/>
      <c r="B741" s="15"/>
      <c r="C741" s="15"/>
      <c r="D741" s="15"/>
      <c r="E741" s="15"/>
    </row>
    <row r="742">
      <c r="A742" s="79"/>
      <c r="B742" s="15"/>
      <c r="C742" s="15"/>
      <c r="D742" s="15"/>
      <c r="E742" s="15"/>
    </row>
    <row r="743">
      <c r="A743" s="79"/>
      <c r="B743" s="15"/>
      <c r="C743" s="15"/>
      <c r="D743" s="15"/>
      <c r="E743" s="15"/>
    </row>
    <row r="744">
      <c r="A744" s="79"/>
      <c r="B744" s="15"/>
      <c r="C744" s="15"/>
      <c r="D744" s="15"/>
      <c r="E744" s="15"/>
    </row>
    <row r="745">
      <c r="A745" s="79"/>
      <c r="B745" s="15"/>
      <c r="C745" s="15"/>
      <c r="D745" s="15"/>
      <c r="E745" s="15"/>
    </row>
    <row r="746">
      <c r="A746" s="79"/>
      <c r="B746" s="15"/>
      <c r="C746" s="15"/>
      <c r="D746" s="15"/>
      <c r="E746" s="15"/>
    </row>
    <row r="747">
      <c r="A747" s="79"/>
      <c r="B747" s="15"/>
      <c r="C747" s="15"/>
      <c r="D747" s="15"/>
      <c r="E747" s="15"/>
    </row>
    <row r="748">
      <c r="A748" s="79"/>
      <c r="B748" s="15"/>
      <c r="C748" s="15"/>
      <c r="D748" s="15"/>
      <c r="E748" s="15"/>
    </row>
    <row r="749">
      <c r="A749" s="79"/>
      <c r="B749" s="15"/>
      <c r="C749" s="15"/>
      <c r="D749" s="15"/>
      <c r="E749" s="15"/>
    </row>
    <row r="750">
      <c r="A750" s="79"/>
      <c r="B750" s="15"/>
      <c r="C750" s="15"/>
      <c r="D750" s="15"/>
      <c r="E750" s="15"/>
    </row>
    <row r="751">
      <c r="A751" s="79"/>
      <c r="B751" s="15"/>
      <c r="C751" s="15"/>
      <c r="D751" s="15"/>
      <c r="E751" s="15"/>
    </row>
    <row r="752">
      <c r="A752" s="79"/>
      <c r="B752" s="15"/>
      <c r="C752" s="15"/>
      <c r="D752" s="15"/>
      <c r="E752" s="15"/>
    </row>
    <row r="753">
      <c r="A753" s="79"/>
      <c r="B753" s="15"/>
      <c r="C753" s="15"/>
      <c r="D753" s="15"/>
      <c r="E753" s="15"/>
    </row>
    <row r="754">
      <c r="A754" s="79"/>
      <c r="B754" s="15"/>
      <c r="C754" s="15"/>
      <c r="D754" s="15"/>
      <c r="E754" s="15"/>
    </row>
    <row r="755">
      <c r="A755" s="79"/>
      <c r="B755" s="15"/>
      <c r="C755" s="15"/>
      <c r="D755" s="15"/>
      <c r="E755" s="15"/>
    </row>
    <row r="756">
      <c r="A756" s="79"/>
      <c r="B756" s="15"/>
      <c r="C756" s="15"/>
      <c r="D756" s="15"/>
      <c r="E756" s="15"/>
    </row>
    <row r="757">
      <c r="A757" s="79"/>
      <c r="B757" s="15"/>
      <c r="C757" s="15"/>
      <c r="D757" s="15"/>
      <c r="E757" s="15"/>
    </row>
    <row r="758">
      <c r="A758" s="79"/>
      <c r="B758" s="15"/>
      <c r="C758" s="15"/>
      <c r="D758" s="15"/>
      <c r="E758" s="15"/>
    </row>
    <row r="759">
      <c r="A759" s="79"/>
      <c r="B759" s="15"/>
      <c r="C759" s="15"/>
      <c r="D759" s="15"/>
      <c r="E759" s="15"/>
    </row>
    <row r="760">
      <c r="A760" s="79"/>
      <c r="B760" s="15"/>
      <c r="C760" s="15"/>
      <c r="D760" s="15"/>
      <c r="E760" s="15"/>
    </row>
    <row r="761">
      <c r="A761" s="79"/>
      <c r="B761" s="15"/>
      <c r="C761" s="15"/>
      <c r="D761" s="15"/>
      <c r="E761" s="15"/>
    </row>
    <row r="762">
      <c r="A762" s="79"/>
      <c r="B762" s="15"/>
      <c r="C762" s="15"/>
      <c r="D762" s="15"/>
      <c r="E762" s="15"/>
    </row>
    <row r="763">
      <c r="A763" s="79"/>
      <c r="B763" s="15"/>
      <c r="C763" s="15"/>
      <c r="D763" s="15"/>
      <c r="E763" s="15"/>
    </row>
    <row r="764">
      <c r="A764" s="79"/>
      <c r="B764" s="15"/>
      <c r="C764" s="15"/>
      <c r="D764" s="15"/>
      <c r="E764" s="15"/>
    </row>
    <row r="765">
      <c r="A765" s="79"/>
      <c r="B765" s="15"/>
      <c r="C765" s="15"/>
      <c r="D765" s="15"/>
      <c r="E765" s="15"/>
    </row>
    <row r="766">
      <c r="A766" s="79"/>
      <c r="B766" s="15"/>
      <c r="C766" s="15"/>
      <c r="D766" s="15"/>
      <c r="E766" s="15"/>
    </row>
    <row r="767">
      <c r="A767" s="79"/>
      <c r="B767" s="15"/>
      <c r="C767" s="15"/>
      <c r="D767" s="15"/>
      <c r="E767" s="15"/>
    </row>
    <row r="768">
      <c r="A768" s="79"/>
      <c r="B768" s="15"/>
      <c r="C768" s="15"/>
      <c r="D768" s="15"/>
      <c r="E768" s="15"/>
    </row>
    <row r="769">
      <c r="A769" s="79"/>
      <c r="B769" s="15"/>
      <c r="C769" s="15"/>
      <c r="D769" s="15"/>
      <c r="E769" s="15"/>
    </row>
    <row r="770">
      <c r="A770" s="79"/>
      <c r="B770" s="15"/>
      <c r="C770" s="15"/>
      <c r="D770" s="15"/>
      <c r="E770" s="15"/>
    </row>
    <row r="771">
      <c r="A771" s="79"/>
      <c r="B771" s="15"/>
      <c r="C771" s="15"/>
      <c r="D771" s="15"/>
      <c r="E771" s="15"/>
    </row>
    <row r="772">
      <c r="A772" s="79"/>
      <c r="B772" s="15"/>
      <c r="C772" s="15"/>
      <c r="D772" s="15"/>
      <c r="E772" s="15"/>
    </row>
    <row r="773">
      <c r="A773" s="79"/>
      <c r="B773" s="15"/>
      <c r="C773" s="15"/>
      <c r="D773" s="15"/>
      <c r="E773" s="15"/>
    </row>
    <row r="774">
      <c r="A774" s="79"/>
      <c r="B774" s="15"/>
      <c r="C774" s="15"/>
      <c r="D774" s="15"/>
      <c r="E774" s="15"/>
    </row>
    <row r="775">
      <c r="A775" s="79"/>
      <c r="B775" s="15"/>
      <c r="C775" s="15"/>
      <c r="D775" s="15"/>
      <c r="E775" s="15"/>
    </row>
    <row r="776">
      <c r="A776" s="79"/>
      <c r="B776" s="15"/>
      <c r="C776" s="15"/>
      <c r="D776" s="15"/>
      <c r="E776" s="15"/>
    </row>
    <row r="777">
      <c r="A777" s="79"/>
      <c r="B777" s="15"/>
      <c r="C777" s="15"/>
      <c r="D777" s="15"/>
      <c r="E777" s="15"/>
    </row>
    <row r="778">
      <c r="A778" s="79"/>
      <c r="B778" s="15"/>
      <c r="C778" s="15"/>
      <c r="D778" s="15"/>
      <c r="E778" s="15"/>
    </row>
    <row r="779">
      <c r="A779" s="79"/>
      <c r="B779" s="15"/>
      <c r="C779" s="15"/>
      <c r="D779" s="15"/>
      <c r="E779" s="15"/>
    </row>
    <row r="780">
      <c r="A780" s="79"/>
      <c r="B780" s="15"/>
      <c r="C780" s="15"/>
      <c r="D780" s="15"/>
      <c r="E780" s="15"/>
    </row>
    <row r="781">
      <c r="A781" s="79"/>
      <c r="B781" s="15"/>
      <c r="C781" s="15"/>
      <c r="D781" s="15"/>
      <c r="E781" s="15"/>
    </row>
    <row r="782">
      <c r="A782" s="79"/>
      <c r="B782" s="15"/>
      <c r="C782" s="15"/>
      <c r="D782" s="15"/>
      <c r="E782" s="15"/>
    </row>
    <row r="783">
      <c r="A783" s="79"/>
      <c r="B783" s="15"/>
      <c r="C783" s="15"/>
      <c r="D783" s="15"/>
      <c r="E783" s="15"/>
    </row>
    <row r="784">
      <c r="A784" s="79"/>
      <c r="B784" s="15"/>
      <c r="C784" s="15"/>
      <c r="D784" s="15"/>
      <c r="E784" s="15"/>
    </row>
    <row r="785">
      <c r="A785" s="79"/>
      <c r="B785" s="15"/>
      <c r="C785" s="15"/>
      <c r="D785" s="15"/>
      <c r="E785" s="15"/>
    </row>
    <row r="786">
      <c r="A786" s="79"/>
      <c r="B786" s="15"/>
      <c r="C786" s="15"/>
      <c r="D786" s="15"/>
      <c r="E786" s="15"/>
    </row>
    <row r="787">
      <c r="A787" s="79"/>
      <c r="B787" s="15"/>
      <c r="C787" s="15"/>
      <c r="D787" s="15"/>
      <c r="E787" s="15"/>
    </row>
    <row r="788">
      <c r="A788" s="79"/>
      <c r="B788" s="15"/>
      <c r="C788" s="15"/>
      <c r="D788" s="15"/>
      <c r="E788" s="15"/>
    </row>
    <row r="789">
      <c r="A789" s="79"/>
      <c r="B789" s="15"/>
      <c r="C789" s="15"/>
      <c r="D789" s="15"/>
      <c r="E789" s="15"/>
    </row>
    <row r="790">
      <c r="A790" s="79"/>
      <c r="B790" s="15"/>
      <c r="C790" s="15"/>
      <c r="D790" s="15"/>
      <c r="E790" s="15"/>
    </row>
    <row r="791">
      <c r="A791" s="79"/>
      <c r="B791" s="15"/>
      <c r="C791" s="15"/>
      <c r="D791" s="15"/>
      <c r="E791" s="15"/>
    </row>
    <row r="792">
      <c r="A792" s="79"/>
      <c r="B792" s="15"/>
      <c r="C792" s="15"/>
      <c r="D792" s="15"/>
      <c r="E792" s="15"/>
    </row>
    <row r="793">
      <c r="A793" s="79"/>
      <c r="B793" s="15"/>
      <c r="C793" s="15"/>
      <c r="D793" s="15"/>
      <c r="E793" s="15"/>
    </row>
    <row r="794">
      <c r="A794" s="79"/>
      <c r="B794" s="15"/>
      <c r="C794" s="15"/>
      <c r="D794" s="15"/>
      <c r="E794" s="15"/>
    </row>
    <row r="795">
      <c r="A795" s="79"/>
      <c r="B795" s="15"/>
      <c r="C795" s="15"/>
      <c r="D795" s="15"/>
      <c r="E795" s="15"/>
    </row>
    <row r="796">
      <c r="A796" s="79"/>
      <c r="B796" s="15"/>
      <c r="C796" s="15"/>
      <c r="D796" s="15"/>
      <c r="E796" s="15"/>
    </row>
    <row r="797">
      <c r="A797" s="79"/>
      <c r="B797" s="15"/>
      <c r="C797" s="15"/>
      <c r="D797" s="15"/>
      <c r="E797" s="15"/>
    </row>
    <row r="798">
      <c r="A798" s="79"/>
      <c r="B798" s="15"/>
      <c r="C798" s="15"/>
      <c r="D798" s="15"/>
      <c r="E798" s="15"/>
    </row>
    <row r="799">
      <c r="A799" s="79"/>
      <c r="B799" s="15"/>
      <c r="C799" s="15"/>
      <c r="D799" s="15"/>
      <c r="E799" s="15"/>
    </row>
    <row r="800">
      <c r="A800" s="79"/>
      <c r="B800" s="15"/>
      <c r="C800" s="15"/>
      <c r="D800" s="15"/>
      <c r="E800" s="15"/>
    </row>
    <row r="801">
      <c r="A801" s="79"/>
      <c r="B801" s="15"/>
      <c r="C801" s="15"/>
      <c r="D801" s="15"/>
      <c r="E801" s="15"/>
    </row>
    <row r="802">
      <c r="A802" s="79"/>
      <c r="B802" s="15"/>
      <c r="C802" s="15"/>
      <c r="D802" s="15"/>
      <c r="E802" s="15"/>
    </row>
    <row r="803">
      <c r="A803" s="79"/>
      <c r="B803" s="15"/>
      <c r="C803" s="15"/>
      <c r="D803" s="15"/>
      <c r="E803" s="15"/>
    </row>
    <row r="804">
      <c r="A804" s="79"/>
      <c r="B804" s="15"/>
      <c r="C804" s="15"/>
      <c r="D804" s="15"/>
      <c r="E804" s="15"/>
    </row>
    <row r="805">
      <c r="A805" s="79"/>
      <c r="B805" s="15"/>
      <c r="C805" s="15"/>
      <c r="D805" s="15"/>
      <c r="E805" s="15"/>
    </row>
    <row r="806">
      <c r="A806" s="79"/>
      <c r="B806" s="15"/>
      <c r="C806" s="15"/>
      <c r="D806" s="15"/>
      <c r="E806" s="15"/>
    </row>
    <row r="807">
      <c r="A807" s="79"/>
      <c r="B807" s="15"/>
      <c r="C807" s="15"/>
      <c r="D807" s="15"/>
      <c r="E807" s="15"/>
    </row>
    <row r="808">
      <c r="A808" s="79"/>
      <c r="B808" s="15"/>
      <c r="C808" s="15"/>
      <c r="D808" s="15"/>
      <c r="E808" s="15"/>
    </row>
    <row r="809">
      <c r="A809" s="79"/>
      <c r="B809" s="15"/>
      <c r="C809" s="15"/>
      <c r="D809" s="15"/>
      <c r="E809" s="15"/>
    </row>
    <row r="810">
      <c r="A810" s="79"/>
      <c r="B810" s="15"/>
      <c r="C810" s="15"/>
      <c r="D810" s="15"/>
      <c r="E810" s="15"/>
    </row>
    <row r="811">
      <c r="A811" s="79"/>
      <c r="B811" s="15"/>
      <c r="C811" s="15"/>
      <c r="D811" s="15"/>
      <c r="E811" s="15"/>
    </row>
    <row r="812">
      <c r="A812" s="79"/>
      <c r="B812" s="15"/>
      <c r="C812" s="15"/>
      <c r="D812" s="15"/>
      <c r="E812" s="15"/>
    </row>
    <row r="813">
      <c r="A813" s="79"/>
      <c r="B813" s="15"/>
      <c r="C813" s="15"/>
      <c r="D813" s="15"/>
      <c r="E813" s="15"/>
    </row>
    <row r="814">
      <c r="A814" s="79"/>
      <c r="B814" s="15"/>
      <c r="C814" s="15"/>
      <c r="D814" s="15"/>
      <c r="E814" s="15"/>
    </row>
    <row r="815">
      <c r="A815" s="79"/>
      <c r="B815" s="15"/>
      <c r="C815" s="15"/>
      <c r="D815" s="15"/>
      <c r="E815" s="15"/>
    </row>
    <row r="816">
      <c r="A816" s="79"/>
      <c r="B816" s="15"/>
      <c r="C816" s="15"/>
      <c r="D816" s="15"/>
      <c r="E816" s="15"/>
    </row>
    <row r="817">
      <c r="A817" s="79"/>
      <c r="B817" s="15"/>
      <c r="C817" s="15"/>
      <c r="D817" s="15"/>
      <c r="E817" s="15"/>
    </row>
    <row r="818">
      <c r="A818" s="79"/>
      <c r="B818" s="15"/>
      <c r="C818" s="15"/>
      <c r="D818" s="15"/>
      <c r="E818" s="15"/>
    </row>
    <row r="819">
      <c r="A819" s="79"/>
      <c r="B819" s="15"/>
      <c r="C819" s="15"/>
      <c r="D819" s="15"/>
      <c r="E819" s="15"/>
    </row>
    <row r="820">
      <c r="A820" s="79"/>
      <c r="B820" s="15"/>
      <c r="C820" s="15"/>
      <c r="D820" s="15"/>
      <c r="E820" s="15"/>
    </row>
    <row r="821">
      <c r="A821" s="79"/>
      <c r="B821" s="15"/>
      <c r="C821" s="15"/>
      <c r="D821" s="15"/>
      <c r="E821" s="15"/>
    </row>
    <row r="822">
      <c r="A822" s="79"/>
      <c r="B822" s="15"/>
      <c r="C822" s="15"/>
      <c r="D822" s="15"/>
      <c r="E822" s="15"/>
    </row>
    <row r="823">
      <c r="A823" s="79"/>
      <c r="B823" s="15"/>
      <c r="C823" s="15"/>
      <c r="D823" s="15"/>
      <c r="E823" s="15"/>
    </row>
    <row r="824">
      <c r="A824" s="79"/>
      <c r="B824" s="15"/>
      <c r="C824" s="15"/>
      <c r="D824" s="15"/>
      <c r="E824" s="15"/>
    </row>
    <row r="825">
      <c r="A825" s="79"/>
      <c r="B825" s="15"/>
      <c r="C825" s="15"/>
      <c r="D825" s="15"/>
      <c r="E825" s="15"/>
    </row>
    <row r="826">
      <c r="A826" s="79"/>
      <c r="B826" s="15"/>
      <c r="C826" s="15"/>
      <c r="D826" s="15"/>
      <c r="E826" s="15"/>
    </row>
    <row r="827">
      <c r="A827" s="79"/>
      <c r="B827" s="15"/>
      <c r="C827" s="15"/>
      <c r="D827" s="15"/>
      <c r="E827" s="15"/>
    </row>
    <row r="828">
      <c r="A828" s="79"/>
      <c r="B828" s="15"/>
      <c r="C828" s="15"/>
      <c r="D828" s="15"/>
      <c r="E828" s="15"/>
    </row>
    <row r="829">
      <c r="A829" s="79"/>
      <c r="B829" s="15"/>
      <c r="C829" s="15"/>
      <c r="D829" s="15"/>
      <c r="E829" s="15"/>
    </row>
    <row r="830">
      <c r="A830" s="79"/>
      <c r="B830" s="15"/>
      <c r="C830" s="15"/>
      <c r="D830" s="15"/>
      <c r="E830" s="15"/>
    </row>
    <row r="831">
      <c r="A831" s="79"/>
      <c r="B831" s="15"/>
      <c r="C831" s="15"/>
      <c r="D831" s="15"/>
      <c r="E831" s="15"/>
    </row>
    <row r="832">
      <c r="A832" s="79"/>
      <c r="B832" s="15"/>
      <c r="C832" s="15"/>
      <c r="D832" s="15"/>
      <c r="E832" s="15"/>
    </row>
    <row r="833">
      <c r="A833" s="79"/>
      <c r="B833" s="15"/>
      <c r="C833" s="15"/>
      <c r="D833" s="15"/>
      <c r="E833" s="15"/>
    </row>
    <row r="834">
      <c r="A834" s="79"/>
      <c r="B834" s="15"/>
      <c r="C834" s="15"/>
      <c r="D834" s="15"/>
      <c r="E834" s="15"/>
    </row>
    <row r="835">
      <c r="A835" s="79"/>
      <c r="B835" s="15"/>
      <c r="C835" s="15"/>
      <c r="D835" s="15"/>
      <c r="E835" s="15"/>
    </row>
    <row r="836">
      <c r="A836" s="79"/>
      <c r="B836" s="15"/>
      <c r="C836" s="15"/>
      <c r="D836" s="15"/>
      <c r="E836" s="15"/>
    </row>
    <row r="837">
      <c r="A837" s="79"/>
      <c r="B837" s="15"/>
      <c r="C837" s="15"/>
      <c r="D837" s="15"/>
      <c r="E837" s="15"/>
    </row>
    <row r="838">
      <c r="A838" s="79"/>
      <c r="B838" s="15"/>
      <c r="C838" s="15"/>
      <c r="D838" s="15"/>
      <c r="E838" s="15"/>
    </row>
    <row r="839">
      <c r="A839" s="79"/>
      <c r="B839" s="15"/>
      <c r="C839" s="15"/>
      <c r="D839" s="15"/>
      <c r="E839" s="15"/>
    </row>
    <row r="840">
      <c r="A840" s="79"/>
      <c r="B840" s="15"/>
      <c r="C840" s="15"/>
      <c r="D840" s="15"/>
      <c r="E840" s="15"/>
    </row>
    <row r="841">
      <c r="A841" s="79"/>
      <c r="B841" s="15"/>
      <c r="C841" s="15"/>
      <c r="D841" s="15"/>
      <c r="E841" s="15"/>
    </row>
    <row r="842">
      <c r="A842" s="79"/>
      <c r="B842" s="15"/>
      <c r="C842" s="15"/>
      <c r="D842" s="15"/>
      <c r="E842" s="15"/>
    </row>
    <row r="843">
      <c r="A843" s="79"/>
      <c r="B843" s="15"/>
      <c r="C843" s="15"/>
      <c r="D843" s="15"/>
      <c r="E843" s="15"/>
    </row>
    <row r="844">
      <c r="A844" s="79"/>
      <c r="B844" s="15"/>
      <c r="C844" s="15"/>
      <c r="D844" s="15"/>
      <c r="E844" s="15"/>
    </row>
    <row r="845">
      <c r="A845" s="79"/>
      <c r="B845" s="15"/>
      <c r="C845" s="15"/>
      <c r="D845" s="15"/>
      <c r="E845" s="15"/>
    </row>
    <row r="846">
      <c r="A846" s="79"/>
      <c r="B846" s="15"/>
      <c r="C846" s="15"/>
      <c r="D846" s="15"/>
      <c r="E846" s="15"/>
    </row>
    <row r="847">
      <c r="A847" s="79"/>
      <c r="B847" s="15"/>
      <c r="C847" s="15"/>
      <c r="D847" s="15"/>
      <c r="E847" s="15"/>
    </row>
    <row r="848">
      <c r="A848" s="79"/>
      <c r="B848" s="15"/>
      <c r="C848" s="15"/>
      <c r="D848" s="15"/>
      <c r="E848" s="15"/>
    </row>
    <row r="849">
      <c r="A849" s="79"/>
      <c r="B849" s="15"/>
      <c r="C849" s="15"/>
      <c r="D849" s="15"/>
      <c r="E849" s="15"/>
    </row>
    <row r="850">
      <c r="A850" s="79"/>
      <c r="B850" s="15"/>
      <c r="C850" s="15"/>
      <c r="D850" s="15"/>
      <c r="E850" s="15"/>
    </row>
    <row r="851">
      <c r="A851" s="79"/>
      <c r="B851" s="15"/>
      <c r="C851" s="15"/>
      <c r="D851" s="15"/>
      <c r="E851" s="15"/>
    </row>
    <row r="852">
      <c r="A852" s="79"/>
      <c r="B852" s="15"/>
      <c r="C852" s="15"/>
      <c r="D852" s="15"/>
      <c r="E852" s="15"/>
    </row>
    <row r="853">
      <c r="A853" s="79"/>
      <c r="B853" s="15"/>
      <c r="C853" s="15"/>
      <c r="D853" s="15"/>
      <c r="E853" s="15"/>
    </row>
    <row r="854">
      <c r="A854" s="79"/>
      <c r="B854" s="15"/>
      <c r="C854" s="15"/>
      <c r="D854" s="15"/>
      <c r="E854" s="15"/>
    </row>
    <row r="855">
      <c r="A855" s="79"/>
      <c r="B855" s="15"/>
      <c r="C855" s="15"/>
      <c r="D855" s="15"/>
      <c r="E855" s="15"/>
    </row>
    <row r="856">
      <c r="A856" s="79"/>
      <c r="B856" s="15"/>
      <c r="C856" s="15"/>
      <c r="D856" s="15"/>
      <c r="E856" s="15"/>
    </row>
    <row r="857">
      <c r="A857" s="79"/>
      <c r="B857" s="15"/>
      <c r="C857" s="15"/>
      <c r="D857" s="15"/>
      <c r="E857" s="15"/>
    </row>
    <row r="858">
      <c r="A858" s="79"/>
      <c r="B858" s="15"/>
      <c r="C858" s="15"/>
      <c r="D858" s="15"/>
      <c r="E858" s="15"/>
    </row>
    <row r="859">
      <c r="A859" s="79"/>
      <c r="B859" s="15"/>
      <c r="C859" s="15"/>
      <c r="D859" s="15"/>
      <c r="E859" s="15"/>
    </row>
    <row r="860">
      <c r="A860" s="79"/>
      <c r="B860" s="15"/>
      <c r="C860" s="15"/>
      <c r="D860" s="15"/>
      <c r="E860" s="15"/>
    </row>
    <row r="861">
      <c r="A861" s="79"/>
      <c r="B861" s="15"/>
      <c r="C861" s="15"/>
      <c r="D861" s="15"/>
      <c r="E861" s="15"/>
    </row>
    <row r="862">
      <c r="A862" s="79"/>
      <c r="B862" s="15"/>
      <c r="C862" s="15"/>
      <c r="D862" s="15"/>
      <c r="E862" s="15"/>
    </row>
    <row r="863">
      <c r="A863" s="79"/>
      <c r="B863" s="15"/>
      <c r="C863" s="15"/>
      <c r="D863" s="15"/>
      <c r="E863" s="15"/>
    </row>
    <row r="864">
      <c r="A864" s="79"/>
      <c r="B864" s="15"/>
      <c r="C864" s="15"/>
      <c r="D864" s="15"/>
      <c r="E864" s="15"/>
    </row>
    <row r="865">
      <c r="A865" s="79"/>
      <c r="B865" s="15"/>
      <c r="C865" s="15"/>
      <c r="D865" s="15"/>
      <c r="E865" s="15"/>
    </row>
    <row r="866">
      <c r="A866" s="79"/>
      <c r="B866" s="15"/>
      <c r="C866" s="15"/>
      <c r="D866" s="15"/>
      <c r="E866" s="15"/>
    </row>
    <row r="867">
      <c r="A867" s="79"/>
      <c r="B867" s="15"/>
      <c r="C867" s="15"/>
      <c r="D867" s="15"/>
      <c r="E867" s="15"/>
    </row>
    <row r="868">
      <c r="A868" s="79"/>
      <c r="B868" s="15"/>
      <c r="C868" s="15"/>
      <c r="D868" s="15"/>
      <c r="E868" s="15"/>
    </row>
    <row r="869">
      <c r="A869" s="79"/>
      <c r="B869" s="15"/>
      <c r="C869" s="15"/>
      <c r="D869" s="15"/>
      <c r="E869" s="15"/>
    </row>
    <row r="870">
      <c r="A870" s="79"/>
      <c r="B870" s="15"/>
      <c r="C870" s="15"/>
      <c r="D870" s="15"/>
      <c r="E870" s="15"/>
    </row>
    <row r="871">
      <c r="A871" s="79"/>
      <c r="B871" s="15"/>
      <c r="C871" s="15"/>
      <c r="D871" s="15"/>
      <c r="E871" s="15"/>
    </row>
    <row r="872">
      <c r="A872" s="79"/>
      <c r="B872" s="15"/>
      <c r="C872" s="15"/>
      <c r="D872" s="15"/>
      <c r="E872" s="15"/>
    </row>
    <row r="873">
      <c r="A873" s="79"/>
      <c r="B873" s="15"/>
      <c r="C873" s="15"/>
      <c r="D873" s="15"/>
      <c r="E873" s="15"/>
    </row>
    <row r="874">
      <c r="A874" s="79"/>
      <c r="C874" s="15"/>
      <c r="E874" s="15"/>
    </row>
    <row r="875">
      <c r="A875" s="79"/>
      <c r="C875" s="15"/>
      <c r="E875" s="15"/>
    </row>
    <row r="876">
      <c r="A876" s="79"/>
      <c r="C876" s="15"/>
      <c r="E876" s="15"/>
    </row>
    <row r="877">
      <c r="A877" s="79"/>
      <c r="C877" s="15"/>
      <c r="E877" s="15"/>
    </row>
    <row r="878">
      <c r="A878" s="79"/>
      <c r="C878" s="15"/>
      <c r="E878" s="15"/>
    </row>
    <row r="879">
      <c r="A879" s="79"/>
      <c r="C879" s="15"/>
      <c r="E879" s="15"/>
    </row>
    <row r="880">
      <c r="A880" s="79"/>
      <c r="C880" s="15"/>
      <c r="E880" s="15"/>
    </row>
    <row r="881">
      <c r="A881" s="79"/>
      <c r="C881" s="15"/>
      <c r="E881" s="15"/>
    </row>
    <row r="882">
      <c r="A882" s="79"/>
      <c r="C882" s="15"/>
      <c r="E882" s="15"/>
    </row>
    <row r="883">
      <c r="A883" s="79"/>
      <c r="C883" s="15"/>
      <c r="E883" s="15"/>
    </row>
    <row r="884">
      <c r="A884" s="79"/>
      <c r="C884" s="15"/>
      <c r="E884" s="15"/>
    </row>
    <row r="885">
      <c r="A885" s="79"/>
      <c r="C885" s="15"/>
      <c r="E885" s="15"/>
    </row>
    <row r="886">
      <c r="A886" s="79"/>
      <c r="C886" s="15"/>
      <c r="E886" s="15"/>
    </row>
    <row r="887">
      <c r="A887" s="79"/>
      <c r="C887" s="15"/>
      <c r="E887" s="15"/>
    </row>
    <row r="888">
      <c r="A888" s="79"/>
      <c r="C888" s="15"/>
      <c r="E888" s="15"/>
    </row>
    <row r="889">
      <c r="A889" s="79"/>
      <c r="C889" s="15"/>
      <c r="E889" s="15"/>
    </row>
    <row r="890">
      <c r="A890" s="79"/>
      <c r="C890" s="15"/>
      <c r="E890" s="15"/>
    </row>
    <row r="891">
      <c r="A891" s="79"/>
      <c r="C891" s="15"/>
      <c r="E891" s="15"/>
    </row>
    <row r="892">
      <c r="A892" s="79"/>
      <c r="C892" s="15"/>
      <c r="E892" s="15"/>
    </row>
    <row r="893">
      <c r="A893" s="79"/>
      <c r="C893" s="15"/>
      <c r="E893" s="15"/>
    </row>
    <row r="894">
      <c r="A894" s="79"/>
      <c r="C894" s="15"/>
      <c r="E894" s="15"/>
    </row>
    <row r="895">
      <c r="A895" s="79"/>
      <c r="C895" s="15"/>
      <c r="E895" s="15"/>
    </row>
    <row r="896">
      <c r="A896" s="79"/>
      <c r="C896" s="15"/>
      <c r="E896" s="15"/>
    </row>
    <row r="897">
      <c r="A897" s="79"/>
      <c r="C897" s="15"/>
      <c r="E897" s="15"/>
    </row>
    <row r="898">
      <c r="A898" s="79"/>
      <c r="C898" s="15"/>
      <c r="E898" s="15"/>
    </row>
    <row r="899">
      <c r="A899" s="79"/>
      <c r="C899" s="15"/>
      <c r="E899" s="15"/>
    </row>
    <row r="900">
      <c r="A900" s="79"/>
      <c r="C900" s="15"/>
      <c r="E900" s="15"/>
    </row>
    <row r="901">
      <c r="A901" s="79"/>
      <c r="C901" s="15"/>
      <c r="E901" s="15"/>
    </row>
    <row r="902">
      <c r="A902" s="79"/>
      <c r="C902" s="15"/>
      <c r="E902" s="15"/>
    </row>
    <row r="903">
      <c r="A903" s="79"/>
      <c r="C903" s="15"/>
      <c r="E903" s="15"/>
    </row>
    <row r="904">
      <c r="A904" s="79"/>
      <c r="C904" s="15"/>
      <c r="E904" s="15"/>
    </row>
    <row r="905">
      <c r="A905" s="79"/>
      <c r="C905" s="15"/>
      <c r="E905" s="15"/>
    </row>
    <row r="906">
      <c r="A906" s="79"/>
      <c r="C906" s="15"/>
      <c r="E906" s="15"/>
    </row>
    <row r="907">
      <c r="A907" s="79"/>
      <c r="C907" s="15"/>
      <c r="E907" s="15"/>
    </row>
    <row r="908">
      <c r="A908" s="79"/>
      <c r="C908" s="15"/>
      <c r="E908" s="15"/>
    </row>
    <row r="909">
      <c r="A909" s="79"/>
      <c r="C909" s="15"/>
      <c r="E909" s="15"/>
    </row>
    <row r="910">
      <c r="A910" s="79"/>
      <c r="C910" s="15"/>
      <c r="E910" s="15"/>
    </row>
    <row r="911">
      <c r="A911" s="79"/>
      <c r="C911" s="15"/>
      <c r="E911" s="15"/>
    </row>
    <row r="912">
      <c r="A912" s="79"/>
      <c r="C912" s="15"/>
      <c r="E912" s="15"/>
    </row>
    <row r="913">
      <c r="A913" s="79"/>
      <c r="C913" s="15"/>
      <c r="E913" s="15"/>
    </row>
    <row r="914">
      <c r="A914" s="79"/>
      <c r="C914" s="15"/>
      <c r="E914" s="15"/>
    </row>
    <row r="915">
      <c r="A915" s="79"/>
      <c r="C915" s="15"/>
      <c r="E915" s="15"/>
    </row>
    <row r="916">
      <c r="A916" s="79"/>
      <c r="C916" s="15"/>
      <c r="E916" s="15"/>
    </row>
    <row r="917">
      <c r="A917" s="79"/>
      <c r="C917" s="15"/>
      <c r="E917" s="15"/>
    </row>
    <row r="918">
      <c r="A918" s="79"/>
      <c r="C918" s="15"/>
      <c r="E918" s="15"/>
    </row>
    <row r="919">
      <c r="A919" s="79"/>
      <c r="C919" s="15"/>
      <c r="E919" s="15"/>
    </row>
    <row r="920">
      <c r="A920" s="79"/>
      <c r="C920" s="15"/>
      <c r="E920" s="1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8.38"/>
    <col customWidth="1" min="3" max="3" width="20.0"/>
    <col customWidth="1" min="4" max="4" width="19.5"/>
    <col customWidth="1" min="5" max="5" width="22.75"/>
    <col customWidth="1" min="6" max="6" width="15.25"/>
  </cols>
  <sheetData>
    <row r="1">
      <c r="A1" s="1" t="s">
        <v>166</v>
      </c>
      <c r="B1" s="1" t="s">
        <v>33</v>
      </c>
      <c r="C1" s="1" t="s">
        <v>167</v>
      </c>
      <c r="D1" s="1" t="s">
        <v>168</v>
      </c>
      <c r="E1" s="1" t="s">
        <v>36</v>
      </c>
      <c r="F1" s="1" t="s">
        <v>4</v>
      </c>
      <c r="G1" s="1" t="s">
        <v>169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9"/>
      <c r="B2" s="14"/>
      <c r="C2" s="14"/>
      <c r="D2" s="14"/>
      <c r="E2" s="14"/>
      <c r="F2" s="16"/>
      <c r="G2" s="16"/>
      <c r="H2" s="16"/>
      <c r="M2" s="16"/>
      <c r="N2" s="16"/>
    </row>
    <row r="3">
      <c r="A3" s="126" t="s">
        <v>79</v>
      </c>
      <c r="B3" s="78">
        <v>45839.16743055556</v>
      </c>
      <c r="C3" s="78">
        <v>45839.172434594904</v>
      </c>
      <c r="D3" s="78">
        <v>45839.29045269676</v>
      </c>
      <c r="E3" s="80">
        <f>VLOOKUP(A3,'All Contacts June '!B:K, 6, FALSE)</f>
        <v>8151831198</v>
      </c>
      <c r="F3" s="118" t="str">
        <f>VLOOKUP(A3,'All Contacts June '!B:K, 9, FALSE)</f>
        <v/>
      </c>
      <c r="G3" s="27" t="s">
        <v>245</v>
      </c>
      <c r="H3" s="13"/>
      <c r="I3" s="12"/>
      <c r="J3" s="12"/>
      <c r="O3" s="16"/>
      <c r="P3" s="16"/>
    </row>
    <row r="4">
      <c r="A4" s="126" t="s">
        <v>8</v>
      </c>
      <c r="B4" s="78">
        <v>45839.2287037037</v>
      </c>
      <c r="C4" s="78">
        <v>45839.25615232639</v>
      </c>
      <c r="D4" s="78">
        <v>45839.25837993056</v>
      </c>
      <c r="E4" s="80">
        <f>VLOOKUP(A4,'All Contacts June '!B:K, 6, FALSE)</f>
        <v>9113660076</v>
      </c>
      <c r="F4" s="80">
        <f>VLOOKUP(A4,'All Contacts June '!B:K, 9, FALSE)</f>
        <v>7996710545</v>
      </c>
      <c r="G4" s="27" t="s">
        <v>246</v>
      </c>
      <c r="H4" s="13"/>
      <c r="I4" s="12"/>
      <c r="J4" s="12"/>
      <c r="O4" s="16"/>
      <c r="P4" s="16"/>
    </row>
    <row r="5">
      <c r="A5" s="131" t="s">
        <v>235</v>
      </c>
      <c r="B5" s="132">
        <v>45839.22008101852</v>
      </c>
      <c r="C5" s="132">
        <v>45839.22292957176</v>
      </c>
      <c r="D5" s="132">
        <v>45839.25915046296</v>
      </c>
      <c r="E5" s="133">
        <f>VLOOKUP(A5,'All Contacts June '!B:K, 6, FALSE)</f>
        <v>7899998920</v>
      </c>
      <c r="F5" s="133">
        <f>VLOOKUP(A5,'All Contacts June '!B:K, 9, FALSE)</f>
        <v>8884769510</v>
      </c>
      <c r="G5" s="20" t="s">
        <v>247</v>
      </c>
      <c r="H5" s="21"/>
      <c r="I5" s="12"/>
      <c r="J5" s="12"/>
      <c r="O5" s="16"/>
      <c r="P5" s="16"/>
    </row>
    <row r="6">
      <c r="A6" s="126" t="s">
        <v>9</v>
      </c>
      <c r="B6" s="78">
        <v>45839.22934027778</v>
      </c>
      <c r="C6" s="78">
        <v>45839.237330613425</v>
      </c>
      <c r="D6" s="78">
        <v>45839.265378888886</v>
      </c>
      <c r="E6" s="134">
        <v>6.304527547E9</v>
      </c>
      <c r="F6" s="80">
        <f>VLOOKUP(A6,'All Contacts June '!B:K, 9, FALSE)</f>
        <v>8549919361</v>
      </c>
      <c r="G6" s="27" t="s">
        <v>248</v>
      </c>
      <c r="H6" s="27"/>
      <c r="I6" s="12"/>
      <c r="J6" s="12"/>
      <c r="O6" s="16"/>
      <c r="P6" s="16"/>
    </row>
    <row r="7">
      <c r="A7" s="126" t="s">
        <v>77</v>
      </c>
      <c r="B7" s="78">
        <v>45839.22840277778</v>
      </c>
      <c r="C7" s="78">
        <v>45839.2287037037</v>
      </c>
      <c r="D7" s="78">
        <v>45839.26238385417</v>
      </c>
      <c r="E7" s="80">
        <f>VLOOKUP(A7,'All Contacts June '!B:K, 6, FALSE)</f>
        <v>7760556706</v>
      </c>
      <c r="F7" s="80">
        <f>VLOOKUP(A7,'All Contacts June '!B:K, 9, FALSE)</f>
        <v>8431644268</v>
      </c>
      <c r="G7" s="27" t="s">
        <v>249</v>
      </c>
      <c r="H7" s="13"/>
      <c r="I7" s="12"/>
      <c r="J7" s="12"/>
      <c r="O7" s="16"/>
      <c r="P7" s="16"/>
    </row>
    <row r="8">
      <c r="A8" s="126" t="s">
        <v>37</v>
      </c>
      <c r="B8" s="78">
        <v>45839.2215625</v>
      </c>
      <c r="C8" s="78">
        <v>45839.259245520836</v>
      </c>
      <c r="D8" s="78">
        <v>45839.30893396991</v>
      </c>
      <c r="E8" s="80">
        <f>VLOOKUP(A8,'All Contacts June '!B:K, 6, FALSE)</f>
        <v>9008143480</v>
      </c>
      <c r="F8" s="80">
        <f>VLOOKUP(A8,'All Contacts June '!B:K, 9, FALSE)</f>
        <v>9491130395</v>
      </c>
      <c r="G8" s="12"/>
      <c r="H8" s="13"/>
      <c r="I8" s="12"/>
      <c r="J8" s="12"/>
      <c r="O8" s="16"/>
      <c r="P8" s="16"/>
    </row>
    <row r="9">
      <c r="A9" s="126" t="s">
        <v>69</v>
      </c>
      <c r="B9" s="78">
        <v>45839.21907407408</v>
      </c>
      <c r="C9" s="78">
        <v>45839.225136030094</v>
      </c>
      <c r="D9" s="78">
        <v>45839.25756931713</v>
      </c>
      <c r="E9" s="80">
        <f>VLOOKUP(A9,'All Contacts June '!B:K, 6, FALSE)</f>
        <v>9110653389</v>
      </c>
      <c r="F9" s="80" t="str">
        <f>VLOOKUP(A9,'All Contacts June '!B:K, 9, FALSE)</f>
        <v>861 880 5986</v>
      </c>
      <c r="G9" s="16"/>
      <c r="H9" s="16"/>
      <c r="I9" s="16"/>
      <c r="J9" s="16"/>
      <c r="M9" s="16"/>
      <c r="N9" s="16"/>
    </row>
    <row r="10">
      <c r="A10" s="127" t="s">
        <v>129</v>
      </c>
      <c r="B10" s="15"/>
      <c r="C10" s="15"/>
      <c r="D10" s="15"/>
      <c r="E10" s="80" t="str">
        <f>VLOOKUP(A10,'All Contacts June '!B:K, 6, FALSE)</f>
        <v>#N/A</v>
      </c>
      <c r="F10" s="80" t="str">
        <f>VLOOKUP(A10,'All Contacts June '!B:K, 9, FALSE)</f>
        <v>#N/A</v>
      </c>
    </row>
    <row r="11">
      <c r="A11" s="127" t="s">
        <v>244</v>
      </c>
      <c r="B11" s="15"/>
      <c r="C11" s="15"/>
      <c r="D11" s="15"/>
      <c r="E11" s="80">
        <f>VLOOKUP(A11,'All Contacts June '!B:K, 6, FALSE)</f>
        <v>9739893924</v>
      </c>
      <c r="F11" s="80">
        <f>VLOOKUP(A11,'All Contacts June '!B:K, 9, FALSE)</f>
        <v>7406527875</v>
      </c>
      <c r="G11" s="5" t="s">
        <v>250</v>
      </c>
    </row>
    <row r="12">
      <c r="A12" s="79"/>
      <c r="B12" s="15"/>
      <c r="C12" s="15"/>
      <c r="D12" s="15"/>
      <c r="E12" s="15"/>
      <c r="F12" s="80"/>
    </row>
    <row r="13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/>
      <c r="H13" s="3"/>
      <c r="I13" s="3"/>
      <c r="J13" s="3"/>
      <c r="K13" s="4"/>
      <c r="L13" s="4"/>
      <c r="M13" s="4"/>
      <c r="N13" s="4"/>
      <c r="O13" s="3"/>
      <c r="P13" s="3"/>
      <c r="Q13" s="4"/>
      <c r="R13" s="4"/>
      <c r="S13" s="4"/>
      <c r="T13" s="4"/>
      <c r="U13" s="4"/>
      <c r="V13" s="4"/>
      <c r="W13" s="4"/>
      <c r="X13" s="4"/>
    </row>
    <row r="14">
      <c r="A14" s="69"/>
      <c r="B14" s="81"/>
      <c r="C14" s="81"/>
      <c r="D14" s="15"/>
      <c r="E14" s="15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>
      <c r="A15" s="79"/>
      <c r="B15" s="15"/>
      <c r="C15" s="15"/>
      <c r="D15" s="15"/>
      <c r="E15" s="10"/>
      <c r="F15" s="11"/>
      <c r="G15" s="24"/>
      <c r="H15" s="12"/>
      <c r="I15" s="12"/>
      <c r="J15" s="12"/>
      <c r="K15" s="27"/>
      <c r="L15" s="12"/>
      <c r="M15" s="12"/>
      <c r="N15" s="12"/>
      <c r="O15" s="12"/>
      <c r="P15" s="12"/>
    </row>
    <row r="16">
      <c r="A16" s="69" t="s">
        <v>69</v>
      </c>
      <c r="B16" s="28">
        <v>11569.0</v>
      </c>
      <c r="C16" s="29">
        <v>10.87</v>
      </c>
      <c r="D16" s="15"/>
      <c r="E16" s="9">
        <v>7.019119647E9</v>
      </c>
      <c r="F16" s="11" t="s">
        <v>182</v>
      </c>
      <c r="G16" s="24"/>
      <c r="H16" s="12"/>
      <c r="I16" s="12"/>
      <c r="J16" s="12"/>
      <c r="K16" s="12"/>
      <c r="L16" s="12"/>
      <c r="M16" s="12"/>
      <c r="N16" s="12"/>
      <c r="O16" s="12"/>
      <c r="P16" s="12"/>
    </row>
    <row r="17">
      <c r="A17" s="69" t="s">
        <v>57</v>
      </c>
      <c r="B17" s="28">
        <v>9507.0</v>
      </c>
      <c r="C17" s="29">
        <v>10.84</v>
      </c>
      <c r="D17" s="15">
        <f>VLOOKUP(A17,'All Contacts June '!B:J, 6, FALSE)</f>
        <v>8867496789</v>
      </c>
      <c r="E17" s="10">
        <f>VLOOKUP(A17,'All Contacts June '!B:J, 9, FALSE)</f>
        <v>7013413539</v>
      </c>
      <c r="F17" s="11" t="s">
        <v>182</v>
      </c>
      <c r="G17" s="24"/>
      <c r="H17" s="27"/>
      <c r="I17" s="12"/>
      <c r="J17" s="12"/>
      <c r="K17" s="12"/>
      <c r="L17" s="12"/>
      <c r="M17" s="12"/>
      <c r="N17" s="12"/>
      <c r="O17" s="12"/>
      <c r="P17" s="12"/>
    </row>
    <row r="18">
      <c r="A18" s="69" t="s">
        <v>52</v>
      </c>
      <c r="B18" s="28">
        <v>1248.0</v>
      </c>
      <c r="C18" s="29">
        <v>10.15</v>
      </c>
      <c r="D18" s="15">
        <f>VLOOKUP(A18,'All Contacts June '!B:J, 6, FALSE)</f>
        <v>8496832689</v>
      </c>
      <c r="E18" s="10">
        <f>VLOOKUP(A18,'All Contacts June '!B:J, 9, FALSE)</f>
        <v>8496832689</v>
      </c>
      <c r="F18" s="11" t="s">
        <v>251</v>
      </c>
      <c r="G18" s="24"/>
      <c r="H18" s="27"/>
      <c r="I18" s="27"/>
      <c r="J18" s="27"/>
      <c r="K18" s="12"/>
      <c r="L18" s="12"/>
      <c r="M18" s="12"/>
      <c r="N18" s="12"/>
      <c r="O18" s="12"/>
      <c r="P18" s="12"/>
    </row>
    <row r="19">
      <c r="A19" s="69" t="s">
        <v>84</v>
      </c>
      <c r="B19" s="28">
        <v>4776.0</v>
      </c>
      <c r="C19" s="29">
        <v>9.51</v>
      </c>
      <c r="D19" s="15">
        <f>VLOOKUP(A19,'All Contacts June '!B:J, 6, FALSE)</f>
        <v>8971463354</v>
      </c>
      <c r="E19" s="10">
        <f>VLOOKUP(A19,'All Contacts June '!B:J, 9, FALSE)</f>
        <v>8904614028</v>
      </c>
      <c r="F19" s="11"/>
      <c r="G19" s="24"/>
      <c r="H19" s="27"/>
      <c r="I19" s="27"/>
      <c r="J19" s="12"/>
      <c r="K19" s="12"/>
      <c r="L19" s="12"/>
      <c r="M19" s="12"/>
      <c r="N19" s="12"/>
      <c r="O19" s="12"/>
      <c r="P19" s="12"/>
    </row>
    <row r="20">
      <c r="A20" s="69" t="s">
        <v>15</v>
      </c>
      <c r="B20" s="28">
        <v>2276.0</v>
      </c>
      <c r="C20" s="29">
        <v>8.01</v>
      </c>
      <c r="D20" s="15">
        <f>VLOOKUP(A20,'All Contacts June '!B:J, 6, FALSE)</f>
        <v>7899986684</v>
      </c>
      <c r="E20" s="10">
        <f>VLOOKUP(A20,'All Contacts June '!B:J, 9, FALSE)</f>
        <v>9742996355</v>
      </c>
      <c r="F20" s="11" t="s">
        <v>252</v>
      </c>
      <c r="G20" s="11"/>
      <c r="H20" s="12"/>
      <c r="I20" s="27"/>
      <c r="J20" s="12"/>
      <c r="K20" s="12"/>
      <c r="L20" s="12"/>
      <c r="M20" s="12"/>
      <c r="N20" s="12"/>
      <c r="O20" s="12"/>
      <c r="P20" s="12"/>
    </row>
    <row r="21">
      <c r="A21" s="69" t="s">
        <v>49</v>
      </c>
      <c r="B21" s="28">
        <v>4463.0</v>
      </c>
      <c r="C21" s="29">
        <v>7.3</v>
      </c>
      <c r="D21" s="15" t="str">
        <f>VLOOKUP(A21,'All Contacts June '!B:J, 6, FALSE)</f>
        <v/>
      </c>
      <c r="E21" s="10">
        <f>VLOOKUP(A21,'All Contacts June '!B:J, 9, FALSE)</f>
        <v>9742068084</v>
      </c>
      <c r="F21" s="11" t="s">
        <v>253</v>
      </c>
      <c r="G21" s="24"/>
      <c r="H21" s="12"/>
      <c r="I21" s="12"/>
      <c r="J21" s="12"/>
      <c r="K21" s="12"/>
      <c r="L21" s="12"/>
      <c r="M21" s="12"/>
      <c r="N21" s="12"/>
      <c r="O21" s="12"/>
      <c r="P21" s="12"/>
    </row>
    <row r="22">
      <c r="A22" s="69" t="s">
        <v>58</v>
      </c>
      <c r="B22" s="28">
        <v>1914.0</v>
      </c>
      <c r="C22" s="29">
        <v>6.7</v>
      </c>
      <c r="D22" s="15" t="str">
        <f>VLOOKUP(A22,'All Contacts June '!B:J, 6, FALSE)</f>
        <v/>
      </c>
      <c r="E22" s="10">
        <f>VLOOKUP(A22,'All Contacts June '!B:J, 9, FALSE)</f>
        <v>8123359598</v>
      </c>
      <c r="F22" s="11" t="s">
        <v>254</v>
      </c>
      <c r="G22" s="24"/>
      <c r="H22" s="12"/>
      <c r="I22" s="12"/>
      <c r="J22" s="12"/>
      <c r="K22" s="12"/>
      <c r="L22" s="12"/>
      <c r="M22" s="12"/>
      <c r="N22" s="12"/>
      <c r="O22" s="12"/>
      <c r="P22" s="12"/>
    </row>
    <row r="23">
      <c r="A23" s="69" t="s">
        <v>41</v>
      </c>
      <c r="B23" s="28">
        <v>3807.0</v>
      </c>
      <c r="C23" s="29">
        <v>6.22</v>
      </c>
      <c r="D23" s="15" t="str">
        <f>VLOOKUP(A23,'All Contacts June '!B:J, 6, FALSE)</f>
        <v>NA</v>
      </c>
      <c r="E23" s="10">
        <f>VLOOKUP(A23,'All Contacts June '!B:J, 9, FALSE)</f>
        <v>9606201557</v>
      </c>
      <c r="F23" s="11"/>
      <c r="G23" s="24"/>
      <c r="H23" s="27"/>
      <c r="I23" s="12"/>
      <c r="J23" s="27"/>
      <c r="K23" s="12"/>
      <c r="L23" s="12"/>
      <c r="M23" s="12"/>
      <c r="N23" s="12"/>
      <c r="O23" s="12"/>
      <c r="P23" s="12"/>
    </row>
    <row r="24">
      <c r="A24" s="69" t="s">
        <v>179</v>
      </c>
      <c r="B24" s="28">
        <v>4570.0</v>
      </c>
      <c r="C24" s="29">
        <v>6.06</v>
      </c>
      <c r="D24" s="15">
        <f>VLOOKUP(A24,'All Contacts June '!B:J, 6, FALSE)</f>
        <v>9742409777</v>
      </c>
      <c r="E24" s="10">
        <f>VLOOKUP(A24,'All Contacts June '!B:J, 9, FALSE)</f>
        <v>8105161121</v>
      </c>
      <c r="F24" s="11" t="s">
        <v>255</v>
      </c>
      <c r="G24" s="24"/>
      <c r="H24" s="12"/>
      <c r="I24" s="12"/>
      <c r="J24" s="12"/>
      <c r="K24" s="12"/>
      <c r="L24" s="12"/>
      <c r="M24" s="12"/>
      <c r="N24" s="12"/>
      <c r="O24" s="12"/>
      <c r="P24" s="12"/>
    </row>
    <row r="25">
      <c r="A25" s="69" t="s">
        <v>146</v>
      </c>
      <c r="B25" s="28">
        <v>5547.0</v>
      </c>
      <c r="C25" s="29">
        <v>5.76</v>
      </c>
      <c r="D25" s="15" t="str">
        <f>VLOOKUP(A25,'All Contacts June '!B:J, 6, FALSE)</f>
        <v>NA</v>
      </c>
      <c r="E25" s="10">
        <f>VLOOKUP(A25,'All Contacts June '!B:J, 9, FALSE)</f>
        <v>8147336496</v>
      </c>
      <c r="F25" s="11"/>
      <c r="G25" s="24"/>
      <c r="H25" s="12"/>
      <c r="I25" s="12"/>
      <c r="J25" s="12"/>
      <c r="K25" s="12"/>
      <c r="L25" s="12"/>
      <c r="M25" s="12"/>
      <c r="N25" s="12"/>
      <c r="O25" s="12"/>
      <c r="P25" s="12"/>
    </row>
    <row r="26">
      <c r="A26" s="97"/>
      <c r="B26" s="97"/>
      <c r="C26" s="97"/>
      <c r="D26" s="97"/>
      <c r="E26" s="97"/>
      <c r="F26" s="97"/>
      <c r="G26" s="97"/>
      <c r="H26" s="95"/>
      <c r="I26" s="95"/>
      <c r="J26" s="95"/>
      <c r="K26" s="96"/>
      <c r="L26" s="96"/>
      <c r="M26" s="96"/>
      <c r="N26" s="96"/>
      <c r="O26" s="95"/>
      <c r="P26" s="95"/>
      <c r="Q26" s="96"/>
      <c r="R26" s="96"/>
      <c r="S26" s="96"/>
      <c r="T26" s="96"/>
      <c r="U26" s="96"/>
      <c r="V26" s="96"/>
      <c r="W26" s="96"/>
      <c r="X26" s="96"/>
      <c r="Y26" s="12"/>
      <c r="Z26" s="12"/>
    </row>
    <row r="27">
      <c r="A27" s="1" t="s">
        <v>19</v>
      </c>
      <c r="B27" s="1" t="s">
        <v>59</v>
      </c>
      <c r="C27" s="1" t="s">
        <v>21</v>
      </c>
      <c r="D27" s="1" t="s">
        <v>36</v>
      </c>
      <c r="E27" s="1" t="s">
        <v>60</v>
      </c>
      <c r="F27" s="1"/>
      <c r="G27" s="1"/>
      <c r="H27" s="3"/>
      <c r="I27" s="3"/>
      <c r="J27" s="3"/>
      <c r="K27" s="4"/>
      <c r="L27" s="4"/>
      <c r="M27" s="4"/>
      <c r="N27" s="4"/>
      <c r="O27" s="3"/>
      <c r="P27" s="3"/>
      <c r="Q27" s="4"/>
      <c r="R27" s="4"/>
      <c r="S27" s="4"/>
      <c r="T27" s="4"/>
      <c r="U27" s="4"/>
      <c r="V27" s="4"/>
      <c r="W27" s="4"/>
      <c r="X27" s="4"/>
    </row>
    <row r="28">
      <c r="A28" s="79"/>
      <c r="B28" s="15"/>
      <c r="C28" s="15"/>
      <c r="D28" s="15"/>
      <c r="E28" s="15"/>
    </row>
    <row r="29">
      <c r="A29" s="135" t="s">
        <v>64</v>
      </c>
      <c r="B29" s="134">
        <v>14.0</v>
      </c>
      <c r="C29" s="134">
        <v>1.44</v>
      </c>
      <c r="D29" s="15">
        <f>VLOOKUP(A29,'All Contacts June '!B:J, 6, FALSE)</f>
        <v>8197161731</v>
      </c>
      <c r="E29" s="29">
        <f>VLOOKUP(A29,'All Contacts June '!B:J, 9, FALSE)</f>
        <v>8618194164</v>
      </c>
      <c r="F29" s="27" t="s">
        <v>256</v>
      </c>
      <c r="G29" s="12"/>
      <c r="H29" s="12"/>
      <c r="I29" s="12"/>
      <c r="J29" s="12"/>
    </row>
    <row r="30">
      <c r="A30" s="135" t="s">
        <v>26</v>
      </c>
      <c r="B30" s="134">
        <v>14.0</v>
      </c>
      <c r="C30" s="134">
        <v>1.59</v>
      </c>
      <c r="D30" s="15">
        <f>VLOOKUP(A30,'All Contacts June '!B:J, 6, FALSE)</f>
        <v>7090744674</v>
      </c>
      <c r="E30" s="29">
        <f>VLOOKUP(A30,'All Contacts June '!B:J, 9, FALSE)</f>
        <v>9535326205</v>
      </c>
      <c r="F30" s="27"/>
      <c r="G30" s="12"/>
      <c r="H30" s="12"/>
      <c r="I30" s="12"/>
      <c r="J30" s="12"/>
    </row>
    <row r="31">
      <c r="A31" s="135" t="s">
        <v>226</v>
      </c>
      <c r="B31" s="134">
        <v>13.0</v>
      </c>
      <c r="C31" s="134">
        <v>2.37</v>
      </c>
      <c r="D31" s="15">
        <f>VLOOKUP(A31,'All Contacts June '!B:J, 6, FALSE)</f>
        <v>8892691506</v>
      </c>
      <c r="E31" s="29">
        <f>VLOOKUP(A31,'All Contacts June '!B:J, 9, FALSE)</f>
        <v>7338331533</v>
      </c>
      <c r="F31" s="11" t="s">
        <v>257</v>
      </c>
      <c r="G31" s="11"/>
      <c r="H31" s="12"/>
      <c r="I31" s="12"/>
      <c r="J31" s="12"/>
    </row>
    <row r="32">
      <c r="A32" s="135" t="s">
        <v>31</v>
      </c>
      <c r="B32" s="134">
        <v>13.0</v>
      </c>
      <c r="C32" s="134">
        <v>1.36</v>
      </c>
      <c r="D32" s="15" t="str">
        <f>VLOOKUP(A32,'All Contacts June '!B:J, 6, FALSE)</f>
        <v/>
      </c>
      <c r="E32" s="29">
        <f>VLOOKUP(A32,'All Contacts June '!B:J, 9, FALSE)</f>
        <v>6303797417</v>
      </c>
      <c r="F32" s="27"/>
      <c r="G32" s="12"/>
      <c r="H32" s="12"/>
      <c r="I32" s="12"/>
    </row>
    <row r="33">
      <c r="A33" s="135" t="s">
        <v>79</v>
      </c>
      <c r="B33" s="134">
        <v>12.0</v>
      </c>
      <c r="C33" s="134">
        <v>1.42</v>
      </c>
      <c r="D33" s="15">
        <f>VLOOKUP(A33,'All Contacts June '!B:J, 6, FALSE)</f>
        <v>8151831198</v>
      </c>
      <c r="E33" s="29" t="str">
        <f>VLOOKUP(A33,'All Contacts June '!B:J, 9, FALSE)</f>
        <v/>
      </c>
      <c r="F33" s="27" t="s">
        <v>258</v>
      </c>
      <c r="G33" s="27"/>
      <c r="H33" s="12"/>
      <c r="I33" s="12"/>
      <c r="J33" s="101"/>
      <c r="K33" s="37"/>
      <c r="L33" s="38"/>
    </row>
    <row r="34">
      <c r="A34" s="135" t="s">
        <v>22</v>
      </c>
      <c r="B34" s="134">
        <v>11.0</v>
      </c>
      <c r="C34" s="134">
        <v>1.45</v>
      </c>
      <c r="D34" s="15">
        <f>VLOOKUP(A34,'All Contacts June '!B:J, 6, FALSE)</f>
        <v>8143215950</v>
      </c>
      <c r="E34" s="29">
        <f>VLOOKUP(A34,'All Contacts June '!B:J, 9, FALSE)</f>
        <v>9972584680</v>
      </c>
      <c r="F34" s="27" t="s">
        <v>259</v>
      </c>
      <c r="G34" s="12"/>
      <c r="H34" s="12"/>
      <c r="I34" s="12"/>
      <c r="J34" s="101"/>
      <c r="K34" s="37"/>
      <c r="L34" s="38"/>
    </row>
    <row r="35">
      <c r="A35" s="135" t="s">
        <v>61</v>
      </c>
      <c r="B35" s="134">
        <v>11.0</v>
      </c>
      <c r="C35" s="134">
        <v>1.1</v>
      </c>
      <c r="D35" s="15">
        <f>VLOOKUP(A35,'All Contacts June '!B:J, 6, FALSE)</f>
        <v>9902897760</v>
      </c>
      <c r="E35" s="29">
        <f>VLOOKUP(A35,'All Contacts June '!B:J, 9, FALSE)</f>
        <v>7975685712</v>
      </c>
      <c r="F35" s="12"/>
      <c r="G35" s="12"/>
      <c r="H35" s="12"/>
      <c r="I35" s="12"/>
      <c r="J35" s="101"/>
      <c r="K35" s="37"/>
      <c r="L35" s="38"/>
      <c r="O35" s="20" t="s">
        <v>243</v>
      </c>
      <c r="P35" s="22"/>
    </row>
    <row r="36">
      <c r="A36" s="135" t="s">
        <v>77</v>
      </c>
      <c r="B36" s="134">
        <v>10.0</v>
      </c>
      <c r="C36" s="134">
        <v>1.33</v>
      </c>
      <c r="D36" s="15">
        <f>VLOOKUP(A36,'All Contacts June '!B:J, 6, FALSE)</f>
        <v>7760556706</v>
      </c>
      <c r="E36" s="29">
        <f>VLOOKUP(A36,'All Contacts June '!B:J, 9, FALSE)</f>
        <v>8431644268</v>
      </c>
      <c r="F36" s="27" t="s">
        <v>260</v>
      </c>
      <c r="G36" s="12"/>
      <c r="H36" s="12"/>
      <c r="I36" s="12"/>
      <c r="J36" s="102"/>
      <c r="K36" s="37"/>
      <c r="L36" s="38"/>
    </row>
    <row r="37">
      <c r="A37" s="135" t="s">
        <v>130</v>
      </c>
      <c r="B37" s="134">
        <v>10.0</v>
      </c>
      <c r="C37" s="134">
        <v>1.5</v>
      </c>
      <c r="D37" s="15" t="str">
        <f>VLOOKUP(A37,'All Contacts June '!B:J, 6, FALSE)</f>
        <v>95351 92939</v>
      </c>
      <c r="E37" s="29">
        <f>VLOOKUP(A37,'All Contacts June '!B:J, 9, FALSE)</f>
        <v>9844715478</v>
      </c>
      <c r="F37" s="27"/>
      <c r="G37" s="12"/>
      <c r="H37" s="12"/>
      <c r="I37" s="12"/>
      <c r="J37" s="102"/>
      <c r="K37" s="37"/>
      <c r="L37" s="38"/>
    </row>
    <row r="38">
      <c r="A38" s="135" t="s">
        <v>129</v>
      </c>
      <c r="B38" s="134">
        <v>9.0</v>
      </c>
      <c r="C38" s="134">
        <v>0.89</v>
      </c>
      <c r="D38" s="15" t="str">
        <f>VLOOKUP(A38,'All Contacts June '!B:J, 6, FALSE)</f>
        <v>#N/A</v>
      </c>
      <c r="E38" s="29" t="str">
        <f>VLOOKUP(A38,'All Contacts June '!B:J, 9, FALSE)</f>
        <v>#N/A</v>
      </c>
      <c r="F38" s="27" t="s">
        <v>261</v>
      </c>
      <c r="G38" s="12"/>
      <c r="H38" s="12"/>
      <c r="I38" s="12"/>
      <c r="J38" s="12"/>
    </row>
    <row r="39">
      <c r="A39" s="135"/>
      <c r="B39" s="134"/>
      <c r="C39" s="134"/>
      <c r="D39" s="15"/>
      <c r="E39" s="29"/>
      <c r="F39" s="12"/>
      <c r="G39" s="12"/>
      <c r="H39" s="12"/>
      <c r="I39" s="12"/>
      <c r="J39" s="12"/>
    </row>
    <row r="40">
      <c r="A40" s="25" t="s">
        <v>262</v>
      </c>
      <c r="B40" s="130"/>
      <c r="C40" s="130"/>
      <c r="D40" s="130"/>
      <c r="E40" s="13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69"/>
      <c r="B41" s="29"/>
      <c r="C41" s="29"/>
      <c r="D41" s="29"/>
      <c r="E41" s="29"/>
    </row>
    <row r="42">
      <c r="A42" s="69" t="s">
        <v>73</v>
      </c>
      <c r="B42" s="28">
        <v>29748.0</v>
      </c>
      <c r="C42" s="29">
        <v>4.21</v>
      </c>
      <c r="D42" s="29"/>
      <c r="E42" s="29"/>
    </row>
    <row r="43">
      <c r="A43" s="69" t="s">
        <v>244</v>
      </c>
      <c r="B43" s="28">
        <v>28944.0</v>
      </c>
      <c r="C43" s="29">
        <v>4.19</v>
      </c>
      <c r="D43" s="29"/>
    </row>
    <row r="44">
      <c r="A44" s="69" t="s">
        <v>69</v>
      </c>
      <c r="B44" s="28">
        <v>26321.0</v>
      </c>
      <c r="C44" s="29">
        <v>2.96</v>
      </c>
      <c r="D44" s="29"/>
    </row>
    <row r="45">
      <c r="A45" s="69" t="s">
        <v>97</v>
      </c>
      <c r="B45" s="28">
        <v>25954.0</v>
      </c>
      <c r="C45" s="29">
        <v>4.16</v>
      </c>
      <c r="D45" s="29"/>
    </row>
    <row r="46">
      <c r="A46" s="69" t="s">
        <v>37</v>
      </c>
      <c r="B46" s="28">
        <v>24325.0</v>
      </c>
      <c r="C46" s="29">
        <v>3.54</v>
      </c>
      <c r="D46" s="29"/>
    </row>
    <row r="47">
      <c r="A47" s="69" t="s">
        <v>11</v>
      </c>
      <c r="B47" s="28">
        <v>23967.0</v>
      </c>
      <c r="C47" s="29">
        <v>3.35</v>
      </c>
      <c r="D47" s="29"/>
    </row>
    <row r="48">
      <c r="A48" s="69" t="s">
        <v>217</v>
      </c>
      <c r="B48" s="28">
        <v>21724.0</v>
      </c>
      <c r="C48" s="29">
        <v>5.06</v>
      </c>
      <c r="D48" s="29"/>
    </row>
    <row r="49">
      <c r="A49" s="69" t="s">
        <v>7</v>
      </c>
      <c r="B49" s="28">
        <v>20738.0</v>
      </c>
      <c r="C49" s="29">
        <v>4.14</v>
      </c>
      <c r="D49" s="29"/>
    </row>
    <row r="50">
      <c r="A50" s="69" t="s">
        <v>155</v>
      </c>
      <c r="B50" s="28">
        <v>19894.0</v>
      </c>
      <c r="C50" s="29">
        <v>3.46</v>
      </c>
      <c r="D50" s="29"/>
    </row>
    <row r="51">
      <c r="A51" s="69" t="s">
        <v>30</v>
      </c>
      <c r="B51" s="28">
        <v>19704.0</v>
      </c>
      <c r="C51" s="29">
        <v>3.8</v>
      </c>
      <c r="D51" s="29"/>
    </row>
    <row r="52">
      <c r="A52" s="69" t="s">
        <v>172</v>
      </c>
      <c r="B52" s="28">
        <v>19458.0</v>
      </c>
      <c r="C52" s="29">
        <v>3.74</v>
      </c>
      <c r="D52" s="29"/>
    </row>
    <row r="53">
      <c r="A53" s="69" t="s">
        <v>130</v>
      </c>
      <c r="B53" s="28">
        <v>18227.0</v>
      </c>
      <c r="C53" s="29">
        <v>3.07</v>
      </c>
      <c r="D53" s="29"/>
      <c r="E53" s="29"/>
    </row>
    <row r="54">
      <c r="A54" s="69" t="s">
        <v>190</v>
      </c>
      <c r="B54" s="28">
        <v>17981.0</v>
      </c>
      <c r="C54" s="29">
        <v>3.04</v>
      </c>
      <c r="D54" s="29"/>
      <c r="E54" s="29"/>
    </row>
    <row r="55">
      <c r="A55" s="69" t="s">
        <v>263</v>
      </c>
      <c r="B55" s="28">
        <v>17704.0</v>
      </c>
      <c r="C55" s="29">
        <v>3.55</v>
      </c>
      <c r="D55" s="29"/>
      <c r="E55" s="29"/>
    </row>
    <row r="56">
      <c r="A56" s="69" t="s">
        <v>165</v>
      </c>
      <c r="B56" s="28">
        <v>17619.0</v>
      </c>
      <c r="C56" s="29">
        <v>5.61</v>
      </c>
      <c r="D56" s="29"/>
      <c r="E56" s="29"/>
    </row>
    <row r="57">
      <c r="A57" s="69" t="s">
        <v>54</v>
      </c>
      <c r="B57" s="28">
        <v>17589.0</v>
      </c>
      <c r="C57" s="29">
        <v>3.81</v>
      </c>
      <c r="D57" s="29"/>
      <c r="E57" s="29"/>
    </row>
    <row r="58">
      <c r="A58" s="69" t="s">
        <v>224</v>
      </c>
      <c r="B58" s="28">
        <v>17292.0</v>
      </c>
      <c r="C58" s="29">
        <v>4.01</v>
      </c>
      <c r="D58" s="29"/>
      <c r="E58" s="29"/>
    </row>
    <row r="59">
      <c r="A59" s="69" t="s">
        <v>49</v>
      </c>
      <c r="B59" s="28">
        <v>16637.0</v>
      </c>
      <c r="C59" s="29">
        <v>3.51</v>
      </c>
      <c r="D59" s="15"/>
      <c r="E59" s="15"/>
    </row>
    <row r="60">
      <c r="A60" s="79"/>
      <c r="B60" s="15"/>
      <c r="C60" s="15"/>
      <c r="D60" s="15"/>
      <c r="E60" s="15"/>
    </row>
    <row r="115">
      <c r="C115" s="16"/>
      <c r="D115" s="16"/>
      <c r="E115" s="16"/>
      <c r="J115" s="16"/>
      <c r="K115" s="16"/>
    </row>
    <row r="116">
      <c r="C116" s="16"/>
      <c r="D116" s="16"/>
      <c r="E116" s="16"/>
      <c r="J116" s="16"/>
      <c r="K116" s="16"/>
    </row>
    <row r="117">
      <c r="C117" s="16"/>
      <c r="D117" s="16"/>
      <c r="E117" s="16"/>
      <c r="J117" s="16"/>
      <c r="K117" s="16"/>
    </row>
    <row r="118">
      <c r="C118" s="16"/>
      <c r="D118" s="16"/>
      <c r="E118" s="16"/>
      <c r="J118" s="16"/>
      <c r="K118" s="16"/>
    </row>
    <row r="119">
      <c r="C119" s="16"/>
      <c r="D119" s="16"/>
      <c r="E119" s="16"/>
      <c r="J119" s="16"/>
      <c r="K119" s="16"/>
    </row>
    <row r="120">
      <c r="C120" s="16"/>
      <c r="D120" s="16"/>
      <c r="E120" s="16"/>
      <c r="J120" s="16"/>
      <c r="K120" s="16"/>
    </row>
    <row r="121">
      <c r="C121" s="16"/>
      <c r="D121" s="16"/>
      <c r="E121" s="16"/>
    </row>
    <row r="140">
      <c r="A140" s="79"/>
      <c r="B140" s="15"/>
      <c r="C140" s="15"/>
      <c r="D140" s="15"/>
      <c r="E140" s="15"/>
    </row>
    <row r="141">
      <c r="A141" s="79"/>
      <c r="B141" s="15"/>
      <c r="C141" s="15"/>
      <c r="D141" s="15"/>
      <c r="E141" s="15"/>
    </row>
    <row r="142">
      <c r="A142" s="79"/>
      <c r="B142" s="15"/>
      <c r="C142" s="15"/>
      <c r="D142" s="15"/>
      <c r="E142" s="15"/>
    </row>
    <row r="143">
      <c r="A143" s="79"/>
      <c r="B143" s="15"/>
      <c r="C143" s="15"/>
      <c r="D143" s="15"/>
      <c r="E143" s="15"/>
    </row>
    <row r="144">
      <c r="A144" s="79"/>
      <c r="B144" s="15"/>
      <c r="C144" s="15"/>
      <c r="D144" s="15"/>
      <c r="E144" s="15"/>
    </row>
    <row r="145">
      <c r="A145" s="79"/>
      <c r="B145" s="15"/>
      <c r="C145" s="15"/>
      <c r="D145" s="15"/>
      <c r="E145" s="15"/>
    </row>
    <row r="146">
      <c r="A146" s="79"/>
      <c r="B146" s="15"/>
      <c r="C146" s="15"/>
      <c r="D146" s="15"/>
      <c r="E146" s="15"/>
    </row>
    <row r="147">
      <c r="A147" s="79"/>
      <c r="B147" s="15"/>
      <c r="C147" s="15"/>
      <c r="D147" s="15"/>
      <c r="E147" s="15"/>
    </row>
    <row r="148">
      <c r="A148" s="79"/>
      <c r="B148" s="15"/>
      <c r="C148" s="15"/>
      <c r="D148" s="15"/>
      <c r="E148" s="15"/>
    </row>
    <row r="149">
      <c r="A149" s="79"/>
      <c r="B149" s="15"/>
      <c r="C149" s="15"/>
      <c r="D149" s="15"/>
      <c r="E149" s="15"/>
    </row>
    <row r="150">
      <c r="A150" s="79"/>
      <c r="B150" s="15"/>
      <c r="C150" s="15"/>
      <c r="D150" s="15"/>
      <c r="E150" s="15"/>
    </row>
    <row r="151">
      <c r="A151" s="79"/>
      <c r="B151" s="15"/>
      <c r="C151" s="15"/>
      <c r="D151" s="15"/>
      <c r="E151" s="15"/>
    </row>
    <row r="152">
      <c r="A152" s="79"/>
      <c r="B152" s="15"/>
      <c r="C152" s="15"/>
      <c r="D152" s="15"/>
      <c r="E152" s="15"/>
    </row>
    <row r="153">
      <c r="A153" s="79"/>
      <c r="B153" s="15"/>
      <c r="C153" s="15"/>
      <c r="D153" s="15"/>
      <c r="E153" s="15"/>
    </row>
    <row r="154">
      <c r="A154" s="79"/>
      <c r="B154" s="15"/>
      <c r="C154" s="15"/>
      <c r="D154" s="15"/>
      <c r="E154" s="15"/>
    </row>
    <row r="155">
      <c r="A155" s="79"/>
      <c r="B155" s="15"/>
      <c r="C155" s="15"/>
      <c r="D155" s="15"/>
      <c r="E155" s="15"/>
    </row>
    <row r="156">
      <c r="A156" s="79"/>
      <c r="B156" s="15"/>
      <c r="C156" s="15"/>
      <c r="D156" s="15"/>
      <c r="E156" s="15"/>
    </row>
    <row r="157">
      <c r="A157" s="79"/>
      <c r="B157" s="15"/>
      <c r="C157" s="15"/>
      <c r="D157" s="15"/>
      <c r="E157" s="15"/>
    </row>
    <row r="158">
      <c r="A158" s="79"/>
      <c r="B158" s="15"/>
      <c r="C158" s="15"/>
      <c r="D158" s="15"/>
      <c r="E158" s="15"/>
    </row>
    <row r="159">
      <c r="A159" s="79"/>
      <c r="B159" s="15"/>
      <c r="C159" s="15"/>
      <c r="D159" s="15"/>
      <c r="E159" s="15"/>
    </row>
    <row r="160">
      <c r="A160" s="79"/>
      <c r="B160" s="15"/>
      <c r="C160" s="15"/>
      <c r="D160" s="15"/>
      <c r="E160" s="15"/>
    </row>
    <row r="161">
      <c r="A161" s="79"/>
      <c r="B161" s="15"/>
      <c r="C161" s="15"/>
      <c r="D161" s="15"/>
      <c r="E161" s="15"/>
    </row>
    <row r="162">
      <c r="A162" s="79"/>
      <c r="B162" s="15"/>
      <c r="C162" s="15"/>
      <c r="D162" s="15"/>
      <c r="E162" s="15"/>
    </row>
    <row r="163">
      <c r="A163" s="79"/>
      <c r="B163" s="15"/>
      <c r="C163" s="15"/>
      <c r="D163" s="15"/>
      <c r="E163" s="15"/>
    </row>
    <row r="164">
      <c r="A164" s="79"/>
      <c r="B164" s="15"/>
      <c r="C164" s="15"/>
      <c r="D164" s="15"/>
      <c r="E164" s="15"/>
    </row>
    <row r="165">
      <c r="A165" s="79"/>
      <c r="B165" s="15"/>
      <c r="C165" s="15"/>
      <c r="D165" s="15"/>
      <c r="E165" s="15"/>
    </row>
    <row r="166">
      <c r="A166" s="79"/>
      <c r="B166" s="15"/>
      <c r="C166" s="15"/>
      <c r="D166" s="15"/>
      <c r="E166" s="15"/>
    </row>
    <row r="167">
      <c r="A167" s="79"/>
      <c r="B167" s="15"/>
      <c r="C167" s="15"/>
      <c r="D167" s="15"/>
      <c r="E167" s="15"/>
    </row>
    <row r="168">
      <c r="A168" s="79"/>
      <c r="B168" s="15"/>
      <c r="C168" s="15"/>
      <c r="D168" s="15"/>
      <c r="E168" s="15"/>
    </row>
    <row r="169">
      <c r="A169" s="79"/>
      <c r="B169" s="15"/>
      <c r="C169" s="15"/>
      <c r="D169" s="15"/>
      <c r="E169" s="15"/>
    </row>
    <row r="170">
      <c r="A170" s="79"/>
      <c r="B170" s="15"/>
      <c r="C170" s="15"/>
      <c r="D170" s="15"/>
      <c r="E170" s="15"/>
    </row>
    <row r="171">
      <c r="A171" s="79"/>
      <c r="B171" s="15"/>
      <c r="C171" s="15"/>
      <c r="D171" s="15"/>
      <c r="E171" s="15"/>
    </row>
    <row r="172">
      <c r="A172" s="79"/>
      <c r="B172" s="15"/>
      <c r="C172" s="15"/>
      <c r="D172" s="15"/>
      <c r="E172" s="15"/>
    </row>
    <row r="173">
      <c r="A173" s="79"/>
      <c r="B173" s="15"/>
      <c r="C173" s="15"/>
      <c r="D173" s="15"/>
      <c r="E173" s="15"/>
    </row>
    <row r="174">
      <c r="A174" s="79"/>
      <c r="B174" s="15"/>
      <c r="C174" s="15"/>
      <c r="D174" s="15"/>
      <c r="E174" s="15"/>
    </row>
    <row r="175">
      <c r="A175" s="79"/>
      <c r="B175" s="15"/>
      <c r="C175" s="15"/>
      <c r="D175" s="15"/>
      <c r="E175" s="15"/>
    </row>
    <row r="176">
      <c r="A176" s="79"/>
      <c r="B176" s="15"/>
      <c r="C176" s="15"/>
      <c r="D176" s="15"/>
      <c r="E176" s="15"/>
    </row>
    <row r="177">
      <c r="A177" s="79"/>
      <c r="B177" s="15"/>
      <c r="C177" s="15"/>
      <c r="D177" s="15"/>
      <c r="E177" s="15"/>
    </row>
    <row r="178">
      <c r="A178" s="79"/>
      <c r="B178" s="15"/>
      <c r="C178" s="15"/>
      <c r="D178" s="15"/>
      <c r="E178" s="15"/>
    </row>
    <row r="179">
      <c r="A179" s="79"/>
      <c r="B179" s="15"/>
      <c r="C179" s="15"/>
      <c r="D179" s="15"/>
      <c r="E179" s="15"/>
    </row>
    <row r="180">
      <c r="A180" s="79"/>
      <c r="B180" s="15"/>
      <c r="C180" s="15"/>
      <c r="D180" s="15"/>
      <c r="E180" s="15"/>
    </row>
    <row r="181">
      <c r="A181" s="79"/>
      <c r="B181" s="15"/>
      <c r="C181" s="15"/>
      <c r="D181" s="15"/>
      <c r="E181" s="15"/>
    </row>
    <row r="182">
      <c r="A182" s="79"/>
      <c r="B182" s="15"/>
      <c r="C182" s="15"/>
      <c r="D182" s="15"/>
      <c r="E182" s="15"/>
    </row>
    <row r="183">
      <c r="A183" s="79"/>
      <c r="B183" s="15"/>
      <c r="C183" s="15"/>
      <c r="D183" s="15"/>
      <c r="E183" s="15"/>
    </row>
    <row r="184">
      <c r="A184" s="79"/>
      <c r="B184" s="15"/>
      <c r="C184" s="15"/>
      <c r="D184" s="15"/>
      <c r="E184" s="15"/>
    </row>
    <row r="185">
      <c r="A185" s="79"/>
      <c r="B185" s="15"/>
      <c r="C185" s="15"/>
      <c r="D185" s="15"/>
      <c r="E185" s="15"/>
    </row>
    <row r="186">
      <c r="A186" s="79"/>
      <c r="B186" s="15"/>
      <c r="C186" s="15"/>
      <c r="D186" s="15"/>
      <c r="E186" s="15"/>
    </row>
    <row r="187">
      <c r="A187" s="79"/>
      <c r="B187" s="15"/>
      <c r="C187" s="15"/>
      <c r="D187" s="15"/>
      <c r="E187" s="15"/>
    </row>
    <row r="188">
      <c r="A188" s="79"/>
      <c r="B188" s="15"/>
      <c r="C188" s="15"/>
      <c r="D188" s="15"/>
      <c r="E188" s="15"/>
    </row>
    <row r="189">
      <c r="A189" s="79"/>
      <c r="B189" s="15"/>
      <c r="C189" s="15"/>
      <c r="D189" s="15"/>
      <c r="E189" s="15"/>
    </row>
    <row r="190">
      <c r="A190" s="79"/>
      <c r="B190" s="15"/>
      <c r="C190" s="15"/>
      <c r="D190" s="15"/>
      <c r="E190" s="15"/>
    </row>
    <row r="191">
      <c r="A191" s="79"/>
      <c r="B191" s="15"/>
      <c r="C191" s="15"/>
      <c r="D191" s="15"/>
      <c r="E191" s="15"/>
    </row>
    <row r="192">
      <c r="A192" s="79"/>
      <c r="B192" s="15"/>
      <c r="C192" s="15"/>
      <c r="D192" s="15"/>
      <c r="E192" s="15"/>
    </row>
    <row r="193">
      <c r="A193" s="79"/>
      <c r="B193" s="15"/>
      <c r="C193" s="15"/>
      <c r="D193" s="15"/>
      <c r="E193" s="15"/>
    </row>
    <row r="194">
      <c r="A194" s="79"/>
      <c r="B194" s="15"/>
      <c r="C194" s="15"/>
      <c r="D194" s="15"/>
      <c r="E194" s="15"/>
    </row>
    <row r="195">
      <c r="A195" s="79"/>
      <c r="B195" s="15"/>
      <c r="C195" s="15"/>
      <c r="D195" s="15"/>
      <c r="E195" s="15"/>
    </row>
    <row r="196">
      <c r="A196" s="79"/>
      <c r="B196" s="15"/>
      <c r="C196" s="15"/>
      <c r="D196" s="15"/>
      <c r="E196" s="15"/>
    </row>
    <row r="197">
      <c r="A197" s="79"/>
      <c r="B197" s="15"/>
      <c r="C197" s="15"/>
      <c r="D197" s="15"/>
      <c r="E197" s="15"/>
    </row>
    <row r="198">
      <c r="A198" s="79"/>
      <c r="B198" s="15"/>
      <c r="C198" s="15"/>
      <c r="D198" s="15"/>
      <c r="E198" s="15"/>
    </row>
    <row r="199">
      <c r="A199" s="79"/>
      <c r="B199" s="15"/>
      <c r="C199" s="15"/>
      <c r="D199" s="15"/>
      <c r="E199" s="15"/>
    </row>
    <row r="200">
      <c r="A200" s="79"/>
      <c r="B200" s="15"/>
      <c r="C200" s="15"/>
      <c r="D200" s="15"/>
      <c r="E200" s="15"/>
    </row>
    <row r="201">
      <c r="A201" s="79"/>
      <c r="B201" s="15"/>
      <c r="C201" s="15"/>
      <c r="D201" s="15"/>
      <c r="E201" s="15"/>
    </row>
    <row r="202">
      <c r="A202" s="79"/>
      <c r="B202" s="15"/>
      <c r="C202" s="15"/>
      <c r="D202" s="15"/>
      <c r="E202" s="15"/>
    </row>
    <row r="203">
      <c r="A203" s="79"/>
      <c r="B203" s="15"/>
      <c r="C203" s="15"/>
      <c r="D203" s="15"/>
      <c r="E203" s="15"/>
    </row>
    <row r="204">
      <c r="A204" s="79"/>
      <c r="B204" s="15"/>
      <c r="C204" s="15"/>
      <c r="D204" s="15"/>
      <c r="E204" s="15"/>
    </row>
    <row r="205">
      <c r="A205" s="79"/>
      <c r="B205" s="15"/>
      <c r="C205" s="15"/>
      <c r="D205" s="15"/>
      <c r="E205" s="15"/>
    </row>
    <row r="206">
      <c r="A206" s="79"/>
      <c r="B206" s="15"/>
      <c r="C206" s="15"/>
      <c r="D206" s="15"/>
      <c r="E206" s="15"/>
    </row>
    <row r="207">
      <c r="A207" s="79"/>
      <c r="B207" s="15"/>
      <c r="C207" s="15"/>
      <c r="D207" s="15"/>
      <c r="E207" s="15"/>
    </row>
    <row r="208">
      <c r="A208" s="79"/>
      <c r="B208" s="15"/>
      <c r="C208" s="15"/>
      <c r="D208" s="15"/>
      <c r="E208" s="15"/>
    </row>
    <row r="209">
      <c r="A209" s="79"/>
      <c r="B209" s="15"/>
      <c r="C209" s="15"/>
      <c r="D209" s="15"/>
      <c r="E209" s="15"/>
    </row>
    <row r="210">
      <c r="A210" s="79"/>
      <c r="B210" s="15"/>
      <c r="C210" s="15"/>
      <c r="D210" s="15"/>
      <c r="E210" s="15"/>
    </row>
    <row r="211">
      <c r="A211" s="79"/>
      <c r="B211" s="15"/>
      <c r="C211" s="15"/>
      <c r="D211" s="15"/>
      <c r="E211" s="15"/>
    </row>
    <row r="212">
      <c r="A212" s="79"/>
      <c r="B212" s="15"/>
      <c r="C212" s="15"/>
      <c r="D212" s="15"/>
      <c r="E212" s="15"/>
    </row>
    <row r="213">
      <c r="A213" s="79"/>
      <c r="B213" s="15"/>
      <c r="C213" s="15"/>
      <c r="D213" s="15"/>
      <c r="E213" s="15"/>
    </row>
    <row r="214">
      <c r="A214" s="79"/>
      <c r="B214" s="15"/>
      <c r="C214" s="15"/>
      <c r="D214" s="15"/>
      <c r="E214" s="15"/>
    </row>
    <row r="215">
      <c r="A215" s="79"/>
      <c r="B215" s="15"/>
      <c r="C215" s="15"/>
      <c r="D215" s="15"/>
      <c r="E215" s="15"/>
    </row>
    <row r="216">
      <c r="A216" s="79"/>
      <c r="B216" s="15"/>
      <c r="C216" s="15"/>
      <c r="D216" s="15"/>
      <c r="E216" s="15"/>
    </row>
    <row r="217">
      <c r="A217" s="79"/>
      <c r="B217" s="15"/>
      <c r="C217" s="15"/>
      <c r="D217" s="15"/>
      <c r="E217" s="15"/>
    </row>
    <row r="218">
      <c r="A218" s="79"/>
      <c r="B218" s="15"/>
      <c r="C218" s="15"/>
      <c r="D218" s="15"/>
      <c r="E218" s="15"/>
    </row>
    <row r="219">
      <c r="A219" s="79"/>
      <c r="B219" s="15"/>
      <c r="C219" s="15"/>
      <c r="D219" s="15"/>
      <c r="E219" s="15"/>
    </row>
    <row r="220">
      <c r="A220" s="79"/>
      <c r="B220" s="15"/>
      <c r="C220" s="15"/>
      <c r="D220" s="15"/>
      <c r="E220" s="15"/>
    </row>
    <row r="221">
      <c r="A221" s="79"/>
      <c r="B221" s="15"/>
      <c r="C221" s="15"/>
      <c r="D221" s="15"/>
      <c r="E221" s="15"/>
    </row>
    <row r="222">
      <c r="A222" s="79"/>
      <c r="B222" s="15"/>
      <c r="C222" s="15"/>
      <c r="D222" s="15"/>
      <c r="E222" s="15"/>
    </row>
    <row r="223">
      <c r="A223" s="79"/>
      <c r="B223" s="15"/>
      <c r="C223" s="15"/>
      <c r="D223" s="15"/>
      <c r="E223" s="15"/>
    </row>
    <row r="224">
      <c r="A224" s="79"/>
      <c r="B224" s="15"/>
      <c r="C224" s="15"/>
      <c r="D224" s="15"/>
      <c r="E224" s="15"/>
    </row>
    <row r="225">
      <c r="A225" s="79"/>
      <c r="B225" s="15"/>
      <c r="C225" s="15"/>
      <c r="D225" s="15"/>
      <c r="E225" s="15"/>
    </row>
    <row r="226">
      <c r="A226" s="79"/>
      <c r="B226" s="15"/>
      <c r="C226" s="15"/>
      <c r="D226" s="15"/>
      <c r="E226" s="15"/>
    </row>
    <row r="227">
      <c r="A227" s="79"/>
      <c r="B227" s="15"/>
      <c r="C227" s="15"/>
      <c r="D227" s="15"/>
      <c r="E227" s="15"/>
    </row>
    <row r="228">
      <c r="A228" s="79"/>
      <c r="B228" s="15"/>
      <c r="C228" s="15"/>
      <c r="D228" s="15"/>
      <c r="E228" s="15"/>
    </row>
    <row r="229">
      <c r="A229" s="79"/>
      <c r="B229" s="15"/>
      <c r="C229" s="15"/>
      <c r="D229" s="15"/>
      <c r="E229" s="15"/>
    </row>
    <row r="230">
      <c r="A230" s="79"/>
      <c r="B230" s="15"/>
      <c r="C230" s="15"/>
      <c r="D230" s="15"/>
      <c r="E230" s="15"/>
    </row>
    <row r="231">
      <c r="A231" s="79"/>
      <c r="B231" s="15"/>
      <c r="C231" s="15"/>
      <c r="D231" s="15"/>
      <c r="E231" s="15"/>
    </row>
    <row r="232">
      <c r="A232" s="79"/>
      <c r="B232" s="15"/>
      <c r="C232" s="15"/>
      <c r="D232" s="15"/>
      <c r="E232" s="15"/>
    </row>
    <row r="233">
      <c r="A233" s="79"/>
      <c r="B233" s="15"/>
      <c r="C233" s="15"/>
      <c r="D233" s="15"/>
      <c r="E233" s="15"/>
    </row>
    <row r="234">
      <c r="A234" s="79"/>
      <c r="B234" s="15"/>
      <c r="C234" s="15"/>
      <c r="D234" s="15"/>
      <c r="E234" s="15"/>
    </row>
    <row r="235">
      <c r="A235" s="79"/>
      <c r="B235" s="15"/>
      <c r="C235" s="15"/>
      <c r="D235" s="15"/>
      <c r="E235" s="15"/>
    </row>
    <row r="236">
      <c r="A236" s="79"/>
      <c r="B236" s="15"/>
      <c r="C236" s="15"/>
      <c r="D236" s="15"/>
      <c r="E236" s="15"/>
    </row>
    <row r="237">
      <c r="A237" s="79"/>
      <c r="B237" s="15"/>
      <c r="C237" s="15"/>
      <c r="D237" s="15"/>
      <c r="E237" s="15"/>
    </row>
    <row r="238">
      <c r="A238" s="79"/>
      <c r="B238" s="15"/>
      <c r="C238" s="15"/>
      <c r="D238" s="15"/>
      <c r="E238" s="15"/>
    </row>
    <row r="239">
      <c r="A239" s="79"/>
      <c r="B239" s="15"/>
      <c r="C239" s="15"/>
      <c r="D239" s="15"/>
      <c r="E239" s="15"/>
    </row>
    <row r="240">
      <c r="A240" s="79"/>
      <c r="B240" s="15"/>
      <c r="C240" s="15"/>
      <c r="D240" s="15"/>
      <c r="E240" s="15"/>
    </row>
    <row r="241">
      <c r="A241" s="79"/>
      <c r="B241" s="15"/>
      <c r="C241" s="15"/>
      <c r="D241" s="15"/>
      <c r="E241" s="15"/>
    </row>
    <row r="242">
      <c r="A242" s="79"/>
      <c r="B242" s="15"/>
      <c r="C242" s="15"/>
      <c r="D242" s="15"/>
      <c r="E242" s="15"/>
    </row>
    <row r="243">
      <c r="A243" s="79"/>
      <c r="B243" s="15"/>
      <c r="C243" s="15"/>
      <c r="D243" s="15"/>
      <c r="E243" s="15"/>
    </row>
    <row r="244">
      <c r="A244" s="79"/>
      <c r="B244" s="15"/>
      <c r="C244" s="15"/>
      <c r="D244" s="15"/>
      <c r="E244" s="15"/>
    </row>
    <row r="245">
      <c r="A245" s="79"/>
      <c r="B245" s="15"/>
      <c r="C245" s="15"/>
      <c r="D245" s="15"/>
      <c r="E245" s="15"/>
    </row>
    <row r="246">
      <c r="A246" s="79"/>
      <c r="B246" s="15"/>
      <c r="C246" s="15"/>
      <c r="D246" s="15"/>
      <c r="E246" s="15"/>
    </row>
    <row r="247">
      <c r="A247" s="79"/>
      <c r="B247" s="15"/>
      <c r="C247" s="15"/>
      <c r="D247" s="15"/>
      <c r="E247" s="15"/>
    </row>
    <row r="248">
      <c r="A248" s="79"/>
      <c r="B248" s="15"/>
      <c r="C248" s="15"/>
      <c r="D248" s="15"/>
      <c r="E248" s="15"/>
    </row>
    <row r="249">
      <c r="A249" s="79"/>
      <c r="B249" s="15"/>
      <c r="C249" s="15"/>
      <c r="D249" s="15"/>
      <c r="E249" s="15"/>
    </row>
    <row r="250">
      <c r="A250" s="79"/>
      <c r="B250" s="15"/>
      <c r="C250" s="15"/>
      <c r="D250" s="15"/>
      <c r="E250" s="15"/>
    </row>
    <row r="251">
      <c r="A251" s="79"/>
      <c r="B251" s="15"/>
      <c r="C251" s="15"/>
      <c r="D251" s="15"/>
      <c r="E251" s="15"/>
    </row>
    <row r="252">
      <c r="A252" s="79"/>
      <c r="B252" s="15"/>
      <c r="C252" s="15"/>
      <c r="D252" s="15"/>
      <c r="E252" s="15"/>
    </row>
    <row r="253">
      <c r="A253" s="79"/>
      <c r="B253" s="15"/>
      <c r="C253" s="15"/>
      <c r="D253" s="15"/>
      <c r="E253" s="15"/>
    </row>
    <row r="254">
      <c r="A254" s="79"/>
      <c r="B254" s="15"/>
      <c r="C254" s="15"/>
      <c r="D254" s="15"/>
      <c r="E254" s="15"/>
    </row>
    <row r="255">
      <c r="A255" s="79"/>
      <c r="B255" s="15"/>
      <c r="C255" s="15"/>
      <c r="D255" s="15"/>
      <c r="E255" s="15"/>
    </row>
    <row r="256">
      <c r="A256" s="79"/>
      <c r="B256" s="15"/>
      <c r="C256" s="15"/>
      <c r="D256" s="15"/>
      <c r="E256" s="15"/>
    </row>
    <row r="257">
      <c r="A257" s="79"/>
      <c r="B257" s="15"/>
      <c r="C257" s="15"/>
      <c r="D257" s="15"/>
      <c r="E257" s="15"/>
    </row>
    <row r="258">
      <c r="A258" s="79"/>
      <c r="B258" s="15"/>
      <c r="C258" s="15"/>
      <c r="D258" s="15"/>
      <c r="E258" s="15"/>
    </row>
    <row r="259">
      <c r="A259" s="79"/>
      <c r="B259" s="15"/>
      <c r="C259" s="15"/>
      <c r="D259" s="15"/>
      <c r="E259" s="15"/>
    </row>
    <row r="260">
      <c r="A260" s="79"/>
      <c r="B260" s="15"/>
      <c r="C260" s="15"/>
      <c r="D260" s="15"/>
      <c r="E260" s="15"/>
    </row>
    <row r="261">
      <c r="A261" s="79"/>
      <c r="B261" s="15"/>
      <c r="C261" s="15"/>
      <c r="D261" s="15"/>
      <c r="E261" s="15"/>
    </row>
    <row r="262">
      <c r="A262" s="79"/>
      <c r="B262" s="15"/>
      <c r="C262" s="15"/>
      <c r="D262" s="15"/>
      <c r="E262" s="15"/>
    </row>
    <row r="263">
      <c r="A263" s="79"/>
      <c r="B263" s="15"/>
      <c r="C263" s="15"/>
      <c r="D263" s="15"/>
      <c r="E263" s="15"/>
    </row>
    <row r="264">
      <c r="A264" s="79"/>
      <c r="B264" s="15"/>
      <c r="C264" s="15"/>
      <c r="D264" s="15"/>
      <c r="E264" s="15"/>
    </row>
    <row r="265">
      <c r="A265" s="79"/>
      <c r="B265" s="15"/>
      <c r="C265" s="15"/>
      <c r="D265" s="15"/>
      <c r="E265" s="15"/>
    </row>
    <row r="266">
      <c r="A266" s="79"/>
      <c r="B266" s="15"/>
      <c r="C266" s="15"/>
      <c r="D266" s="15"/>
      <c r="E266" s="15"/>
    </row>
    <row r="267">
      <c r="A267" s="79"/>
      <c r="B267" s="15"/>
      <c r="C267" s="15"/>
      <c r="D267" s="15"/>
      <c r="E267" s="15"/>
    </row>
    <row r="268">
      <c r="A268" s="79"/>
      <c r="B268" s="15"/>
      <c r="C268" s="15"/>
      <c r="D268" s="15"/>
      <c r="E268" s="15"/>
    </row>
    <row r="269">
      <c r="A269" s="79"/>
      <c r="B269" s="15"/>
      <c r="C269" s="15"/>
      <c r="D269" s="15"/>
      <c r="E269" s="15"/>
    </row>
    <row r="270">
      <c r="A270" s="79"/>
      <c r="B270" s="15"/>
      <c r="C270" s="15"/>
      <c r="D270" s="15"/>
      <c r="E270" s="15"/>
    </row>
    <row r="271">
      <c r="A271" s="79"/>
      <c r="B271" s="15"/>
      <c r="C271" s="15"/>
      <c r="D271" s="15"/>
      <c r="E271" s="15"/>
    </row>
    <row r="272">
      <c r="A272" s="79"/>
      <c r="B272" s="15"/>
      <c r="C272" s="15"/>
      <c r="D272" s="15"/>
      <c r="E272" s="15"/>
    </row>
    <row r="273">
      <c r="A273" s="79"/>
      <c r="B273" s="15"/>
      <c r="C273" s="15"/>
      <c r="D273" s="15"/>
      <c r="E273" s="15"/>
    </row>
    <row r="274">
      <c r="A274" s="79"/>
      <c r="B274" s="15"/>
      <c r="C274" s="15"/>
      <c r="D274" s="15"/>
      <c r="E274" s="15"/>
    </row>
    <row r="275">
      <c r="A275" s="79"/>
      <c r="B275" s="15"/>
      <c r="C275" s="15"/>
      <c r="D275" s="15"/>
      <c r="E275" s="15"/>
    </row>
    <row r="276">
      <c r="A276" s="79"/>
      <c r="B276" s="15"/>
      <c r="C276" s="15"/>
      <c r="D276" s="15"/>
      <c r="E276" s="15"/>
    </row>
    <row r="277">
      <c r="A277" s="79"/>
      <c r="B277" s="15"/>
      <c r="C277" s="15"/>
      <c r="D277" s="15"/>
      <c r="E277" s="15"/>
    </row>
    <row r="278">
      <c r="A278" s="79"/>
      <c r="B278" s="15"/>
      <c r="C278" s="15"/>
      <c r="D278" s="15"/>
      <c r="E278" s="15"/>
    </row>
    <row r="279">
      <c r="A279" s="79"/>
      <c r="B279" s="15"/>
      <c r="C279" s="15"/>
      <c r="D279" s="15"/>
      <c r="E279" s="15"/>
    </row>
    <row r="280">
      <c r="A280" s="79"/>
      <c r="B280" s="15"/>
      <c r="C280" s="15"/>
      <c r="D280" s="15"/>
      <c r="E280" s="15"/>
    </row>
    <row r="281">
      <c r="A281" s="79"/>
      <c r="B281" s="15"/>
      <c r="C281" s="15"/>
      <c r="D281" s="15"/>
      <c r="E281" s="15"/>
    </row>
    <row r="282">
      <c r="A282" s="79"/>
      <c r="B282" s="15"/>
      <c r="C282" s="15"/>
      <c r="D282" s="15"/>
      <c r="E282" s="15"/>
    </row>
    <row r="283">
      <c r="A283" s="79"/>
      <c r="B283" s="15"/>
      <c r="C283" s="15"/>
      <c r="D283" s="15"/>
      <c r="E283" s="15"/>
    </row>
    <row r="284">
      <c r="A284" s="79"/>
      <c r="B284" s="15"/>
      <c r="C284" s="15"/>
      <c r="D284" s="15"/>
      <c r="E284" s="15"/>
    </row>
    <row r="285">
      <c r="A285" s="79"/>
      <c r="B285" s="15"/>
      <c r="C285" s="15"/>
      <c r="D285" s="15"/>
      <c r="E285" s="15"/>
    </row>
    <row r="286">
      <c r="A286" s="79"/>
      <c r="B286" s="15"/>
      <c r="C286" s="15"/>
      <c r="D286" s="15"/>
      <c r="E286" s="15"/>
    </row>
    <row r="287">
      <c r="A287" s="79"/>
      <c r="B287" s="15"/>
      <c r="C287" s="15"/>
      <c r="D287" s="15"/>
      <c r="E287" s="15"/>
    </row>
    <row r="288">
      <c r="A288" s="79"/>
      <c r="B288" s="15"/>
      <c r="C288" s="15"/>
      <c r="D288" s="15"/>
      <c r="E288" s="15"/>
    </row>
    <row r="289">
      <c r="A289" s="79"/>
      <c r="B289" s="15"/>
      <c r="C289" s="15"/>
      <c r="D289" s="15"/>
      <c r="E289" s="15"/>
    </row>
    <row r="290">
      <c r="A290" s="79"/>
      <c r="B290" s="15"/>
      <c r="C290" s="15"/>
      <c r="D290" s="15"/>
      <c r="E290" s="15"/>
    </row>
    <row r="291">
      <c r="A291" s="79"/>
      <c r="B291" s="15"/>
      <c r="C291" s="15"/>
      <c r="D291" s="15"/>
      <c r="E291" s="15"/>
    </row>
    <row r="292">
      <c r="A292" s="79"/>
      <c r="B292" s="15"/>
      <c r="C292" s="15"/>
      <c r="D292" s="15"/>
      <c r="E292" s="15"/>
    </row>
    <row r="293">
      <c r="A293" s="79"/>
      <c r="B293" s="15"/>
      <c r="C293" s="15"/>
      <c r="D293" s="15"/>
      <c r="E293" s="15"/>
    </row>
    <row r="294">
      <c r="A294" s="79"/>
      <c r="B294" s="15"/>
      <c r="C294" s="15"/>
      <c r="D294" s="15"/>
      <c r="E294" s="15"/>
    </row>
    <row r="295">
      <c r="A295" s="79"/>
      <c r="B295" s="15"/>
      <c r="C295" s="15"/>
      <c r="D295" s="15"/>
      <c r="E295" s="15"/>
    </row>
    <row r="296">
      <c r="A296" s="79"/>
      <c r="B296" s="15"/>
      <c r="C296" s="15"/>
      <c r="D296" s="15"/>
      <c r="E296" s="15"/>
    </row>
    <row r="297">
      <c r="A297" s="79"/>
      <c r="B297" s="15"/>
      <c r="C297" s="15"/>
      <c r="D297" s="15"/>
      <c r="E297" s="15"/>
    </row>
    <row r="298">
      <c r="A298" s="79"/>
      <c r="B298" s="15"/>
      <c r="C298" s="15"/>
      <c r="D298" s="15"/>
      <c r="E298" s="15"/>
    </row>
    <row r="299">
      <c r="A299" s="79"/>
      <c r="B299" s="15"/>
      <c r="C299" s="15"/>
      <c r="D299" s="15"/>
      <c r="E299" s="15"/>
    </row>
    <row r="300">
      <c r="A300" s="79"/>
      <c r="B300" s="15"/>
      <c r="C300" s="15"/>
      <c r="D300" s="15"/>
      <c r="E300" s="15"/>
    </row>
    <row r="301">
      <c r="A301" s="79"/>
      <c r="B301" s="15"/>
      <c r="C301" s="15"/>
      <c r="D301" s="15"/>
      <c r="E301" s="15"/>
    </row>
    <row r="302">
      <c r="A302" s="79"/>
      <c r="B302" s="15"/>
      <c r="C302" s="15"/>
      <c r="D302" s="15"/>
      <c r="E302" s="15"/>
    </row>
    <row r="303">
      <c r="A303" s="79"/>
      <c r="B303" s="15"/>
      <c r="C303" s="15"/>
      <c r="D303" s="15"/>
      <c r="E303" s="15"/>
    </row>
    <row r="304">
      <c r="A304" s="79"/>
      <c r="B304" s="15"/>
      <c r="C304" s="15"/>
      <c r="D304" s="15"/>
      <c r="E304" s="15"/>
    </row>
    <row r="305">
      <c r="A305" s="79"/>
      <c r="B305" s="15"/>
      <c r="C305" s="15"/>
      <c r="D305" s="15"/>
      <c r="E305" s="15"/>
    </row>
    <row r="306">
      <c r="A306" s="79"/>
      <c r="B306" s="15"/>
      <c r="C306" s="15"/>
      <c r="D306" s="15"/>
      <c r="E306" s="15"/>
    </row>
    <row r="307">
      <c r="A307" s="79"/>
      <c r="B307" s="15"/>
      <c r="C307" s="15"/>
      <c r="D307" s="15"/>
      <c r="E307" s="15"/>
    </row>
    <row r="308">
      <c r="A308" s="79"/>
      <c r="B308" s="15"/>
      <c r="C308" s="15"/>
      <c r="D308" s="15"/>
      <c r="E308" s="15"/>
    </row>
    <row r="309">
      <c r="A309" s="79"/>
      <c r="B309" s="15"/>
      <c r="C309" s="15"/>
      <c r="D309" s="15"/>
      <c r="E309" s="15"/>
    </row>
    <row r="310">
      <c r="A310" s="79"/>
      <c r="B310" s="15"/>
      <c r="C310" s="15"/>
      <c r="D310" s="15"/>
      <c r="E310" s="15"/>
    </row>
    <row r="311">
      <c r="A311" s="79"/>
      <c r="B311" s="15"/>
      <c r="C311" s="15"/>
      <c r="D311" s="15"/>
      <c r="E311" s="15"/>
    </row>
    <row r="312">
      <c r="A312" s="79"/>
      <c r="B312" s="15"/>
      <c r="C312" s="15"/>
      <c r="D312" s="15"/>
      <c r="E312" s="15"/>
    </row>
    <row r="313">
      <c r="A313" s="79"/>
      <c r="B313" s="15"/>
      <c r="C313" s="15"/>
      <c r="D313" s="15"/>
      <c r="E313" s="15"/>
    </row>
    <row r="314">
      <c r="A314" s="79"/>
      <c r="B314" s="15"/>
      <c r="C314" s="15"/>
      <c r="D314" s="15"/>
      <c r="E314" s="15"/>
    </row>
    <row r="315">
      <c r="A315" s="79"/>
      <c r="B315" s="15"/>
      <c r="C315" s="15"/>
      <c r="D315" s="15"/>
      <c r="E315" s="15"/>
    </row>
    <row r="316">
      <c r="A316" s="79"/>
      <c r="B316" s="15"/>
      <c r="C316" s="15"/>
      <c r="D316" s="15"/>
      <c r="E316" s="15"/>
    </row>
    <row r="317">
      <c r="A317" s="79"/>
      <c r="B317" s="15"/>
      <c r="C317" s="15"/>
      <c r="D317" s="15"/>
      <c r="E317" s="15"/>
    </row>
    <row r="318">
      <c r="A318" s="79"/>
      <c r="B318" s="15"/>
      <c r="C318" s="15"/>
      <c r="D318" s="15"/>
      <c r="E318" s="15"/>
    </row>
    <row r="319">
      <c r="A319" s="79"/>
      <c r="B319" s="15"/>
      <c r="C319" s="15"/>
      <c r="D319" s="15"/>
      <c r="E319" s="15"/>
    </row>
    <row r="320">
      <c r="A320" s="79"/>
      <c r="B320" s="15"/>
      <c r="C320" s="15"/>
      <c r="D320" s="15"/>
      <c r="E320" s="15"/>
    </row>
    <row r="321">
      <c r="A321" s="79"/>
      <c r="B321" s="15"/>
      <c r="C321" s="15"/>
      <c r="D321" s="15"/>
      <c r="E321" s="15"/>
    </row>
    <row r="322">
      <c r="A322" s="79"/>
      <c r="B322" s="15"/>
      <c r="C322" s="15"/>
      <c r="D322" s="15"/>
      <c r="E322" s="15"/>
    </row>
    <row r="323">
      <c r="A323" s="79"/>
      <c r="B323" s="15"/>
      <c r="C323" s="15"/>
      <c r="D323" s="15"/>
      <c r="E323" s="15"/>
    </row>
    <row r="324">
      <c r="A324" s="79"/>
      <c r="B324" s="15"/>
      <c r="C324" s="15"/>
      <c r="D324" s="15"/>
      <c r="E324" s="15"/>
    </row>
    <row r="325">
      <c r="A325" s="79"/>
      <c r="B325" s="15"/>
      <c r="C325" s="15"/>
      <c r="D325" s="15"/>
      <c r="E325" s="15"/>
    </row>
    <row r="326">
      <c r="A326" s="79"/>
      <c r="B326" s="15"/>
      <c r="C326" s="15"/>
      <c r="D326" s="15"/>
      <c r="E326" s="15"/>
    </row>
    <row r="327">
      <c r="A327" s="79"/>
      <c r="B327" s="15"/>
      <c r="C327" s="15"/>
      <c r="D327" s="15"/>
      <c r="E327" s="15"/>
    </row>
    <row r="328">
      <c r="A328" s="79"/>
      <c r="B328" s="15"/>
      <c r="C328" s="15"/>
      <c r="D328" s="15"/>
      <c r="E328" s="15"/>
    </row>
    <row r="329">
      <c r="A329" s="79"/>
      <c r="B329" s="15"/>
      <c r="C329" s="15"/>
      <c r="D329" s="15"/>
      <c r="E329" s="15"/>
    </row>
    <row r="330">
      <c r="A330" s="79"/>
      <c r="B330" s="15"/>
      <c r="C330" s="15"/>
      <c r="D330" s="15"/>
      <c r="E330" s="15"/>
    </row>
    <row r="331">
      <c r="A331" s="79"/>
      <c r="B331" s="15"/>
      <c r="C331" s="15"/>
      <c r="D331" s="15"/>
      <c r="E331" s="15"/>
    </row>
    <row r="332">
      <c r="A332" s="79"/>
      <c r="B332" s="15"/>
      <c r="C332" s="15"/>
      <c r="D332" s="15"/>
      <c r="E332" s="15"/>
    </row>
    <row r="333">
      <c r="A333" s="79"/>
      <c r="B333" s="15"/>
      <c r="C333" s="15"/>
      <c r="D333" s="15"/>
      <c r="E333" s="15"/>
    </row>
    <row r="334">
      <c r="A334" s="79"/>
      <c r="B334" s="15"/>
      <c r="C334" s="15"/>
      <c r="D334" s="15"/>
      <c r="E334" s="15"/>
    </row>
    <row r="335">
      <c r="A335" s="79"/>
      <c r="B335" s="15"/>
      <c r="C335" s="15"/>
      <c r="D335" s="15"/>
      <c r="E335" s="15"/>
    </row>
    <row r="336">
      <c r="A336" s="79"/>
      <c r="B336" s="15"/>
      <c r="C336" s="15"/>
      <c r="D336" s="15"/>
      <c r="E336" s="15"/>
    </row>
    <row r="337">
      <c r="A337" s="79"/>
      <c r="B337" s="15"/>
      <c r="C337" s="15"/>
      <c r="D337" s="15"/>
      <c r="E337" s="15"/>
    </row>
    <row r="338">
      <c r="A338" s="79"/>
      <c r="B338" s="15"/>
      <c r="C338" s="15"/>
      <c r="D338" s="15"/>
      <c r="E338" s="15"/>
    </row>
    <row r="339">
      <c r="A339" s="79"/>
      <c r="B339" s="15"/>
      <c r="C339" s="15"/>
      <c r="D339" s="15"/>
      <c r="E339" s="15"/>
    </row>
    <row r="340">
      <c r="A340" s="79"/>
      <c r="B340" s="15"/>
      <c r="C340" s="15"/>
      <c r="D340" s="15"/>
      <c r="E340" s="15"/>
    </row>
    <row r="341">
      <c r="A341" s="79"/>
      <c r="B341" s="15"/>
      <c r="C341" s="15"/>
      <c r="D341" s="15"/>
      <c r="E341" s="15"/>
    </row>
    <row r="342">
      <c r="A342" s="79"/>
      <c r="B342" s="15"/>
      <c r="C342" s="15"/>
      <c r="D342" s="15"/>
      <c r="E342" s="15"/>
    </row>
    <row r="343">
      <c r="A343" s="79"/>
      <c r="B343" s="15"/>
      <c r="C343" s="15"/>
      <c r="D343" s="15"/>
      <c r="E343" s="15"/>
    </row>
    <row r="344">
      <c r="A344" s="79"/>
      <c r="B344" s="15"/>
      <c r="C344" s="15"/>
      <c r="D344" s="15"/>
      <c r="E344" s="15"/>
    </row>
    <row r="345">
      <c r="A345" s="79"/>
      <c r="B345" s="15"/>
      <c r="C345" s="15"/>
      <c r="D345" s="15"/>
      <c r="E345" s="15"/>
    </row>
    <row r="346">
      <c r="A346" s="79"/>
      <c r="B346" s="15"/>
      <c r="C346" s="15"/>
      <c r="D346" s="15"/>
      <c r="E346" s="15"/>
    </row>
    <row r="347">
      <c r="A347" s="79"/>
      <c r="B347" s="15"/>
      <c r="C347" s="15"/>
      <c r="D347" s="15"/>
      <c r="E347" s="15"/>
    </row>
    <row r="348">
      <c r="A348" s="79"/>
      <c r="B348" s="15"/>
      <c r="C348" s="15"/>
      <c r="D348" s="15"/>
      <c r="E348" s="15"/>
    </row>
    <row r="349">
      <c r="A349" s="79"/>
      <c r="B349" s="15"/>
      <c r="C349" s="15"/>
      <c r="D349" s="15"/>
      <c r="E349" s="15"/>
    </row>
    <row r="350">
      <c r="A350" s="79"/>
      <c r="B350" s="15"/>
      <c r="C350" s="15"/>
      <c r="D350" s="15"/>
      <c r="E350" s="15"/>
    </row>
    <row r="351">
      <c r="A351" s="79"/>
      <c r="B351" s="15"/>
      <c r="C351" s="15"/>
      <c r="D351" s="15"/>
      <c r="E351" s="15"/>
    </row>
    <row r="352">
      <c r="A352" s="79"/>
      <c r="B352" s="15"/>
      <c r="C352" s="15"/>
      <c r="D352" s="15"/>
      <c r="E352" s="15"/>
    </row>
    <row r="353">
      <c r="A353" s="79"/>
      <c r="B353" s="15"/>
      <c r="C353" s="15"/>
      <c r="D353" s="15"/>
      <c r="E353" s="15"/>
    </row>
    <row r="354">
      <c r="A354" s="79"/>
      <c r="B354" s="15"/>
      <c r="C354" s="15"/>
      <c r="D354" s="15"/>
      <c r="E354" s="15"/>
    </row>
    <row r="355">
      <c r="A355" s="79"/>
      <c r="B355" s="15"/>
      <c r="C355" s="15"/>
      <c r="D355" s="15"/>
      <c r="E355" s="15"/>
    </row>
    <row r="356">
      <c r="A356" s="79"/>
      <c r="B356" s="15"/>
      <c r="C356" s="15"/>
      <c r="D356" s="15"/>
      <c r="E356" s="15"/>
    </row>
    <row r="357">
      <c r="A357" s="79"/>
      <c r="B357" s="15"/>
      <c r="C357" s="15"/>
      <c r="D357" s="15"/>
      <c r="E357" s="15"/>
    </row>
    <row r="358">
      <c r="A358" s="79"/>
      <c r="B358" s="15"/>
      <c r="C358" s="15"/>
      <c r="D358" s="15"/>
      <c r="E358" s="15"/>
    </row>
    <row r="359">
      <c r="A359" s="79"/>
      <c r="B359" s="15"/>
      <c r="C359" s="15"/>
      <c r="D359" s="15"/>
      <c r="E359" s="15"/>
    </row>
    <row r="360">
      <c r="A360" s="79"/>
      <c r="B360" s="15"/>
      <c r="C360" s="15"/>
      <c r="D360" s="15"/>
      <c r="E360" s="15"/>
    </row>
    <row r="361">
      <c r="A361" s="79"/>
      <c r="B361" s="15"/>
      <c r="C361" s="15"/>
      <c r="D361" s="15"/>
      <c r="E361" s="15"/>
    </row>
    <row r="362">
      <c r="A362" s="79"/>
      <c r="B362" s="15"/>
      <c r="C362" s="15"/>
      <c r="D362" s="15"/>
      <c r="E362" s="15"/>
    </row>
    <row r="363">
      <c r="A363" s="79"/>
      <c r="B363" s="15"/>
      <c r="C363" s="15"/>
      <c r="D363" s="15"/>
      <c r="E363" s="15"/>
    </row>
    <row r="364">
      <c r="A364" s="79"/>
      <c r="B364" s="15"/>
      <c r="C364" s="15"/>
      <c r="D364" s="15"/>
      <c r="E364" s="15"/>
    </row>
    <row r="365">
      <c r="A365" s="79"/>
      <c r="B365" s="15"/>
      <c r="C365" s="15"/>
      <c r="D365" s="15"/>
      <c r="E365" s="15"/>
    </row>
    <row r="366">
      <c r="A366" s="79"/>
      <c r="B366" s="15"/>
      <c r="C366" s="15"/>
      <c r="D366" s="15"/>
      <c r="E366" s="15"/>
    </row>
    <row r="367">
      <c r="A367" s="79"/>
      <c r="B367" s="15"/>
      <c r="C367" s="15"/>
      <c r="D367" s="15"/>
      <c r="E367" s="15"/>
    </row>
    <row r="368">
      <c r="A368" s="79"/>
      <c r="B368" s="15"/>
      <c r="C368" s="15"/>
      <c r="D368" s="15"/>
      <c r="E368" s="15"/>
    </row>
    <row r="369">
      <c r="A369" s="79"/>
      <c r="B369" s="15"/>
      <c r="C369" s="15"/>
      <c r="D369" s="15"/>
      <c r="E369" s="15"/>
    </row>
    <row r="370">
      <c r="A370" s="79"/>
      <c r="B370" s="15"/>
      <c r="C370" s="15"/>
      <c r="D370" s="15"/>
      <c r="E370" s="15"/>
    </row>
    <row r="371">
      <c r="A371" s="79"/>
      <c r="B371" s="15"/>
      <c r="C371" s="15"/>
      <c r="D371" s="15"/>
      <c r="E371" s="15"/>
    </row>
    <row r="372">
      <c r="A372" s="79"/>
      <c r="B372" s="15"/>
      <c r="C372" s="15"/>
      <c r="D372" s="15"/>
      <c r="E372" s="15"/>
    </row>
    <row r="373">
      <c r="A373" s="79"/>
      <c r="B373" s="15"/>
      <c r="C373" s="15"/>
      <c r="D373" s="15"/>
      <c r="E373" s="15"/>
    </row>
    <row r="374">
      <c r="A374" s="79"/>
      <c r="B374" s="15"/>
      <c r="C374" s="15"/>
      <c r="D374" s="15"/>
      <c r="E374" s="15"/>
    </row>
    <row r="375">
      <c r="A375" s="79"/>
      <c r="B375" s="15"/>
      <c r="C375" s="15"/>
      <c r="D375" s="15"/>
      <c r="E375" s="15"/>
    </row>
    <row r="376">
      <c r="A376" s="79"/>
      <c r="B376" s="15"/>
      <c r="C376" s="15"/>
      <c r="D376" s="15"/>
      <c r="E376" s="15"/>
    </row>
    <row r="377">
      <c r="A377" s="79"/>
      <c r="B377" s="15"/>
      <c r="C377" s="15"/>
      <c r="D377" s="15"/>
      <c r="E377" s="15"/>
    </row>
    <row r="378">
      <c r="A378" s="79"/>
      <c r="B378" s="15"/>
      <c r="C378" s="15"/>
      <c r="D378" s="15"/>
      <c r="E378" s="15"/>
    </row>
    <row r="379">
      <c r="A379" s="79"/>
      <c r="B379" s="15"/>
      <c r="C379" s="15"/>
      <c r="D379" s="15"/>
      <c r="E379" s="15"/>
    </row>
    <row r="380">
      <c r="A380" s="79"/>
      <c r="B380" s="15"/>
      <c r="C380" s="15"/>
      <c r="D380" s="15"/>
      <c r="E380" s="15"/>
    </row>
    <row r="381">
      <c r="A381" s="79"/>
      <c r="B381" s="15"/>
      <c r="C381" s="15"/>
      <c r="D381" s="15"/>
      <c r="E381" s="15"/>
    </row>
    <row r="382">
      <c r="A382" s="79"/>
      <c r="B382" s="15"/>
      <c r="C382" s="15"/>
      <c r="D382" s="15"/>
      <c r="E382" s="15"/>
    </row>
    <row r="383">
      <c r="A383" s="79"/>
      <c r="B383" s="15"/>
      <c r="C383" s="15"/>
      <c r="D383" s="15"/>
      <c r="E383" s="15"/>
    </row>
    <row r="384">
      <c r="A384" s="79"/>
      <c r="B384" s="15"/>
      <c r="C384" s="15"/>
      <c r="D384" s="15"/>
      <c r="E384" s="15"/>
    </row>
    <row r="385">
      <c r="A385" s="79"/>
      <c r="B385" s="15"/>
      <c r="C385" s="15"/>
      <c r="D385" s="15"/>
      <c r="E385" s="15"/>
    </row>
    <row r="386">
      <c r="A386" s="79"/>
      <c r="B386" s="15"/>
      <c r="C386" s="15"/>
      <c r="D386" s="15"/>
      <c r="E386" s="15"/>
    </row>
    <row r="387">
      <c r="A387" s="79"/>
      <c r="B387" s="15"/>
      <c r="C387" s="15"/>
      <c r="D387" s="15"/>
      <c r="E387" s="15"/>
    </row>
    <row r="388">
      <c r="A388" s="79"/>
      <c r="B388" s="15"/>
      <c r="C388" s="15"/>
      <c r="D388" s="15"/>
      <c r="E388" s="15"/>
    </row>
    <row r="389">
      <c r="A389" s="79"/>
      <c r="B389" s="15"/>
      <c r="C389" s="15"/>
      <c r="D389" s="15"/>
      <c r="E389" s="15"/>
    </row>
    <row r="390">
      <c r="A390" s="79"/>
      <c r="B390" s="15"/>
      <c r="C390" s="15"/>
      <c r="D390" s="15"/>
      <c r="E390" s="15"/>
    </row>
    <row r="391">
      <c r="A391" s="79"/>
      <c r="B391" s="15"/>
      <c r="C391" s="15"/>
      <c r="D391" s="15"/>
      <c r="E391" s="15"/>
    </row>
    <row r="392">
      <c r="A392" s="79"/>
      <c r="B392" s="15"/>
      <c r="C392" s="15"/>
      <c r="D392" s="15"/>
      <c r="E392" s="15"/>
    </row>
    <row r="393">
      <c r="A393" s="79"/>
      <c r="B393" s="15"/>
      <c r="C393" s="15"/>
      <c r="D393" s="15"/>
      <c r="E393" s="15"/>
    </row>
    <row r="394">
      <c r="A394" s="79"/>
      <c r="B394" s="15"/>
      <c r="C394" s="15"/>
      <c r="D394" s="15"/>
      <c r="E394" s="15"/>
    </row>
    <row r="395">
      <c r="A395" s="79"/>
      <c r="B395" s="15"/>
      <c r="C395" s="15"/>
      <c r="D395" s="15"/>
      <c r="E395" s="15"/>
    </row>
    <row r="396">
      <c r="A396" s="79"/>
      <c r="B396" s="15"/>
      <c r="C396" s="15"/>
      <c r="D396" s="15"/>
      <c r="E396" s="15"/>
    </row>
    <row r="397">
      <c r="A397" s="79"/>
      <c r="B397" s="15"/>
      <c r="C397" s="15"/>
      <c r="D397" s="15"/>
      <c r="E397" s="15"/>
    </row>
    <row r="398">
      <c r="A398" s="79"/>
      <c r="B398" s="15"/>
      <c r="C398" s="15"/>
      <c r="D398" s="15"/>
      <c r="E398" s="15"/>
    </row>
    <row r="399">
      <c r="A399" s="79"/>
      <c r="B399" s="15"/>
      <c r="C399" s="15"/>
      <c r="D399" s="15"/>
      <c r="E399" s="15"/>
    </row>
    <row r="400">
      <c r="A400" s="79"/>
      <c r="B400" s="15"/>
      <c r="C400" s="15"/>
      <c r="D400" s="15"/>
      <c r="E400" s="15"/>
    </row>
    <row r="401">
      <c r="A401" s="79"/>
      <c r="B401" s="15"/>
      <c r="C401" s="15"/>
      <c r="D401" s="15"/>
      <c r="E401" s="15"/>
    </row>
    <row r="402">
      <c r="A402" s="79"/>
      <c r="B402" s="15"/>
      <c r="C402" s="15"/>
      <c r="D402" s="15"/>
      <c r="E402" s="15"/>
    </row>
    <row r="403">
      <c r="A403" s="79"/>
      <c r="B403" s="15"/>
      <c r="C403" s="15"/>
      <c r="D403" s="15"/>
      <c r="E403" s="15"/>
    </row>
    <row r="404">
      <c r="A404" s="79"/>
      <c r="B404" s="15"/>
      <c r="C404" s="15"/>
      <c r="D404" s="15"/>
      <c r="E404" s="15"/>
    </row>
    <row r="405">
      <c r="A405" s="79"/>
      <c r="B405" s="15"/>
      <c r="C405" s="15"/>
      <c r="D405" s="15"/>
      <c r="E405" s="15"/>
    </row>
    <row r="406">
      <c r="A406" s="79"/>
      <c r="B406" s="15"/>
      <c r="C406" s="15"/>
      <c r="D406" s="15"/>
      <c r="E406" s="15"/>
    </row>
    <row r="407">
      <c r="A407" s="79"/>
      <c r="B407" s="15"/>
      <c r="C407" s="15"/>
      <c r="D407" s="15"/>
      <c r="E407" s="15"/>
    </row>
    <row r="408">
      <c r="A408" s="79"/>
      <c r="B408" s="15"/>
      <c r="C408" s="15"/>
      <c r="D408" s="15"/>
      <c r="E408" s="15"/>
    </row>
    <row r="409">
      <c r="A409" s="79"/>
      <c r="B409" s="15"/>
      <c r="C409" s="15"/>
      <c r="D409" s="15"/>
      <c r="E409" s="15"/>
    </row>
    <row r="410">
      <c r="A410" s="79"/>
      <c r="B410" s="15"/>
      <c r="C410" s="15"/>
      <c r="D410" s="15"/>
      <c r="E410" s="15"/>
    </row>
    <row r="411">
      <c r="A411" s="79"/>
      <c r="B411" s="15"/>
      <c r="C411" s="15"/>
      <c r="D411" s="15"/>
      <c r="E411" s="15"/>
    </row>
    <row r="412">
      <c r="A412" s="79"/>
      <c r="B412" s="15"/>
      <c r="C412" s="15"/>
      <c r="D412" s="15"/>
      <c r="E412" s="15"/>
    </row>
    <row r="413">
      <c r="A413" s="79"/>
      <c r="B413" s="15"/>
      <c r="C413" s="15"/>
      <c r="D413" s="15"/>
      <c r="E413" s="15"/>
    </row>
    <row r="414">
      <c r="A414" s="79"/>
      <c r="B414" s="15"/>
      <c r="C414" s="15"/>
      <c r="D414" s="15"/>
      <c r="E414" s="15"/>
    </row>
    <row r="415">
      <c r="A415" s="79"/>
      <c r="B415" s="15"/>
      <c r="C415" s="15"/>
      <c r="D415" s="15"/>
      <c r="E415" s="15"/>
    </row>
    <row r="416">
      <c r="A416" s="79"/>
      <c r="B416" s="15"/>
      <c r="C416" s="15"/>
      <c r="D416" s="15"/>
      <c r="E416" s="15"/>
    </row>
    <row r="417">
      <c r="A417" s="79"/>
      <c r="B417" s="15"/>
      <c r="C417" s="15"/>
      <c r="D417" s="15"/>
      <c r="E417" s="15"/>
    </row>
    <row r="418">
      <c r="A418" s="79"/>
      <c r="B418" s="15"/>
      <c r="C418" s="15"/>
      <c r="D418" s="15"/>
      <c r="E418" s="15"/>
    </row>
    <row r="419">
      <c r="A419" s="79"/>
      <c r="B419" s="15"/>
      <c r="C419" s="15"/>
      <c r="D419" s="15"/>
      <c r="E419" s="15"/>
    </row>
    <row r="420">
      <c r="A420" s="79"/>
      <c r="B420" s="15"/>
      <c r="C420" s="15"/>
      <c r="D420" s="15"/>
      <c r="E420" s="15"/>
    </row>
    <row r="421">
      <c r="A421" s="79"/>
      <c r="B421" s="15"/>
      <c r="C421" s="15"/>
      <c r="D421" s="15"/>
      <c r="E421" s="15"/>
    </row>
    <row r="422">
      <c r="A422" s="79"/>
      <c r="B422" s="15"/>
      <c r="C422" s="15"/>
      <c r="D422" s="15"/>
      <c r="E422" s="15"/>
    </row>
    <row r="423">
      <c r="A423" s="79"/>
      <c r="B423" s="15"/>
      <c r="C423" s="15"/>
      <c r="D423" s="15"/>
      <c r="E423" s="15"/>
    </row>
    <row r="424">
      <c r="A424" s="79"/>
      <c r="B424" s="15"/>
      <c r="C424" s="15"/>
      <c r="D424" s="15"/>
      <c r="E424" s="15"/>
    </row>
    <row r="425">
      <c r="A425" s="79"/>
      <c r="B425" s="15"/>
      <c r="C425" s="15"/>
      <c r="D425" s="15"/>
      <c r="E425" s="15"/>
    </row>
    <row r="426">
      <c r="A426" s="79"/>
      <c r="B426" s="15"/>
      <c r="C426" s="15"/>
      <c r="D426" s="15"/>
      <c r="E426" s="15"/>
    </row>
    <row r="427">
      <c r="A427" s="79"/>
      <c r="B427" s="15"/>
      <c r="C427" s="15"/>
      <c r="D427" s="15"/>
      <c r="E427" s="15"/>
    </row>
    <row r="428">
      <c r="A428" s="79"/>
      <c r="B428" s="15"/>
      <c r="C428" s="15"/>
      <c r="D428" s="15"/>
      <c r="E428" s="15"/>
    </row>
    <row r="429">
      <c r="A429" s="79"/>
      <c r="B429" s="15"/>
      <c r="C429" s="15"/>
      <c r="D429" s="15"/>
      <c r="E429" s="15"/>
    </row>
    <row r="430">
      <c r="A430" s="79"/>
      <c r="B430" s="15"/>
      <c r="C430" s="15"/>
      <c r="D430" s="15"/>
      <c r="E430" s="15"/>
    </row>
    <row r="431">
      <c r="A431" s="79"/>
      <c r="B431" s="15"/>
      <c r="C431" s="15"/>
      <c r="D431" s="15"/>
      <c r="E431" s="15"/>
    </row>
    <row r="432">
      <c r="A432" s="79"/>
      <c r="B432" s="15"/>
      <c r="C432" s="15"/>
      <c r="D432" s="15"/>
      <c r="E432" s="15"/>
    </row>
    <row r="433">
      <c r="A433" s="79"/>
      <c r="B433" s="15"/>
      <c r="C433" s="15"/>
      <c r="D433" s="15"/>
      <c r="E433" s="15"/>
    </row>
    <row r="434">
      <c r="A434" s="79"/>
      <c r="B434" s="15"/>
      <c r="C434" s="15"/>
      <c r="D434" s="15"/>
      <c r="E434" s="15"/>
    </row>
    <row r="435">
      <c r="A435" s="79"/>
      <c r="B435" s="15"/>
      <c r="C435" s="15"/>
      <c r="D435" s="15"/>
      <c r="E435" s="15"/>
    </row>
    <row r="436">
      <c r="A436" s="79"/>
      <c r="B436" s="15"/>
      <c r="C436" s="15"/>
      <c r="D436" s="15"/>
      <c r="E436" s="15"/>
    </row>
    <row r="437">
      <c r="A437" s="79"/>
      <c r="B437" s="15"/>
      <c r="C437" s="15"/>
      <c r="D437" s="15"/>
      <c r="E437" s="15"/>
    </row>
    <row r="438">
      <c r="A438" s="79"/>
      <c r="B438" s="15"/>
      <c r="C438" s="15"/>
      <c r="D438" s="15"/>
      <c r="E438" s="15"/>
    </row>
    <row r="439">
      <c r="A439" s="79"/>
      <c r="B439" s="15"/>
      <c r="C439" s="15"/>
      <c r="D439" s="15"/>
      <c r="E439" s="15"/>
    </row>
    <row r="440">
      <c r="A440" s="79"/>
      <c r="B440" s="15"/>
      <c r="C440" s="15"/>
      <c r="D440" s="15"/>
      <c r="E440" s="15"/>
    </row>
    <row r="441">
      <c r="A441" s="79"/>
      <c r="B441" s="15"/>
      <c r="C441" s="15"/>
      <c r="D441" s="15"/>
      <c r="E441" s="15"/>
    </row>
    <row r="442">
      <c r="A442" s="79"/>
      <c r="B442" s="15"/>
      <c r="C442" s="15"/>
      <c r="D442" s="15"/>
      <c r="E442" s="15"/>
    </row>
    <row r="443">
      <c r="A443" s="79"/>
      <c r="B443" s="15"/>
      <c r="C443" s="15"/>
      <c r="D443" s="15"/>
      <c r="E443" s="15"/>
    </row>
    <row r="444">
      <c r="A444" s="79"/>
      <c r="B444" s="15"/>
      <c r="C444" s="15"/>
      <c r="D444" s="15"/>
      <c r="E444" s="15"/>
    </row>
    <row r="445">
      <c r="A445" s="79"/>
      <c r="B445" s="15"/>
      <c r="C445" s="15"/>
      <c r="D445" s="15"/>
      <c r="E445" s="15"/>
    </row>
    <row r="446">
      <c r="A446" s="79"/>
      <c r="B446" s="15"/>
      <c r="C446" s="15"/>
      <c r="D446" s="15"/>
      <c r="E446" s="15"/>
    </row>
    <row r="447">
      <c r="A447" s="79"/>
      <c r="B447" s="15"/>
      <c r="C447" s="15"/>
      <c r="D447" s="15"/>
      <c r="E447" s="15"/>
    </row>
    <row r="448">
      <c r="A448" s="79"/>
      <c r="B448" s="15"/>
      <c r="C448" s="15"/>
      <c r="D448" s="15"/>
      <c r="E448" s="15"/>
    </row>
    <row r="449">
      <c r="A449" s="79"/>
      <c r="B449" s="15"/>
      <c r="C449" s="15"/>
      <c r="D449" s="15"/>
      <c r="E449" s="15"/>
    </row>
    <row r="450">
      <c r="A450" s="79"/>
      <c r="B450" s="15"/>
      <c r="C450" s="15"/>
      <c r="D450" s="15"/>
      <c r="E450" s="15"/>
    </row>
    <row r="451">
      <c r="A451" s="79"/>
      <c r="B451" s="15"/>
      <c r="C451" s="15"/>
      <c r="D451" s="15"/>
      <c r="E451" s="15"/>
    </row>
    <row r="452">
      <c r="A452" s="79"/>
      <c r="B452" s="15"/>
      <c r="C452" s="15"/>
      <c r="D452" s="15"/>
      <c r="E452" s="15"/>
    </row>
    <row r="453">
      <c r="A453" s="79"/>
      <c r="B453" s="15"/>
      <c r="C453" s="15"/>
      <c r="D453" s="15"/>
      <c r="E453" s="15"/>
    </row>
    <row r="454">
      <c r="A454" s="79"/>
      <c r="B454" s="15"/>
      <c r="C454" s="15"/>
      <c r="D454" s="15"/>
      <c r="E454" s="15"/>
    </row>
    <row r="455">
      <c r="A455" s="79"/>
      <c r="B455" s="15"/>
      <c r="C455" s="15"/>
      <c r="D455" s="15"/>
      <c r="E455" s="15"/>
    </row>
    <row r="456">
      <c r="A456" s="79"/>
      <c r="B456" s="15"/>
      <c r="C456" s="15"/>
      <c r="D456" s="15"/>
      <c r="E456" s="15"/>
    </row>
    <row r="457">
      <c r="A457" s="79"/>
      <c r="B457" s="15"/>
      <c r="C457" s="15"/>
      <c r="D457" s="15"/>
      <c r="E457" s="15"/>
    </row>
    <row r="458">
      <c r="A458" s="79"/>
      <c r="B458" s="15"/>
      <c r="C458" s="15"/>
      <c r="D458" s="15"/>
      <c r="E458" s="15"/>
    </row>
    <row r="459">
      <c r="A459" s="79"/>
      <c r="B459" s="15"/>
      <c r="C459" s="15"/>
      <c r="D459" s="15"/>
      <c r="E459" s="15"/>
    </row>
    <row r="460">
      <c r="A460" s="79"/>
      <c r="B460" s="15"/>
      <c r="C460" s="15"/>
      <c r="D460" s="15"/>
      <c r="E460" s="15"/>
    </row>
    <row r="461">
      <c r="A461" s="79"/>
      <c r="B461" s="15"/>
      <c r="C461" s="15"/>
      <c r="D461" s="15"/>
      <c r="E461" s="15"/>
    </row>
    <row r="462">
      <c r="A462" s="79"/>
      <c r="B462" s="15"/>
      <c r="C462" s="15"/>
      <c r="D462" s="15"/>
      <c r="E462" s="15"/>
    </row>
    <row r="463">
      <c r="A463" s="79"/>
      <c r="B463" s="15"/>
      <c r="C463" s="15"/>
      <c r="D463" s="15"/>
      <c r="E463" s="15"/>
    </row>
    <row r="464">
      <c r="A464" s="79"/>
      <c r="B464" s="15"/>
      <c r="C464" s="15"/>
      <c r="D464" s="15"/>
      <c r="E464" s="15"/>
    </row>
    <row r="465">
      <c r="A465" s="79"/>
      <c r="B465" s="15"/>
      <c r="C465" s="15"/>
      <c r="D465" s="15"/>
      <c r="E465" s="15"/>
    </row>
    <row r="466">
      <c r="A466" s="79"/>
      <c r="B466" s="15"/>
      <c r="C466" s="15"/>
      <c r="D466" s="15"/>
      <c r="E466" s="15"/>
    </row>
    <row r="467">
      <c r="A467" s="79"/>
      <c r="B467" s="15"/>
      <c r="C467" s="15"/>
      <c r="D467" s="15"/>
      <c r="E467" s="15"/>
    </row>
    <row r="468">
      <c r="A468" s="79"/>
      <c r="B468" s="15"/>
      <c r="C468" s="15"/>
      <c r="D468" s="15"/>
      <c r="E468" s="15"/>
    </row>
    <row r="469">
      <c r="A469" s="79"/>
      <c r="B469" s="15"/>
      <c r="C469" s="15"/>
      <c r="D469" s="15"/>
      <c r="E469" s="15"/>
    </row>
    <row r="470">
      <c r="A470" s="79"/>
      <c r="B470" s="15"/>
      <c r="C470" s="15"/>
      <c r="D470" s="15"/>
      <c r="E470" s="15"/>
    </row>
    <row r="471">
      <c r="A471" s="79"/>
      <c r="B471" s="15"/>
      <c r="C471" s="15"/>
      <c r="D471" s="15"/>
      <c r="E471" s="15"/>
    </row>
    <row r="472">
      <c r="A472" s="79"/>
      <c r="B472" s="15"/>
      <c r="C472" s="15"/>
      <c r="D472" s="15"/>
      <c r="E472" s="15"/>
    </row>
    <row r="473">
      <c r="A473" s="79"/>
      <c r="B473" s="15"/>
      <c r="C473" s="15"/>
      <c r="D473" s="15"/>
      <c r="E473" s="15"/>
    </row>
    <row r="474">
      <c r="A474" s="79"/>
      <c r="B474" s="15"/>
      <c r="C474" s="15"/>
      <c r="D474" s="15"/>
      <c r="E474" s="15"/>
    </row>
    <row r="475">
      <c r="A475" s="79"/>
      <c r="B475" s="15"/>
      <c r="C475" s="15"/>
      <c r="D475" s="15"/>
      <c r="E475" s="15"/>
    </row>
    <row r="476">
      <c r="A476" s="79"/>
      <c r="B476" s="15"/>
      <c r="C476" s="15"/>
      <c r="D476" s="15"/>
      <c r="E476" s="15"/>
    </row>
    <row r="477">
      <c r="A477" s="79"/>
      <c r="B477" s="15"/>
      <c r="C477" s="15"/>
      <c r="D477" s="15"/>
      <c r="E477" s="15"/>
    </row>
    <row r="478">
      <c r="A478" s="79"/>
      <c r="B478" s="15"/>
      <c r="C478" s="15"/>
      <c r="D478" s="15"/>
      <c r="E478" s="15"/>
    </row>
    <row r="479">
      <c r="A479" s="79"/>
      <c r="B479" s="15"/>
      <c r="C479" s="15"/>
      <c r="D479" s="15"/>
      <c r="E479" s="15"/>
    </row>
    <row r="480">
      <c r="A480" s="79"/>
      <c r="B480" s="15"/>
      <c r="C480" s="15"/>
      <c r="D480" s="15"/>
      <c r="E480" s="15"/>
    </row>
    <row r="481">
      <c r="A481" s="79"/>
      <c r="B481" s="15"/>
      <c r="C481" s="15"/>
      <c r="D481" s="15"/>
      <c r="E481" s="15"/>
    </row>
    <row r="482">
      <c r="A482" s="79"/>
      <c r="B482" s="15"/>
      <c r="C482" s="15"/>
      <c r="D482" s="15"/>
      <c r="E482" s="15"/>
    </row>
    <row r="483">
      <c r="A483" s="79"/>
      <c r="B483" s="15"/>
      <c r="C483" s="15"/>
      <c r="D483" s="15"/>
      <c r="E483" s="15"/>
    </row>
    <row r="484">
      <c r="A484" s="79"/>
      <c r="B484" s="15"/>
      <c r="C484" s="15"/>
      <c r="D484" s="15"/>
      <c r="E484" s="15"/>
    </row>
    <row r="485">
      <c r="A485" s="79"/>
      <c r="B485" s="15"/>
      <c r="C485" s="15"/>
      <c r="D485" s="15"/>
      <c r="E485" s="15"/>
    </row>
    <row r="486">
      <c r="A486" s="79"/>
      <c r="B486" s="15"/>
      <c r="C486" s="15"/>
      <c r="D486" s="15"/>
      <c r="E486" s="15"/>
    </row>
    <row r="487">
      <c r="A487" s="79"/>
      <c r="B487" s="15"/>
      <c r="C487" s="15"/>
      <c r="D487" s="15"/>
      <c r="E487" s="15"/>
    </row>
    <row r="488">
      <c r="A488" s="79"/>
      <c r="B488" s="15"/>
      <c r="C488" s="15"/>
      <c r="D488" s="15"/>
      <c r="E488" s="15"/>
    </row>
    <row r="489">
      <c r="A489" s="79"/>
      <c r="B489" s="15"/>
      <c r="C489" s="15"/>
      <c r="D489" s="15"/>
      <c r="E489" s="15"/>
    </row>
    <row r="490">
      <c r="A490" s="79"/>
      <c r="B490" s="15"/>
      <c r="C490" s="15"/>
      <c r="D490" s="15"/>
      <c r="E490" s="15"/>
    </row>
    <row r="491">
      <c r="A491" s="79"/>
      <c r="B491" s="15"/>
      <c r="C491" s="15"/>
      <c r="D491" s="15"/>
      <c r="E491" s="15"/>
    </row>
    <row r="492">
      <c r="A492" s="79"/>
      <c r="B492" s="15"/>
      <c r="C492" s="15"/>
      <c r="D492" s="15"/>
      <c r="E492" s="15"/>
    </row>
    <row r="493">
      <c r="A493" s="79"/>
      <c r="B493" s="15"/>
      <c r="C493" s="15"/>
      <c r="D493" s="15"/>
      <c r="E493" s="15"/>
    </row>
    <row r="494">
      <c r="A494" s="79"/>
      <c r="B494" s="15"/>
      <c r="C494" s="15"/>
      <c r="D494" s="15"/>
      <c r="E494" s="15"/>
    </row>
    <row r="495">
      <c r="A495" s="79"/>
      <c r="B495" s="15"/>
      <c r="C495" s="15"/>
      <c r="D495" s="15"/>
      <c r="E495" s="15"/>
    </row>
    <row r="496">
      <c r="A496" s="79"/>
      <c r="B496" s="15"/>
      <c r="C496" s="15"/>
      <c r="D496" s="15"/>
      <c r="E496" s="15"/>
    </row>
    <row r="497">
      <c r="A497" s="79"/>
      <c r="B497" s="15"/>
      <c r="C497" s="15"/>
      <c r="D497" s="15"/>
      <c r="E497" s="15"/>
    </row>
    <row r="498">
      <c r="A498" s="79"/>
      <c r="B498" s="15"/>
      <c r="C498" s="15"/>
      <c r="D498" s="15"/>
      <c r="E498" s="15"/>
    </row>
    <row r="499">
      <c r="A499" s="79"/>
      <c r="B499" s="15"/>
      <c r="C499" s="15"/>
      <c r="D499" s="15"/>
      <c r="E499" s="15"/>
    </row>
    <row r="500">
      <c r="A500" s="79"/>
      <c r="B500" s="15"/>
      <c r="C500" s="15"/>
      <c r="D500" s="15"/>
      <c r="E500" s="15"/>
    </row>
    <row r="501">
      <c r="A501" s="79"/>
      <c r="B501" s="15"/>
      <c r="C501" s="15"/>
      <c r="D501" s="15"/>
      <c r="E501" s="15"/>
    </row>
    <row r="502">
      <c r="A502" s="79"/>
      <c r="B502" s="15"/>
      <c r="C502" s="15"/>
      <c r="D502" s="15"/>
      <c r="E502" s="15"/>
    </row>
    <row r="503">
      <c r="A503" s="79"/>
      <c r="B503" s="15"/>
      <c r="C503" s="15"/>
      <c r="D503" s="15"/>
      <c r="E503" s="15"/>
    </row>
    <row r="504">
      <c r="A504" s="79"/>
      <c r="B504" s="15"/>
      <c r="C504" s="15"/>
      <c r="D504" s="15"/>
      <c r="E504" s="15"/>
    </row>
    <row r="505">
      <c r="A505" s="79"/>
      <c r="B505" s="15"/>
      <c r="C505" s="15"/>
      <c r="D505" s="15"/>
      <c r="E505" s="15"/>
    </row>
    <row r="506">
      <c r="A506" s="79"/>
      <c r="B506" s="15"/>
      <c r="C506" s="15"/>
      <c r="D506" s="15"/>
      <c r="E506" s="15"/>
    </row>
    <row r="507">
      <c r="A507" s="79"/>
      <c r="B507" s="15"/>
      <c r="C507" s="15"/>
      <c r="D507" s="15"/>
      <c r="E507" s="15"/>
    </row>
    <row r="508">
      <c r="A508" s="79"/>
      <c r="B508" s="15"/>
      <c r="C508" s="15"/>
      <c r="D508" s="15"/>
      <c r="E508" s="15"/>
    </row>
    <row r="509">
      <c r="A509" s="79"/>
      <c r="B509" s="15"/>
      <c r="C509" s="15"/>
      <c r="D509" s="15"/>
      <c r="E509" s="15"/>
    </row>
    <row r="510">
      <c r="A510" s="79"/>
      <c r="B510" s="15"/>
      <c r="C510" s="15"/>
      <c r="D510" s="15"/>
      <c r="E510" s="15"/>
    </row>
    <row r="511">
      <c r="A511" s="79"/>
      <c r="B511" s="15"/>
      <c r="C511" s="15"/>
      <c r="D511" s="15"/>
      <c r="E511" s="15"/>
    </row>
    <row r="512">
      <c r="A512" s="79"/>
      <c r="B512" s="15"/>
      <c r="C512" s="15"/>
      <c r="D512" s="15"/>
      <c r="E512" s="15"/>
    </row>
    <row r="513">
      <c r="A513" s="79"/>
      <c r="B513" s="15"/>
      <c r="C513" s="15"/>
      <c r="D513" s="15"/>
      <c r="E513" s="15"/>
    </row>
    <row r="514">
      <c r="A514" s="79"/>
      <c r="B514" s="15"/>
      <c r="C514" s="15"/>
      <c r="D514" s="15"/>
      <c r="E514" s="15"/>
    </row>
    <row r="515">
      <c r="A515" s="79"/>
      <c r="B515" s="15"/>
      <c r="C515" s="15"/>
      <c r="D515" s="15"/>
      <c r="E515" s="15"/>
    </row>
    <row r="516">
      <c r="A516" s="79"/>
      <c r="B516" s="15"/>
      <c r="C516" s="15"/>
      <c r="D516" s="15"/>
      <c r="E516" s="15"/>
    </row>
    <row r="517">
      <c r="A517" s="79"/>
      <c r="B517" s="15"/>
      <c r="C517" s="15"/>
      <c r="D517" s="15"/>
      <c r="E517" s="15"/>
    </row>
    <row r="518">
      <c r="A518" s="79"/>
      <c r="B518" s="15"/>
      <c r="C518" s="15"/>
      <c r="D518" s="15"/>
      <c r="E518" s="15"/>
    </row>
    <row r="519">
      <c r="A519" s="79"/>
      <c r="B519" s="15"/>
      <c r="C519" s="15"/>
      <c r="D519" s="15"/>
      <c r="E519" s="15"/>
    </row>
    <row r="520">
      <c r="A520" s="79"/>
      <c r="B520" s="15"/>
      <c r="C520" s="15"/>
      <c r="D520" s="15"/>
      <c r="E520" s="15"/>
    </row>
    <row r="521">
      <c r="A521" s="79"/>
      <c r="B521" s="15"/>
      <c r="C521" s="15"/>
      <c r="D521" s="15"/>
      <c r="E521" s="15"/>
    </row>
    <row r="522">
      <c r="A522" s="79"/>
      <c r="B522" s="15"/>
      <c r="C522" s="15"/>
      <c r="D522" s="15"/>
      <c r="E522" s="15"/>
    </row>
    <row r="523">
      <c r="A523" s="79"/>
      <c r="B523" s="15"/>
      <c r="C523" s="15"/>
      <c r="D523" s="15"/>
      <c r="E523" s="15"/>
    </row>
    <row r="524">
      <c r="A524" s="79"/>
      <c r="B524" s="15"/>
      <c r="C524" s="15"/>
      <c r="D524" s="15"/>
      <c r="E524" s="15"/>
    </row>
    <row r="525">
      <c r="A525" s="79"/>
      <c r="B525" s="15"/>
      <c r="C525" s="15"/>
      <c r="D525" s="15"/>
      <c r="E525" s="15"/>
    </row>
    <row r="526">
      <c r="A526" s="79"/>
      <c r="B526" s="15"/>
      <c r="C526" s="15"/>
      <c r="D526" s="15"/>
      <c r="E526" s="15"/>
    </row>
    <row r="527">
      <c r="A527" s="79"/>
      <c r="B527" s="15"/>
      <c r="C527" s="15"/>
      <c r="D527" s="15"/>
      <c r="E527" s="15"/>
    </row>
    <row r="528">
      <c r="A528" s="79"/>
      <c r="B528" s="15"/>
      <c r="C528" s="15"/>
      <c r="D528" s="15"/>
      <c r="E528" s="15"/>
    </row>
    <row r="529">
      <c r="A529" s="79"/>
      <c r="B529" s="15"/>
      <c r="C529" s="15"/>
      <c r="D529" s="15"/>
      <c r="E529" s="15"/>
    </row>
    <row r="530">
      <c r="A530" s="79"/>
      <c r="B530" s="15"/>
      <c r="C530" s="15"/>
      <c r="D530" s="15"/>
      <c r="E530" s="15"/>
    </row>
    <row r="531">
      <c r="A531" s="79"/>
      <c r="B531" s="15"/>
      <c r="C531" s="15"/>
      <c r="D531" s="15"/>
      <c r="E531" s="15"/>
    </row>
    <row r="532">
      <c r="A532" s="79"/>
      <c r="B532" s="15"/>
      <c r="C532" s="15"/>
      <c r="D532" s="15"/>
      <c r="E532" s="15"/>
    </row>
    <row r="533">
      <c r="A533" s="79"/>
      <c r="B533" s="15"/>
      <c r="C533" s="15"/>
      <c r="D533" s="15"/>
      <c r="E533" s="15"/>
    </row>
    <row r="534">
      <c r="A534" s="79"/>
      <c r="B534" s="15"/>
      <c r="C534" s="15"/>
      <c r="D534" s="15"/>
      <c r="E534" s="15"/>
    </row>
    <row r="535">
      <c r="A535" s="79"/>
      <c r="B535" s="15"/>
      <c r="C535" s="15"/>
      <c r="D535" s="15"/>
      <c r="E535" s="15"/>
    </row>
    <row r="536">
      <c r="A536" s="79"/>
      <c r="B536" s="15"/>
      <c r="C536" s="15"/>
      <c r="D536" s="15"/>
      <c r="E536" s="15"/>
    </row>
    <row r="537">
      <c r="A537" s="79"/>
      <c r="B537" s="15"/>
      <c r="C537" s="15"/>
      <c r="D537" s="15"/>
      <c r="E537" s="15"/>
    </row>
    <row r="538">
      <c r="A538" s="79"/>
      <c r="B538" s="15"/>
      <c r="C538" s="15"/>
      <c r="D538" s="15"/>
      <c r="E538" s="15"/>
    </row>
    <row r="539">
      <c r="A539" s="79"/>
      <c r="B539" s="15"/>
      <c r="C539" s="15"/>
      <c r="D539" s="15"/>
      <c r="E539" s="15"/>
    </row>
    <row r="540">
      <c r="A540" s="79"/>
      <c r="B540" s="15"/>
      <c r="C540" s="15"/>
      <c r="D540" s="15"/>
      <c r="E540" s="15"/>
    </row>
    <row r="541">
      <c r="A541" s="79"/>
      <c r="B541" s="15"/>
      <c r="C541" s="15"/>
      <c r="D541" s="15"/>
      <c r="E541" s="15"/>
    </row>
    <row r="542">
      <c r="A542" s="79"/>
      <c r="B542" s="15"/>
      <c r="C542" s="15"/>
      <c r="D542" s="15"/>
      <c r="E542" s="15"/>
    </row>
    <row r="543">
      <c r="A543" s="79"/>
      <c r="B543" s="15"/>
      <c r="C543" s="15"/>
      <c r="D543" s="15"/>
      <c r="E543" s="15"/>
    </row>
    <row r="544">
      <c r="A544" s="79"/>
      <c r="B544" s="15"/>
      <c r="C544" s="15"/>
      <c r="D544" s="15"/>
      <c r="E544" s="15"/>
    </row>
    <row r="545">
      <c r="A545" s="79"/>
      <c r="B545" s="15"/>
      <c r="C545" s="15"/>
      <c r="D545" s="15"/>
      <c r="E545" s="15"/>
    </row>
    <row r="546">
      <c r="A546" s="79"/>
      <c r="B546" s="15"/>
      <c r="C546" s="15"/>
      <c r="D546" s="15"/>
      <c r="E546" s="15"/>
    </row>
    <row r="547">
      <c r="A547" s="79"/>
      <c r="B547" s="15"/>
      <c r="C547" s="15"/>
      <c r="D547" s="15"/>
      <c r="E547" s="15"/>
    </row>
    <row r="548">
      <c r="A548" s="79"/>
      <c r="B548" s="15"/>
      <c r="C548" s="15"/>
      <c r="D548" s="15"/>
      <c r="E548" s="15"/>
    </row>
    <row r="549">
      <c r="A549" s="79"/>
      <c r="B549" s="15"/>
      <c r="C549" s="15"/>
      <c r="D549" s="15"/>
      <c r="E549" s="15"/>
    </row>
    <row r="550">
      <c r="A550" s="79"/>
      <c r="B550" s="15"/>
      <c r="C550" s="15"/>
      <c r="D550" s="15"/>
      <c r="E550" s="15"/>
    </row>
    <row r="551">
      <c r="A551" s="79"/>
      <c r="B551" s="15"/>
      <c r="C551" s="15"/>
      <c r="D551" s="15"/>
      <c r="E551" s="15"/>
    </row>
    <row r="552">
      <c r="A552" s="79"/>
      <c r="B552" s="15"/>
      <c r="C552" s="15"/>
      <c r="D552" s="15"/>
      <c r="E552" s="15"/>
    </row>
    <row r="553">
      <c r="A553" s="79"/>
      <c r="B553" s="15"/>
      <c r="C553" s="15"/>
      <c r="D553" s="15"/>
      <c r="E553" s="15"/>
    </row>
    <row r="554">
      <c r="A554" s="79"/>
      <c r="B554" s="15"/>
      <c r="C554" s="15"/>
      <c r="D554" s="15"/>
      <c r="E554" s="15"/>
    </row>
    <row r="555">
      <c r="A555" s="79"/>
      <c r="B555" s="15"/>
      <c r="C555" s="15"/>
      <c r="D555" s="15"/>
      <c r="E555" s="15"/>
    </row>
    <row r="556">
      <c r="A556" s="79"/>
      <c r="B556" s="15"/>
      <c r="C556" s="15"/>
      <c r="D556" s="15"/>
      <c r="E556" s="15"/>
    </row>
    <row r="557">
      <c r="A557" s="79"/>
      <c r="B557" s="15"/>
      <c r="C557" s="15"/>
      <c r="D557" s="15"/>
      <c r="E557" s="15"/>
    </row>
    <row r="558">
      <c r="A558" s="79"/>
      <c r="B558" s="15"/>
      <c r="C558" s="15"/>
      <c r="D558" s="15"/>
      <c r="E558" s="15"/>
    </row>
    <row r="559">
      <c r="A559" s="79"/>
      <c r="B559" s="15"/>
      <c r="C559" s="15"/>
      <c r="D559" s="15"/>
      <c r="E559" s="15"/>
    </row>
    <row r="560">
      <c r="A560" s="79"/>
      <c r="B560" s="15"/>
      <c r="C560" s="15"/>
      <c r="D560" s="15"/>
      <c r="E560" s="15"/>
    </row>
    <row r="561">
      <c r="A561" s="79"/>
      <c r="B561" s="15"/>
      <c r="C561" s="15"/>
      <c r="D561" s="15"/>
      <c r="E561" s="15"/>
    </row>
    <row r="562">
      <c r="A562" s="79"/>
      <c r="B562" s="15"/>
      <c r="C562" s="15"/>
      <c r="D562" s="15"/>
      <c r="E562" s="15"/>
    </row>
    <row r="563">
      <c r="A563" s="79"/>
      <c r="B563" s="15"/>
      <c r="C563" s="15"/>
      <c r="D563" s="15"/>
      <c r="E563" s="15"/>
    </row>
    <row r="564">
      <c r="A564" s="79"/>
      <c r="B564" s="15"/>
      <c r="C564" s="15"/>
      <c r="D564" s="15"/>
      <c r="E564" s="15"/>
    </row>
    <row r="565">
      <c r="A565" s="79"/>
      <c r="B565" s="15"/>
      <c r="C565" s="15"/>
      <c r="D565" s="15"/>
      <c r="E565" s="15"/>
    </row>
    <row r="566">
      <c r="A566" s="79"/>
      <c r="B566" s="15"/>
      <c r="C566" s="15"/>
      <c r="D566" s="15"/>
      <c r="E566" s="15"/>
    </row>
    <row r="567">
      <c r="A567" s="79"/>
      <c r="B567" s="15"/>
      <c r="C567" s="15"/>
      <c r="D567" s="15"/>
      <c r="E567" s="15"/>
    </row>
    <row r="568">
      <c r="A568" s="79"/>
      <c r="B568" s="15"/>
      <c r="C568" s="15"/>
      <c r="D568" s="15"/>
      <c r="E568" s="15"/>
    </row>
    <row r="569">
      <c r="A569" s="79"/>
      <c r="B569" s="15"/>
      <c r="C569" s="15"/>
      <c r="D569" s="15"/>
      <c r="E569" s="15"/>
    </row>
    <row r="570">
      <c r="A570" s="79"/>
      <c r="B570" s="15"/>
      <c r="C570" s="15"/>
      <c r="D570" s="15"/>
      <c r="E570" s="15"/>
    </row>
    <row r="571">
      <c r="A571" s="79"/>
      <c r="B571" s="15"/>
      <c r="C571" s="15"/>
      <c r="D571" s="15"/>
      <c r="E571" s="15"/>
    </row>
    <row r="572">
      <c r="A572" s="79"/>
      <c r="B572" s="15"/>
      <c r="C572" s="15"/>
      <c r="D572" s="15"/>
      <c r="E572" s="15"/>
    </row>
    <row r="573">
      <c r="A573" s="79"/>
      <c r="B573" s="15"/>
      <c r="C573" s="15"/>
      <c r="D573" s="15"/>
      <c r="E573" s="15"/>
    </row>
    <row r="574">
      <c r="A574" s="79"/>
      <c r="B574" s="15"/>
      <c r="C574" s="15"/>
      <c r="D574" s="15"/>
      <c r="E574" s="15"/>
    </row>
    <row r="575">
      <c r="A575" s="79"/>
      <c r="B575" s="15"/>
      <c r="C575" s="15"/>
      <c r="D575" s="15"/>
      <c r="E575" s="15"/>
    </row>
    <row r="576">
      <c r="A576" s="79"/>
      <c r="B576" s="15"/>
      <c r="C576" s="15"/>
      <c r="D576" s="15"/>
      <c r="E576" s="15"/>
    </row>
    <row r="577">
      <c r="A577" s="79"/>
      <c r="B577" s="15"/>
      <c r="C577" s="15"/>
      <c r="D577" s="15"/>
      <c r="E577" s="15"/>
    </row>
    <row r="578">
      <c r="A578" s="79"/>
      <c r="B578" s="15"/>
      <c r="C578" s="15"/>
      <c r="D578" s="15"/>
      <c r="E578" s="15"/>
    </row>
    <row r="579">
      <c r="A579" s="79"/>
      <c r="B579" s="15"/>
      <c r="C579" s="15"/>
      <c r="D579" s="15"/>
      <c r="E579" s="15"/>
    </row>
    <row r="580">
      <c r="A580" s="79"/>
      <c r="B580" s="15"/>
      <c r="C580" s="15"/>
      <c r="D580" s="15"/>
      <c r="E580" s="15"/>
    </row>
    <row r="581">
      <c r="A581" s="79"/>
      <c r="B581" s="15"/>
      <c r="C581" s="15"/>
      <c r="D581" s="15"/>
      <c r="E581" s="15"/>
    </row>
    <row r="582">
      <c r="A582" s="79"/>
      <c r="B582" s="15"/>
      <c r="C582" s="15"/>
      <c r="D582" s="15"/>
      <c r="E582" s="15"/>
    </row>
    <row r="583">
      <c r="A583" s="79"/>
      <c r="B583" s="15"/>
      <c r="C583" s="15"/>
      <c r="D583" s="15"/>
      <c r="E583" s="15"/>
    </row>
    <row r="584">
      <c r="A584" s="79"/>
      <c r="B584" s="15"/>
      <c r="C584" s="15"/>
      <c r="D584" s="15"/>
      <c r="E584" s="15"/>
    </row>
    <row r="585">
      <c r="A585" s="79"/>
      <c r="B585" s="15"/>
      <c r="C585" s="15"/>
      <c r="D585" s="15"/>
      <c r="E585" s="15"/>
    </row>
    <row r="586">
      <c r="A586" s="79"/>
      <c r="B586" s="15"/>
      <c r="C586" s="15"/>
      <c r="D586" s="15"/>
      <c r="E586" s="15"/>
    </row>
    <row r="587">
      <c r="A587" s="79"/>
      <c r="B587" s="15"/>
      <c r="C587" s="15"/>
      <c r="D587" s="15"/>
      <c r="E587" s="15"/>
    </row>
    <row r="588">
      <c r="A588" s="79"/>
      <c r="B588" s="15"/>
      <c r="C588" s="15"/>
      <c r="D588" s="15"/>
      <c r="E588" s="15"/>
    </row>
    <row r="589">
      <c r="A589" s="79"/>
      <c r="B589" s="15"/>
      <c r="C589" s="15"/>
      <c r="D589" s="15"/>
      <c r="E589" s="15"/>
    </row>
    <row r="590">
      <c r="A590" s="79"/>
      <c r="B590" s="15"/>
      <c r="C590" s="15"/>
      <c r="D590" s="15"/>
      <c r="E590" s="15"/>
    </row>
    <row r="591">
      <c r="A591" s="79"/>
      <c r="B591" s="15"/>
      <c r="C591" s="15"/>
      <c r="D591" s="15"/>
      <c r="E591" s="15"/>
    </row>
    <row r="592">
      <c r="A592" s="79"/>
      <c r="B592" s="15"/>
      <c r="C592" s="15"/>
      <c r="D592" s="15"/>
      <c r="E592" s="15"/>
    </row>
    <row r="593">
      <c r="A593" s="79"/>
      <c r="B593" s="15"/>
      <c r="C593" s="15"/>
      <c r="D593" s="15"/>
      <c r="E593" s="15"/>
    </row>
    <row r="594">
      <c r="A594" s="79"/>
      <c r="B594" s="15"/>
      <c r="C594" s="15"/>
      <c r="D594" s="15"/>
      <c r="E594" s="15"/>
    </row>
    <row r="595">
      <c r="A595" s="79"/>
      <c r="B595" s="15"/>
      <c r="C595" s="15"/>
      <c r="D595" s="15"/>
      <c r="E595" s="15"/>
    </row>
    <row r="596">
      <c r="A596" s="79"/>
      <c r="B596" s="15"/>
      <c r="C596" s="15"/>
      <c r="D596" s="15"/>
      <c r="E596" s="15"/>
    </row>
    <row r="597">
      <c r="A597" s="79"/>
      <c r="B597" s="15"/>
      <c r="C597" s="15"/>
      <c r="D597" s="15"/>
      <c r="E597" s="15"/>
    </row>
    <row r="598">
      <c r="A598" s="79"/>
      <c r="B598" s="15"/>
      <c r="C598" s="15"/>
      <c r="D598" s="15"/>
      <c r="E598" s="15"/>
    </row>
    <row r="599">
      <c r="A599" s="79"/>
      <c r="B599" s="15"/>
      <c r="C599" s="15"/>
      <c r="D599" s="15"/>
      <c r="E599" s="15"/>
    </row>
    <row r="600">
      <c r="A600" s="79"/>
      <c r="B600" s="15"/>
      <c r="C600" s="15"/>
      <c r="D600" s="15"/>
      <c r="E600" s="15"/>
    </row>
    <row r="601">
      <c r="A601" s="79"/>
      <c r="B601" s="15"/>
      <c r="C601" s="15"/>
      <c r="D601" s="15"/>
      <c r="E601" s="15"/>
    </row>
    <row r="602">
      <c r="A602" s="79"/>
      <c r="B602" s="15"/>
      <c r="C602" s="15"/>
      <c r="D602" s="15"/>
      <c r="E602" s="15"/>
    </row>
    <row r="603">
      <c r="A603" s="79"/>
      <c r="B603" s="15"/>
      <c r="C603" s="15"/>
      <c r="D603" s="15"/>
      <c r="E603" s="15"/>
    </row>
    <row r="604">
      <c r="A604" s="79"/>
      <c r="B604" s="15"/>
      <c r="C604" s="15"/>
      <c r="D604" s="15"/>
      <c r="E604" s="15"/>
    </row>
    <row r="605">
      <c r="A605" s="79"/>
      <c r="B605" s="15"/>
      <c r="C605" s="15"/>
      <c r="D605" s="15"/>
      <c r="E605" s="15"/>
    </row>
    <row r="606">
      <c r="A606" s="79"/>
      <c r="B606" s="15"/>
      <c r="C606" s="15"/>
      <c r="D606" s="15"/>
      <c r="E606" s="15"/>
    </row>
    <row r="607">
      <c r="A607" s="79"/>
      <c r="B607" s="15"/>
      <c r="C607" s="15"/>
      <c r="D607" s="15"/>
      <c r="E607" s="15"/>
    </row>
    <row r="608">
      <c r="A608" s="79"/>
      <c r="B608" s="15"/>
      <c r="C608" s="15"/>
      <c r="D608" s="15"/>
      <c r="E608" s="15"/>
    </row>
    <row r="609">
      <c r="A609" s="79"/>
      <c r="B609" s="15"/>
      <c r="C609" s="15"/>
      <c r="D609" s="15"/>
      <c r="E609" s="15"/>
    </row>
    <row r="610">
      <c r="A610" s="79"/>
      <c r="B610" s="15"/>
      <c r="C610" s="15"/>
      <c r="D610" s="15"/>
      <c r="E610" s="15"/>
    </row>
    <row r="611">
      <c r="A611" s="79"/>
      <c r="B611" s="15"/>
      <c r="C611" s="15"/>
      <c r="D611" s="15"/>
      <c r="E611" s="15"/>
    </row>
    <row r="612">
      <c r="A612" s="79"/>
      <c r="B612" s="15"/>
      <c r="C612" s="15"/>
      <c r="D612" s="15"/>
      <c r="E612" s="15"/>
    </row>
    <row r="613">
      <c r="A613" s="79"/>
      <c r="B613" s="15"/>
      <c r="C613" s="15"/>
      <c r="D613" s="15"/>
      <c r="E613" s="15"/>
    </row>
    <row r="614">
      <c r="A614" s="79"/>
      <c r="B614" s="15"/>
      <c r="C614" s="15"/>
      <c r="D614" s="15"/>
      <c r="E614" s="15"/>
    </row>
    <row r="615">
      <c r="A615" s="79"/>
      <c r="B615" s="15"/>
      <c r="C615" s="15"/>
      <c r="D615" s="15"/>
      <c r="E615" s="15"/>
    </row>
    <row r="616">
      <c r="A616" s="79"/>
      <c r="B616" s="15"/>
      <c r="C616" s="15"/>
      <c r="D616" s="15"/>
      <c r="E616" s="15"/>
    </row>
    <row r="617">
      <c r="A617" s="79"/>
      <c r="B617" s="15"/>
      <c r="C617" s="15"/>
      <c r="D617" s="15"/>
      <c r="E617" s="15"/>
    </row>
    <row r="618">
      <c r="A618" s="79"/>
      <c r="B618" s="15"/>
      <c r="C618" s="15"/>
      <c r="D618" s="15"/>
      <c r="E618" s="15"/>
    </row>
    <row r="619">
      <c r="A619" s="79"/>
      <c r="B619" s="15"/>
      <c r="C619" s="15"/>
      <c r="D619" s="15"/>
      <c r="E619" s="15"/>
    </row>
    <row r="620">
      <c r="A620" s="79"/>
      <c r="B620" s="15"/>
      <c r="C620" s="15"/>
      <c r="D620" s="15"/>
      <c r="E620" s="15"/>
    </row>
    <row r="621">
      <c r="A621" s="79"/>
      <c r="B621" s="15"/>
      <c r="C621" s="15"/>
      <c r="D621" s="15"/>
      <c r="E621" s="15"/>
    </row>
    <row r="622">
      <c r="A622" s="79"/>
      <c r="B622" s="15"/>
      <c r="C622" s="15"/>
      <c r="D622" s="15"/>
      <c r="E622" s="15"/>
    </row>
    <row r="623">
      <c r="A623" s="79"/>
      <c r="B623" s="15"/>
      <c r="C623" s="15"/>
      <c r="D623" s="15"/>
      <c r="E623" s="15"/>
    </row>
    <row r="624">
      <c r="A624" s="79"/>
      <c r="B624" s="15"/>
      <c r="C624" s="15"/>
      <c r="D624" s="15"/>
      <c r="E624" s="15"/>
    </row>
    <row r="625">
      <c r="A625" s="79"/>
      <c r="B625" s="15"/>
      <c r="C625" s="15"/>
      <c r="D625" s="15"/>
      <c r="E625" s="15"/>
    </row>
    <row r="626">
      <c r="A626" s="79"/>
      <c r="B626" s="15"/>
      <c r="C626" s="15"/>
      <c r="D626" s="15"/>
      <c r="E626" s="15"/>
    </row>
    <row r="627">
      <c r="A627" s="79"/>
      <c r="B627" s="15"/>
      <c r="C627" s="15"/>
      <c r="D627" s="15"/>
      <c r="E627" s="15"/>
    </row>
    <row r="628">
      <c r="A628" s="79"/>
      <c r="B628" s="15"/>
      <c r="C628" s="15"/>
      <c r="D628" s="15"/>
      <c r="E628" s="15"/>
    </row>
    <row r="629">
      <c r="A629" s="79"/>
      <c r="B629" s="15"/>
      <c r="C629" s="15"/>
      <c r="D629" s="15"/>
      <c r="E629" s="15"/>
    </row>
    <row r="630">
      <c r="A630" s="79"/>
      <c r="B630" s="15"/>
      <c r="C630" s="15"/>
      <c r="D630" s="15"/>
      <c r="E630" s="15"/>
    </row>
    <row r="631">
      <c r="A631" s="79"/>
      <c r="B631" s="15"/>
      <c r="C631" s="15"/>
      <c r="D631" s="15"/>
      <c r="E631" s="15"/>
    </row>
    <row r="632">
      <c r="A632" s="79"/>
      <c r="B632" s="15"/>
      <c r="C632" s="15"/>
      <c r="D632" s="15"/>
      <c r="E632" s="15"/>
    </row>
    <row r="633">
      <c r="A633" s="79"/>
      <c r="B633" s="15"/>
      <c r="C633" s="15"/>
      <c r="D633" s="15"/>
      <c r="E633" s="15"/>
    </row>
    <row r="634">
      <c r="A634" s="79"/>
      <c r="B634" s="15"/>
      <c r="C634" s="15"/>
      <c r="D634" s="15"/>
      <c r="E634" s="15"/>
    </row>
    <row r="635">
      <c r="A635" s="79"/>
      <c r="B635" s="15"/>
      <c r="C635" s="15"/>
      <c r="D635" s="15"/>
      <c r="E635" s="15"/>
    </row>
    <row r="636">
      <c r="A636" s="79"/>
      <c r="B636" s="15"/>
      <c r="C636" s="15"/>
      <c r="D636" s="15"/>
      <c r="E636" s="15"/>
    </row>
    <row r="637">
      <c r="A637" s="79"/>
      <c r="B637" s="15"/>
      <c r="C637" s="15"/>
      <c r="D637" s="15"/>
      <c r="E637" s="15"/>
    </row>
    <row r="638">
      <c r="A638" s="79"/>
      <c r="B638" s="15"/>
      <c r="C638" s="15"/>
      <c r="D638" s="15"/>
      <c r="E638" s="15"/>
    </row>
    <row r="639">
      <c r="A639" s="79"/>
      <c r="B639" s="15"/>
      <c r="C639" s="15"/>
      <c r="D639" s="15"/>
      <c r="E639" s="15"/>
    </row>
    <row r="640">
      <c r="A640" s="79"/>
      <c r="B640" s="15"/>
      <c r="C640" s="15"/>
      <c r="D640" s="15"/>
      <c r="E640" s="15"/>
    </row>
    <row r="641">
      <c r="A641" s="79"/>
      <c r="B641" s="15"/>
      <c r="C641" s="15"/>
      <c r="D641" s="15"/>
      <c r="E641" s="15"/>
    </row>
    <row r="642">
      <c r="A642" s="79"/>
      <c r="B642" s="15"/>
      <c r="C642" s="15"/>
      <c r="D642" s="15"/>
      <c r="E642" s="15"/>
    </row>
    <row r="643">
      <c r="A643" s="79"/>
      <c r="B643" s="15"/>
      <c r="C643" s="15"/>
      <c r="D643" s="15"/>
      <c r="E643" s="15"/>
    </row>
    <row r="644">
      <c r="A644" s="79"/>
      <c r="B644" s="15"/>
      <c r="C644" s="15"/>
      <c r="D644" s="15"/>
      <c r="E644" s="15"/>
    </row>
    <row r="645">
      <c r="A645" s="79"/>
      <c r="B645" s="15"/>
      <c r="C645" s="15"/>
      <c r="D645" s="15"/>
      <c r="E645" s="15"/>
    </row>
    <row r="646">
      <c r="A646" s="79"/>
      <c r="B646" s="15"/>
      <c r="C646" s="15"/>
      <c r="D646" s="15"/>
      <c r="E646" s="15"/>
    </row>
    <row r="647">
      <c r="A647" s="79"/>
      <c r="B647" s="15"/>
      <c r="C647" s="15"/>
      <c r="D647" s="15"/>
      <c r="E647" s="15"/>
    </row>
    <row r="648">
      <c r="A648" s="79"/>
      <c r="B648" s="15"/>
      <c r="C648" s="15"/>
      <c r="D648" s="15"/>
      <c r="E648" s="15"/>
    </row>
    <row r="649">
      <c r="A649" s="79"/>
      <c r="B649" s="15"/>
      <c r="C649" s="15"/>
      <c r="D649" s="15"/>
      <c r="E649" s="15"/>
    </row>
    <row r="650">
      <c r="A650" s="79"/>
      <c r="B650" s="15"/>
      <c r="C650" s="15"/>
      <c r="D650" s="15"/>
      <c r="E650" s="15"/>
    </row>
    <row r="651">
      <c r="A651" s="79"/>
      <c r="B651" s="15"/>
      <c r="C651" s="15"/>
      <c r="D651" s="15"/>
      <c r="E651" s="15"/>
    </row>
    <row r="652">
      <c r="A652" s="79"/>
      <c r="B652" s="15"/>
      <c r="C652" s="15"/>
      <c r="D652" s="15"/>
      <c r="E652" s="15"/>
    </row>
    <row r="653">
      <c r="A653" s="79"/>
      <c r="B653" s="15"/>
      <c r="C653" s="15"/>
      <c r="D653" s="15"/>
      <c r="E653" s="15"/>
 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c r="D655" s="15"/>
      <c r="E655" s="15"/>
    </row>
    <row r="656">
      <c r="A656" s="79"/>
      <c r="B656" s="15"/>
      <c r="C656" s="15"/>
      <c r="D656" s="15"/>
      <c r="E656" s="15"/>
    </row>
    <row r="657">
      <c r="A657" s="79"/>
      <c r="B657" s="15"/>
      <c r="C657" s="15"/>
      <c r="D657" s="15"/>
      <c r="E657" s="15"/>
    </row>
    <row r="658">
      <c r="A658" s="79"/>
      <c r="B658" s="15"/>
      <c r="C658" s="15"/>
      <c r="D658" s="15"/>
      <c r="E658" s="15"/>
    </row>
    <row r="659">
      <c r="A659" s="79"/>
      <c r="B659" s="15"/>
      <c r="C659" s="15"/>
      <c r="D659" s="15"/>
      <c r="E659" s="15"/>
    </row>
    <row r="660">
      <c r="A660" s="79"/>
      <c r="B660" s="15"/>
      <c r="C660" s="15"/>
      <c r="D660" s="15"/>
      <c r="E660" s="15"/>
    </row>
    <row r="661">
      <c r="A661" s="79"/>
      <c r="B661" s="15"/>
      <c r="C661" s="15"/>
      <c r="D661" s="15"/>
      <c r="E661" s="15"/>
    </row>
    <row r="662">
      <c r="A662" s="79"/>
      <c r="B662" s="15"/>
      <c r="C662" s="15"/>
      <c r="D662" s="15"/>
      <c r="E662" s="15"/>
    </row>
    <row r="663">
      <c r="A663" s="79"/>
      <c r="B663" s="15"/>
      <c r="C663" s="15"/>
      <c r="D663" s="15"/>
      <c r="E663" s="15"/>
    </row>
    <row r="664">
      <c r="A664" s="79"/>
      <c r="B664" s="15"/>
      <c r="C664" s="15"/>
      <c r="D664" s="15"/>
      <c r="E664" s="15"/>
    </row>
    <row r="665">
      <c r="A665" s="79"/>
      <c r="B665" s="15"/>
      <c r="C665" s="15"/>
      <c r="D665" s="15"/>
      <c r="E665" s="15"/>
    </row>
    <row r="666">
      <c r="A666" s="79"/>
      <c r="B666" s="15"/>
      <c r="C666" s="15"/>
      <c r="D666" s="15"/>
      <c r="E666" s="15"/>
    </row>
    <row r="667">
      <c r="A667" s="79"/>
      <c r="B667" s="15"/>
      <c r="C667" s="15"/>
      <c r="D667" s="15"/>
      <c r="E667" s="15"/>
    </row>
    <row r="668">
      <c r="A668" s="79"/>
      <c r="B668" s="15"/>
      <c r="C668" s="15"/>
      <c r="D668" s="15"/>
      <c r="E668" s="15"/>
    </row>
    <row r="669">
      <c r="A669" s="79"/>
      <c r="B669" s="15"/>
      <c r="C669" s="15"/>
      <c r="D669" s="15"/>
      <c r="E669" s="15"/>
    </row>
    <row r="670">
      <c r="A670" s="79"/>
      <c r="B670" s="15"/>
      <c r="C670" s="15"/>
      <c r="D670" s="15"/>
      <c r="E670" s="15"/>
    </row>
    <row r="671">
      <c r="A671" s="79"/>
      <c r="B671" s="15"/>
      <c r="C671" s="15"/>
      <c r="D671" s="15"/>
      <c r="E671" s="15"/>
    </row>
    <row r="672">
      <c r="A672" s="79"/>
      <c r="B672" s="15"/>
      <c r="C672" s="15"/>
      <c r="D672" s="15"/>
      <c r="E672" s="15"/>
    </row>
    <row r="673">
      <c r="A673" s="79"/>
      <c r="B673" s="15"/>
      <c r="C673" s="15"/>
      <c r="D673" s="15"/>
      <c r="E673" s="15"/>
    </row>
    <row r="674">
      <c r="A674" s="79"/>
      <c r="B674" s="15"/>
      <c r="C674" s="15"/>
      <c r="D674" s="15"/>
      <c r="E674" s="15"/>
    </row>
    <row r="675">
      <c r="A675" s="79"/>
      <c r="B675" s="15"/>
      <c r="C675" s="15"/>
      <c r="D675" s="15"/>
      <c r="E675" s="15"/>
    </row>
    <row r="676">
      <c r="A676" s="79"/>
      <c r="B676" s="15"/>
      <c r="C676" s="15"/>
      <c r="D676" s="15"/>
      <c r="E676" s="15"/>
    </row>
    <row r="677">
      <c r="A677" s="79"/>
      <c r="B677" s="15"/>
      <c r="C677" s="15"/>
      <c r="D677" s="15"/>
      <c r="E677" s="15"/>
    </row>
    <row r="678">
      <c r="A678" s="79"/>
      <c r="B678" s="15"/>
      <c r="C678" s="15"/>
      <c r="D678" s="15"/>
      <c r="E678" s="15"/>
    </row>
    <row r="679">
      <c r="A679" s="79"/>
      <c r="B679" s="15"/>
      <c r="C679" s="15"/>
      <c r="D679" s="15"/>
      <c r="E679" s="15"/>
    </row>
    <row r="680">
      <c r="A680" s="79"/>
      <c r="B680" s="15"/>
      <c r="C680" s="15"/>
      <c r="D680" s="15"/>
      <c r="E680" s="15"/>
    </row>
    <row r="681">
      <c r="A681" s="79"/>
      <c r="B681" s="15"/>
      <c r="C681" s="15"/>
      <c r="D681" s="15"/>
      <c r="E681" s="15"/>
    </row>
    <row r="682">
      <c r="A682" s="79"/>
      <c r="B682" s="15"/>
      <c r="C682" s="15"/>
      <c r="D682" s="15"/>
      <c r="E682" s="15"/>
    </row>
    <row r="683">
      <c r="A683" s="79"/>
      <c r="B683" s="15"/>
      <c r="C683" s="15"/>
      <c r="D683" s="15"/>
      <c r="E683" s="15"/>
    </row>
    <row r="684">
      <c r="A684" s="79"/>
      <c r="B684" s="15"/>
      <c r="C684" s="15"/>
      <c r="D684" s="15"/>
      <c r="E684" s="15"/>
    </row>
    <row r="685">
      <c r="A685" s="79"/>
      <c r="B685" s="15"/>
      <c r="C685" s="15"/>
      <c r="D685" s="15"/>
      <c r="E685" s="15"/>
    </row>
    <row r="686">
      <c r="A686" s="79"/>
      <c r="B686" s="15"/>
      <c r="C686" s="15"/>
      <c r="D686" s="15"/>
      <c r="E686" s="15"/>
    </row>
    <row r="687">
      <c r="A687" s="79"/>
      <c r="B687" s="15"/>
      <c r="C687" s="15"/>
      <c r="D687" s="15"/>
      <c r="E687" s="15"/>
    </row>
    <row r="688">
      <c r="A688" s="79"/>
      <c r="B688" s="15"/>
      <c r="C688" s="15"/>
      <c r="D688" s="15"/>
      <c r="E688" s="15"/>
    </row>
    <row r="689">
      <c r="A689" s="79"/>
      <c r="B689" s="15"/>
      <c r="C689" s="15"/>
      <c r="D689" s="15"/>
      <c r="E689" s="15"/>
    </row>
    <row r="690">
      <c r="A690" s="79"/>
      <c r="B690" s="15"/>
      <c r="C690" s="15"/>
      <c r="D690" s="15"/>
      <c r="E690" s="15"/>
    </row>
    <row r="691">
      <c r="A691" s="79"/>
      <c r="B691" s="15"/>
      <c r="C691" s="15"/>
      <c r="D691" s="15"/>
      <c r="E691" s="15"/>
    </row>
    <row r="692">
      <c r="A692" s="79"/>
      <c r="B692" s="15"/>
      <c r="C692" s="15"/>
      <c r="D692" s="15"/>
      <c r="E692" s="15"/>
    </row>
    <row r="693">
      <c r="A693" s="79"/>
      <c r="B693" s="15"/>
      <c r="C693" s="15"/>
      <c r="D693" s="15"/>
      <c r="E693" s="15"/>
    </row>
    <row r="694">
      <c r="A694" s="79"/>
      <c r="B694" s="15"/>
      <c r="C694" s="15"/>
      <c r="D694" s="15"/>
      <c r="E694" s="15"/>
    </row>
    <row r="695">
      <c r="A695" s="79"/>
      <c r="B695" s="15"/>
      <c r="C695" s="15"/>
      <c r="D695" s="15"/>
      <c r="E695" s="15"/>
    </row>
    <row r="696">
      <c r="A696" s="79"/>
      <c r="B696" s="15"/>
      <c r="C696" s="15"/>
      <c r="D696" s="15"/>
      <c r="E696" s="15"/>
    </row>
    <row r="697">
      <c r="A697" s="79"/>
      <c r="B697" s="15"/>
      <c r="C697" s="15"/>
      <c r="D697" s="15"/>
      <c r="E697" s="15"/>
    </row>
    <row r="698">
      <c r="A698" s="79"/>
      <c r="B698" s="15"/>
      <c r="C698" s="15"/>
      <c r="D698" s="15"/>
      <c r="E698" s="15"/>
    </row>
    <row r="699">
      <c r="A699" s="79"/>
      <c r="B699" s="15"/>
      <c r="C699" s="15"/>
      <c r="D699" s="15"/>
      <c r="E699" s="15"/>
    </row>
    <row r="700">
      <c r="A700" s="79"/>
      <c r="B700" s="15"/>
      <c r="C700" s="15"/>
      <c r="D700" s="15"/>
      <c r="E700" s="15"/>
    </row>
    <row r="701">
      <c r="A701" s="79"/>
      <c r="B701" s="15"/>
      <c r="C701" s="15"/>
      <c r="D701" s="15"/>
      <c r="E701" s="15"/>
    </row>
    <row r="702">
      <c r="A702" s="79"/>
      <c r="B702" s="15"/>
      <c r="C702" s="15"/>
      <c r="D702" s="15"/>
      <c r="E702" s="15"/>
    </row>
    <row r="703">
      <c r="A703" s="79"/>
      <c r="B703" s="15"/>
      <c r="C703" s="15"/>
      <c r="D703" s="15"/>
      <c r="E703" s="15"/>
    </row>
    <row r="704">
      <c r="A704" s="79"/>
      <c r="B704" s="15"/>
      <c r="C704" s="15"/>
      <c r="D704" s="15"/>
      <c r="E704" s="15"/>
    </row>
    <row r="705">
      <c r="A705" s="79"/>
      <c r="B705" s="15"/>
      <c r="C705" s="15"/>
      <c r="D705" s="15"/>
      <c r="E705" s="15"/>
    </row>
    <row r="706">
      <c r="A706" s="79"/>
      <c r="B706" s="15"/>
      <c r="C706" s="15"/>
      <c r="D706" s="15"/>
      <c r="E706" s="15"/>
    </row>
    <row r="707">
      <c r="A707" s="79"/>
      <c r="B707" s="15"/>
      <c r="C707" s="15"/>
      <c r="D707" s="15"/>
      <c r="E707" s="15"/>
    </row>
    <row r="708">
      <c r="A708" s="79"/>
      <c r="B708" s="15"/>
      <c r="C708" s="15"/>
      <c r="D708" s="15"/>
      <c r="E708" s="15"/>
    </row>
    <row r="709">
      <c r="A709" s="79"/>
      <c r="B709" s="15"/>
      <c r="C709" s="15"/>
      <c r="D709" s="15"/>
      <c r="E709" s="15"/>
    </row>
    <row r="710">
      <c r="A710" s="79"/>
      <c r="B710" s="15"/>
      <c r="C710" s="15"/>
      <c r="D710" s="15"/>
      <c r="E710" s="15"/>
    </row>
    <row r="711">
      <c r="A711" s="79"/>
      <c r="B711" s="15"/>
      <c r="C711" s="15"/>
      <c r="D711" s="15"/>
      <c r="E711" s="15"/>
    </row>
    <row r="712">
      <c r="A712" s="79"/>
      <c r="B712" s="15"/>
      <c r="C712" s="15"/>
      <c r="D712" s="15"/>
      <c r="E712" s="15"/>
    </row>
    <row r="713">
      <c r="A713" s="79"/>
      <c r="B713" s="15"/>
      <c r="C713" s="15"/>
      <c r="D713" s="15"/>
      <c r="E713" s="15"/>
    </row>
    <row r="714">
      <c r="A714" s="79"/>
      <c r="B714" s="15"/>
      <c r="C714" s="15"/>
      <c r="D714" s="15"/>
      <c r="E714" s="15"/>
    </row>
    <row r="715">
      <c r="A715" s="79"/>
      <c r="B715" s="15"/>
      <c r="C715" s="15"/>
      <c r="D715" s="15"/>
      <c r="E715" s="15"/>
    </row>
    <row r="716">
      <c r="A716" s="79"/>
      <c r="B716" s="15"/>
      <c r="C716" s="15"/>
      <c r="D716" s="15"/>
      <c r="E716" s="15"/>
    </row>
    <row r="717">
      <c r="A717" s="79"/>
      <c r="B717" s="15"/>
      <c r="C717" s="15"/>
      <c r="D717" s="15"/>
      <c r="E717" s="15"/>
    </row>
    <row r="718">
      <c r="A718" s="79"/>
      <c r="B718" s="15"/>
      <c r="C718" s="15"/>
      <c r="D718" s="15"/>
      <c r="E718" s="15"/>
    </row>
    <row r="719">
      <c r="A719" s="79"/>
      <c r="B719" s="15"/>
      <c r="C719" s="15"/>
      <c r="D719" s="15"/>
      <c r="E719" s="15"/>
    </row>
    <row r="720">
      <c r="A720" s="79"/>
      <c r="B720" s="15"/>
      <c r="C720" s="15"/>
      <c r="D720" s="15"/>
      <c r="E720" s="15"/>
    </row>
    <row r="721">
      <c r="A721" s="79"/>
      <c r="B721" s="15"/>
      <c r="C721" s="15"/>
      <c r="D721" s="15"/>
      <c r="E721" s="15"/>
    </row>
    <row r="722">
      <c r="A722" s="79"/>
      <c r="B722" s="15"/>
      <c r="C722" s="15"/>
      <c r="D722" s="15"/>
      <c r="E722" s="15"/>
    </row>
    <row r="723">
      <c r="A723" s="79"/>
      <c r="B723" s="15"/>
      <c r="C723" s="15"/>
      <c r="D723" s="15"/>
      <c r="E723" s="15"/>
    </row>
    <row r="724">
      <c r="A724" s="79"/>
      <c r="B724" s="15"/>
      <c r="C724" s="15"/>
      <c r="D724" s="15"/>
      <c r="E724" s="15"/>
    </row>
    <row r="725">
      <c r="A725" s="79"/>
      <c r="B725" s="15"/>
      <c r="C725" s="15"/>
      <c r="D725" s="15"/>
      <c r="E725" s="15"/>
    </row>
    <row r="726">
      <c r="A726" s="79"/>
      <c r="B726" s="15"/>
      <c r="C726" s="15"/>
      <c r="D726" s="15"/>
      <c r="E726" s="15"/>
    </row>
    <row r="727">
      <c r="A727" s="79"/>
      <c r="B727" s="15"/>
      <c r="C727" s="15"/>
      <c r="D727" s="15"/>
      <c r="E727" s="15"/>
    </row>
    <row r="728">
      <c r="A728" s="79"/>
      <c r="B728" s="15"/>
      <c r="C728" s="15"/>
      <c r="D728" s="15"/>
      <c r="E728" s="15"/>
    </row>
    <row r="729">
      <c r="A729" s="79"/>
      <c r="B729" s="15"/>
      <c r="C729" s="15"/>
      <c r="D729" s="15"/>
      <c r="E729" s="15"/>
    </row>
    <row r="730">
      <c r="A730" s="79"/>
      <c r="B730" s="15"/>
      <c r="C730" s="15"/>
      <c r="D730" s="15"/>
      <c r="E730" s="15"/>
    </row>
    <row r="731">
      <c r="A731" s="79"/>
      <c r="B731" s="15"/>
      <c r="C731" s="15"/>
      <c r="D731" s="15"/>
      <c r="E731" s="15"/>
    </row>
    <row r="732">
      <c r="A732" s="79"/>
      <c r="B732" s="15"/>
      <c r="C732" s="15"/>
      <c r="D732" s="15"/>
      <c r="E732" s="15"/>
    </row>
    <row r="733">
      <c r="A733" s="79"/>
      <c r="B733" s="15"/>
      <c r="C733" s="15"/>
      <c r="D733" s="15"/>
      <c r="E733" s="15"/>
    </row>
    <row r="734">
      <c r="A734" s="79"/>
      <c r="B734" s="15"/>
      <c r="C734" s="15"/>
      <c r="D734" s="15"/>
      <c r="E734" s="15"/>
    </row>
    <row r="735">
      <c r="A735" s="79"/>
      <c r="B735" s="15"/>
      <c r="C735" s="15"/>
      <c r="D735" s="15"/>
      <c r="E735" s="15"/>
    </row>
    <row r="736">
      <c r="A736" s="79"/>
      <c r="B736" s="15"/>
      <c r="C736" s="15"/>
      <c r="D736" s="15"/>
      <c r="E736" s="15"/>
    </row>
    <row r="737">
      <c r="A737" s="79"/>
      <c r="B737" s="15"/>
      <c r="C737" s="15"/>
      <c r="D737" s="15"/>
      <c r="E737" s="15"/>
    </row>
    <row r="738">
      <c r="A738" s="79"/>
      <c r="B738" s="15"/>
      <c r="C738" s="15"/>
      <c r="D738" s="15"/>
      <c r="E738" s="15"/>
    </row>
    <row r="739">
      <c r="A739" s="79"/>
      <c r="B739" s="15"/>
      <c r="C739" s="15"/>
      <c r="D739" s="15"/>
      <c r="E739" s="15"/>
    </row>
    <row r="740">
      <c r="A740" s="79"/>
      <c r="B740" s="15"/>
      <c r="C740" s="15"/>
      <c r="D740" s="15"/>
      <c r="E740" s="15"/>
    </row>
    <row r="741">
      <c r="A741" s="79"/>
      <c r="B741" s="15"/>
      <c r="C741" s="15"/>
      <c r="D741" s="15"/>
      <c r="E741" s="15"/>
    </row>
    <row r="742">
      <c r="A742" s="79"/>
      <c r="B742" s="15"/>
      <c r="C742" s="15"/>
      <c r="D742" s="15"/>
      <c r="E742" s="15"/>
    </row>
    <row r="743">
      <c r="A743" s="79"/>
      <c r="B743" s="15"/>
      <c r="C743" s="15"/>
      <c r="D743" s="15"/>
      <c r="E743" s="15"/>
    </row>
    <row r="744">
      <c r="A744" s="79"/>
      <c r="B744" s="15"/>
      <c r="C744" s="15"/>
      <c r="D744" s="15"/>
      <c r="E744" s="15"/>
    </row>
    <row r="745">
      <c r="A745" s="79"/>
      <c r="B745" s="15"/>
      <c r="C745" s="15"/>
      <c r="D745" s="15"/>
      <c r="E745" s="15"/>
    </row>
    <row r="746">
      <c r="A746" s="79"/>
      <c r="B746" s="15"/>
      <c r="C746" s="15"/>
      <c r="D746" s="15"/>
      <c r="E746" s="15"/>
    </row>
    <row r="747">
      <c r="A747" s="79"/>
      <c r="B747" s="15"/>
      <c r="C747" s="15"/>
      <c r="D747" s="15"/>
      <c r="E747" s="15"/>
    </row>
    <row r="748">
      <c r="A748" s="79"/>
      <c r="B748" s="15"/>
      <c r="C748" s="15"/>
      <c r="D748" s="15"/>
      <c r="E748" s="15"/>
    </row>
    <row r="749">
      <c r="A749" s="79"/>
      <c r="B749" s="15"/>
      <c r="C749" s="15"/>
      <c r="D749" s="15"/>
      <c r="E749" s="15"/>
    </row>
    <row r="750">
      <c r="A750" s="79"/>
      <c r="B750" s="15"/>
      <c r="C750" s="15"/>
      <c r="D750" s="15"/>
      <c r="E750" s="15"/>
    </row>
    <row r="751">
      <c r="A751" s="79"/>
      <c r="B751" s="15"/>
      <c r="C751" s="15"/>
      <c r="D751" s="15"/>
      <c r="E751" s="15"/>
    </row>
    <row r="752">
      <c r="A752" s="79"/>
      <c r="B752" s="15"/>
      <c r="C752" s="15"/>
      <c r="D752" s="15"/>
      <c r="E752" s="15"/>
    </row>
    <row r="753">
      <c r="A753" s="79"/>
      <c r="B753" s="15"/>
      <c r="C753" s="15"/>
      <c r="D753" s="15"/>
      <c r="E753" s="15"/>
    </row>
    <row r="754">
      <c r="A754" s="79"/>
      <c r="B754" s="15"/>
      <c r="C754" s="15"/>
      <c r="D754" s="15"/>
      <c r="E754" s="15"/>
    </row>
    <row r="755">
      <c r="A755" s="79"/>
      <c r="B755" s="15"/>
      <c r="C755" s="15"/>
      <c r="D755" s="15"/>
      <c r="E755" s="15"/>
    </row>
    <row r="756">
      <c r="A756" s="79"/>
      <c r="B756" s="15"/>
      <c r="C756" s="15"/>
      <c r="D756" s="15"/>
      <c r="E756" s="15"/>
    </row>
    <row r="757">
      <c r="A757" s="79"/>
      <c r="B757" s="15"/>
      <c r="C757" s="15"/>
      <c r="D757" s="15"/>
      <c r="E757" s="15"/>
    </row>
    <row r="758">
      <c r="A758" s="79"/>
      <c r="B758" s="15"/>
      <c r="C758" s="15"/>
      <c r="D758" s="15"/>
      <c r="E758" s="15"/>
    </row>
    <row r="759">
      <c r="A759" s="79"/>
      <c r="B759" s="15"/>
      <c r="C759" s="15"/>
      <c r="D759" s="15"/>
      <c r="E759" s="15"/>
    </row>
    <row r="760">
      <c r="A760" s="79"/>
      <c r="B760" s="15"/>
      <c r="C760" s="15"/>
      <c r="D760" s="15"/>
      <c r="E760" s="15"/>
    </row>
    <row r="761">
      <c r="A761" s="79"/>
      <c r="B761" s="15"/>
      <c r="C761" s="15"/>
      <c r="D761" s="15"/>
      <c r="E761" s="15"/>
    </row>
    <row r="762">
      <c r="A762" s="79"/>
      <c r="B762" s="15"/>
      <c r="C762" s="15"/>
      <c r="D762" s="15"/>
      <c r="E762" s="15"/>
    </row>
    <row r="763">
      <c r="A763" s="79"/>
      <c r="B763" s="15"/>
      <c r="C763" s="15"/>
      <c r="D763" s="15"/>
      <c r="E763" s="15"/>
    </row>
    <row r="764">
      <c r="A764" s="79"/>
      <c r="B764" s="15"/>
      <c r="C764" s="15"/>
      <c r="D764" s="15"/>
      <c r="E764" s="15"/>
    </row>
    <row r="765">
      <c r="A765" s="79"/>
      <c r="B765" s="15"/>
      <c r="C765" s="15"/>
      <c r="D765" s="15"/>
      <c r="E765" s="15"/>
    </row>
    <row r="766">
      <c r="A766" s="79"/>
      <c r="B766" s="15"/>
      <c r="C766" s="15"/>
      <c r="D766" s="15"/>
      <c r="E766" s="15"/>
    </row>
    <row r="767">
      <c r="A767" s="79"/>
      <c r="B767" s="15"/>
      <c r="C767" s="15"/>
      <c r="D767" s="15"/>
      <c r="E767" s="15"/>
    </row>
    <row r="768">
      <c r="A768" s="79"/>
      <c r="B768" s="15"/>
      <c r="C768" s="15"/>
      <c r="D768" s="15"/>
      <c r="E768" s="15"/>
    </row>
    <row r="769">
      <c r="A769" s="79"/>
      <c r="B769" s="15"/>
      <c r="C769" s="15"/>
      <c r="D769" s="15"/>
      <c r="E769" s="15"/>
    </row>
    <row r="770">
      <c r="A770" s="79"/>
      <c r="B770" s="15"/>
      <c r="C770" s="15"/>
      <c r="D770" s="15"/>
      <c r="E770" s="15"/>
    </row>
    <row r="771">
      <c r="A771" s="79"/>
      <c r="B771" s="15"/>
      <c r="C771" s="15"/>
      <c r="D771" s="15"/>
      <c r="E771" s="15"/>
    </row>
    <row r="772">
      <c r="A772" s="79"/>
      <c r="B772" s="15"/>
      <c r="C772" s="15"/>
      <c r="D772" s="15"/>
      <c r="E772" s="15"/>
    </row>
    <row r="773">
      <c r="A773" s="79"/>
      <c r="B773" s="15"/>
      <c r="C773" s="15"/>
      <c r="D773" s="15"/>
      <c r="E773" s="15"/>
    </row>
    <row r="774">
      <c r="A774" s="79"/>
      <c r="B774" s="15"/>
      <c r="C774" s="15"/>
      <c r="D774" s="15"/>
      <c r="E774" s="15"/>
    </row>
    <row r="775">
      <c r="A775" s="79"/>
      <c r="B775" s="15"/>
      <c r="C775" s="15"/>
      <c r="D775" s="15"/>
      <c r="E775" s="15"/>
    </row>
    <row r="776">
      <c r="A776" s="79"/>
      <c r="B776" s="15"/>
      <c r="C776" s="15"/>
      <c r="D776" s="15"/>
      <c r="E776" s="15"/>
    </row>
    <row r="777">
      <c r="A777" s="79"/>
      <c r="B777" s="15"/>
      <c r="C777" s="15"/>
      <c r="D777" s="15"/>
      <c r="E777" s="15"/>
    </row>
    <row r="778">
      <c r="A778" s="79"/>
      <c r="B778" s="15"/>
      <c r="C778" s="15"/>
      <c r="D778" s="15"/>
      <c r="E778" s="15"/>
    </row>
    <row r="779">
      <c r="A779" s="79"/>
      <c r="B779" s="15"/>
      <c r="C779" s="15"/>
      <c r="D779" s="15"/>
      <c r="E779" s="15"/>
    </row>
    <row r="780">
      <c r="A780" s="79"/>
      <c r="B780" s="15"/>
      <c r="C780" s="15"/>
      <c r="D780" s="15"/>
      <c r="E780" s="15"/>
    </row>
    <row r="781">
      <c r="A781" s="79"/>
      <c r="B781" s="15"/>
      <c r="C781" s="15"/>
      <c r="D781" s="15"/>
      <c r="E781" s="15"/>
    </row>
    <row r="782">
      <c r="A782" s="79"/>
      <c r="B782" s="15"/>
      <c r="C782" s="15"/>
      <c r="D782" s="15"/>
      <c r="E782" s="15"/>
    </row>
    <row r="783">
      <c r="A783" s="79"/>
      <c r="B783" s="15"/>
      <c r="C783" s="15"/>
      <c r="D783" s="15"/>
      <c r="E783" s="15"/>
    </row>
    <row r="784">
      <c r="A784" s="79"/>
      <c r="B784" s="15"/>
      <c r="C784" s="15"/>
      <c r="D784" s="15"/>
      <c r="E784" s="15"/>
    </row>
    <row r="785">
      <c r="A785" s="79"/>
      <c r="B785" s="15"/>
      <c r="C785" s="15"/>
      <c r="D785" s="15"/>
      <c r="E785" s="15"/>
    </row>
    <row r="786">
      <c r="A786" s="79"/>
      <c r="B786" s="15"/>
      <c r="C786" s="15"/>
      <c r="D786" s="15"/>
      <c r="E786" s="15"/>
    </row>
    <row r="787">
      <c r="A787" s="79"/>
      <c r="B787" s="15"/>
      <c r="C787" s="15"/>
      <c r="D787" s="15"/>
      <c r="E787" s="15"/>
    </row>
    <row r="788">
      <c r="A788" s="79"/>
      <c r="B788" s="15"/>
      <c r="C788" s="15"/>
      <c r="D788" s="15"/>
      <c r="E788" s="15"/>
    </row>
    <row r="789">
      <c r="A789" s="79"/>
      <c r="B789" s="15"/>
      <c r="C789" s="15"/>
      <c r="D789" s="15"/>
      <c r="E789" s="15"/>
    </row>
    <row r="790">
      <c r="A790" s="79"/>
      <c r="B790" s="15"/>
      <c r="C790" s="15"/>
      <c r="D790" s="15"/>
      <c r="E790" s="15"/>
    </row>
    <row r="791">
      <c r="A791" s="79"/>
      <c r="B791" s="15"/>
      <c r="C791" s="15"/>
      <c r="D791" s="15"/>
      <c r="E791" s="15"/>
    </row>
    <row r="792">
      <c r="A792" s="79"/>
      <c r="B792" s="15"/>
      <c r="C792" s="15"/>
      <c r="D792" s="15"/>
      <c r="E792" s="15"/>
    </row>
    <row r="793">
      <c r="A793" s="79"/>
      <c r="B793" s="15"/>
      <c r="C793" s="15"/>
      <c r="D793" s="15"/>
      <c r="E793" s="15"/>
    </row>
    <row r="794">
      <c r="A794" s="79"/>
      <c r="B794" s="15"/>
      <c r="C794" s="15"/>
      <c r="D794" s="15"/>
      <c r="E794" s="15"/>
    </row>
    <row r="795">
      <c r="A795" s="79"/>
      <c r="B795" s="15"/>
      <c r="C795" s="15"/>
      <c r="D795" s="15"/>
      <c r="E795" s="15"/>
    </row>
    <row r="796">
      <c r="A796" s="79"/>
      <c r="B796" s="15"/>
      <c r="C796" s="15"/>
      <c r="D796" s="15"/>
      <c r="E796" s="15"/>
    </row>
    <row r="797">
      <c r="A797" s="79"/>
      <c r="B797" s="15"/>
      <c r="C797" s="15"/>
      <c r="D797" s="15"/>
      <c r="E797" s="15"/>
    </row>
    <row r="798">
      <c r="A798" s="79"/>
      <c r="B798" s="15"/>
      <c r="C798" s="15"/>
      <c r="D798" s="15"/>
      <c r="E798" s="15"/>
    </row>
    <row r="799">
      <c r="A799" s="79"/>
      <c r="B799" s="15"/>
      <c r="C799" s="15"/>
      <c r="D799" s="15"/>
      <c r="E799" s="15"/>
    </row>
    <row r="800">
      <c r="A800" s="79"/>
      <c r="B800" s="15"/>
      <c r="C800" s="15"/>
      <c r="D800" s="15"/>
      <c r="E800" s="15"/>
    </row>
    <row r="801">
      <c r="A801" s="79"/>
      <c r="B801" s="15"/>
      <c r="C801" s="15"/>
      <c r="D801" s="15"/>
      <c r="E801" s="15"/>
    </row>
    <row r="802">
      <c r="A802" s="79"/>
      <c r="B802" s="15"/>
      <c r="C802" s="15"/>
      <c r="D802" s="15"/>
      <c r="E802" s="15"/>
    </row>
    <row r="803">
      <c r="A803" s="79"/>
      <c r="B803" s="15"/>
      <c r="C803" s="15"/>
      <c r="D803" s="15"/>
      <c r="E803" s="15"/>
    </row>
    <row r="804">
      <c r="A804" s="79"/>
      <c r="B804" s="15"/>
      <c r="C804" s="15"/>
      <c r="D804" s="15"/>
      <c r="E804" s="15"/>
    </row>
    <row r="805">
      <c r="A805" s="79"/>
      <c r="B805" s="15"/>
      <c r="C805" s="15"/>
      <c r="D805" s="15"/>
      <c r="E805" s="15"/>
    </row>
    <row r="806">
      <c r="A806" s="79"/>
      <c r="B806" s="15"/>
      <c r="C806" s="15"/>
      <c r="D806" s="15"/>
      <c r="E806" s="15"/>
    </row>
    <row r="807">
      <c r="A807" s="79"/>
      <c r="B807" s="15"/>
      <c r="C807" s="15"/>
      <c r="D807" s="15"/>
      <c r="E807" s="15"/>
    </row>
    <row r="808">
      <c r="A808" s="79"/>
      <c r="B808" s="15"/>
      <c r="C808" s="15"/>
      <c r="D808" s="15"/>
      <c r="E808" s="15"/>
    </row>
    <row r="809">
      <c r="A809" s="79"/>
      <c r="B809" s="15"/>
      <c r="C809" s="15"/>
      <c r="D809" s="15"/>
      <c r="E809" s="15"/>
    </row>
    <row r="810">
      <c r="A810" s="79"/>
      <c r="B810" s="15"/>
      <c r="C810" s="15"/>
      <c r="D810" s="15"/>
      <c r="E810" s="15"/>
    </row>
    <row r="811">
      <c r="A811" s="79"/>
      <c r="B811" s="15"/>
      <c r="C811" s="15"/>
      <c r="D811" s="15"/>
      <c r="E811" s="15"/>
    </row>
    <row r="812">
      <c r="A812" s="79"/>
      <c r="B812" s="15"/>
      <c r="C812" s="15"/>
      <c r="D812" s="15"/>
      <c r="E812" s="15"/>
    </row>
    <row r="813">
      <c r="A813" s="79"/>
      <c r="B813" s="15"/>
      <c r="C813" s="15"/>
      <c r="D813" s="15"/>
      <c r="E813" s="15"/>
    </row>
    <row r="814">
      <c r="A814" s="79"/>
      <c r="B814" s="15"/>
      <c r="C814" s="15"/>
      <c r="D814" s="15"/>
      <c r="E814" s="15"/>
    </row>
    <row r="815">
      <c r="A815" s="79"/>
      <c r="B815" s="15"/>
      <c r="C815" s="15"/>
      <c r="D815" s="15"/>
      <c r="E815" s="15"/>
    </row>
    <row r="816">
      <c r="A816" s="79"/>
      <c r="B816" s="15"/>
      <c r="C816" s="15"/>
      <c r="D816" s="15"/>
      <c r="E816" s="15"/>
    </row>
    <row r="817">
      <c r="A817" s="79"/>
      <c r="B817" s="15"/>
      <c r="C817" s="15"/>
      <c r="D817" s="15"/>
      <c r="E817" s="15"/>
    </row>
    <row r="818">
      <c r="A818" s="79"/>
      <c r="B818" s="15"/>
      <c r="C818" s="15"/>
      <c r="D818" s="15"/>
      <c r="E818" s="15"/>
    </row>
    <row r="819">
      <c r="A819" s="79"/>
      <c r="B819" s="15"/>
      <c r="C819" s="15"/>
      <c r="D819" s="15"/>
      <c r="E819" s="15"/>
    </row>
    <row r="820">
      <c r="A820" s="79"/>
      <c r="B820" s="15"/>
      <c r="C820" s="15"/>
      <c r="D820" s="15"/>
      <c r="E820" s="15"/>
    </row>
    <row r="821">
      <c r="A821" s="79"/>
      <c r="B821" s="15"/>
      <c r="C821" s="15"/>
      <c r="D821" s="15"/>
      <c r="E821" s="15"/>
    </row>
    <row r="822">
      <c r="A822" s="79"/>
      <c r="B822" s="15"/>
      <c r="C822" s="15"/>
      <c r="D822" s="15"/>
      <c r="E822" s="15"/>
    </row>
    <row r="823">
      <c r="A823" s="79"/>
      <c r="B823" s="15"/>
      <c r="C823" s="15"/>
      <c r="D823" s="15"/>
      <c r="E823" s="15"/>
    </row>
    <row r="824">
      <c r="A824" s="79"/>
      <c r="B824" s="15"/>
      <c r="C824" s="15"/>
      <c r="D824" s="15"/>
      <c r="E824" s="15"/>
    </row>
    <row r="825">
      <c r="A825" s="79"/>
      <c r="B825" s="15"/>
      <c r="C825" s="15"/>
      <c r="D825" s="15"/>
      <c r="E825" s="15"/>
    </row>
    <row r="826">
      <c r="A826" s="79"/>
      <c r="B826" s="15"/>
      <c r="C826" s="15"/>
      <c r="D826" s="15"/>
      <c r="E826" s="15"/>
    </row>
    <row r="827">
      <c r="A827" s="79"/>
      <c r="B827" s="15"/>
      <c r="C827" s="15"/>
      <c r="D827" s="15"/>
      <c r="E827" s="15"/>
    </row>
    <row r="828">
      <c r="A828" s="79"/>
      <c r="B828" s="15"/>
      <c r="C828" s="15"/>
      <c r="D828" s="15"/>
      <c r="E828" s="15"/>
    </row>
    <row r="829">
      <c r="A829" s="79"/>
      <c r="B829" s="15"/>
      <c r="C829" s="15"/>
      <c r="D829" s="15"/>
      <c r="E829" s="15"/>
    </row>
    <row r="830">
      <c r="A830" s="79"/>
      <c r="B830" s="15"/>
      <c r="C830" s="15"/>
      <c r="D830" s="15"/>
      <c r="E830" s="15"/>
    </row>
    <row r="831">
      <c r="A831" s="79"/>
      <c r="B831" s="15"/>
      <c r="C831" s="15"/>
      <c r="D831" s="15"/>
      <c r="E831" s="15"/>
    </row>
    <row r="832">
      <c r="A832" s="79"/>
      <c r="B832" s="15"/>
      <c r="C832" s="15"/>
      <c r="D832" s="15"/>
      <c r="E832" s="15"/>
    </row>
    <row r="833">
      <c r="A833" s="79"/>
      <c r="B833" s="15"/>
      <c r="C833" s="15"/>
      <c r="D833" s="15"/>
      <c r="E833" s="15"/>
    </row>
    <row r="834">
      <c r="A834" s="79"/>
      <c r="B834" s="15"/>
      <c r="C834" s="15"/>
      <c r="D834" s="15"/>
      <c r="E834" s="15"/>
    </row>
    <row r="835">
      <c r="A835" s="79"/>
      <c r="B835" s="15"/>
      <c r="C835" s="15"/>
      <c r="D835" s="15"/>
      <c r="E835" s="15"/>
    </row>
    <row r="836">
      <c r="A836" s="79"/>
      <c r="B836" s="15"/>
      <c r="C836" s="15"/>
      <c r="D836" s="15"/>
      <c r="E836" s="15"/>
    </row>
    <row r="837">
      <c r="A837" s="79"/>
      <c r="B837" s="15"/>
      <c r="C837" s="15"/>
      <c r="D837" s="15"/>
      <c r="E837" s="15"/>
    </row>
    <row r="838">
      <c r="A838" s="79"/>
      <c r="B838" s="15"/>
      <c r="C838" s="15"/>
      <c r="D838" s="15"/>
      <c r="E838" s="15"/>
    </row>
    <row r="839">
      <c r="A839" s="79"/>
      <c r="B839" s="15"/>
      <c r="C839" s="15"/>
      <c r="D839" s="15"/>
      <c r="E839" s="15"/>
    </row>
    <row r="840">
      <c r="A840" s="79"/>
      <c r="B840" s="15"/>
      <c r="C840" s="15"/>
      <c r="D840" s="15"/>
      <c r="E840" s="15"/>
    </row>
    <row r="841">
      <c r="A841" s="79"/>
      <c r="B841" s="15"/>
      <c r="C841" s="15"/>
      <c r="D841" s="15"/>
      <c r="E841" s="15"/>
    </row>
    <row r="842">
      <c r="A842" s="79"/>
      <c r="B842" s="15"/>
      <c r="C842" s="15"/>
      <c r="D842" s="15"/>
      <c r="E842" s="15"/>
    </row>
    <row r="843">
      <c r="A843" s="79"/>
      <c r="B843" s="15"/>
      <c r="C843" s="15"/>
      <c r="D843" s="15"/>
      <c r="E843" s="15"/>
    </row>
    <row r="844">
      <c r="A844" s="79"/>
      <c r="B844" s="15"/>
      <c r="C844" s="15"/>
      <c r="D844" s="15"/>
      <c r="E844" s="15"/>
    </row>
    <row r="845">
      <c r="A845" s="79"/>
      <c r="B845" s="15"/>
      <c r="C845" s="15"/>
      <c r="D845" s="15"/>
      <c r="E845" s="15"/>
    </row>
    <row r="846">
      <c r="A846" s="79"/>
      <c r="B846" s="15"/>
      <c r="C846" s="15"/>
      <c r="D846" s="15"/>
      <c r="E846" s="15"/>
    </row>
    <row r="847">
      <c r="A847" s="79"/>
      <c r="B847" s="15"/>
      <c r="C847" s="15"/>
      <c r="D847" s="15"/>
      <c r="E847" s="15"/>
    </row>
    <row r="848">
      <c r="A848" s="79"/>
      <c r="B848" s="15"/>
      <c r="C848" s="15"/>
      <c r="D848" s="15"/>
      <c r="E848" s="15"/>
    </row>
    <row r="849">
      <c r="A849" s="79"/>
      <c r="B849" s="15"/>
      <c r="C849" s="15"/>
      <c r="D849" s="15"/>
      <c r="E849" s="15"/>
    </row>
    <row r="850">
      <c r="A850" s="79"/>
      <c r="B850" s="15"/>
      <c r="C850" s="15"/>
      <c r="D850" s="15"/>
      <c r="E850" s="15"/>
    </row>
    <row r="851">
      <c r="A851" s="79"/>
      <c r="B851" s="15"/>
      <c r="C851" s="15"/>
      <c r="D851" s="15"/>
      <c r="E851" s="15"/>
    </row>
    <row r="852">
      <c r="A852" s="79"/>
      <c r="B852" s="15"/>
      <c r="C852" s="15"/>
      <c r="D852" s="15"/>
      <c r="E852" s="15"/>
    </row>
    <row r="853">
      <c r="A853" s="79"/>
      <c r="B853" s="15"/>
      <c r="C853" s="15"/>
      <c r="D853" s="15"/>
      <c r="E853" s="15"/>
    </row>
    <row r="854">
      <c r="A854" s="79"/>
      <c r="B854" s="15"/>
      <c r="C854" s="15"/>
      <c r="D854" s="15"/>
      <c r="E854" s="15"/>
    </row>
    <row r="855">
      <c r="A855" s="79"/>
      <c r="B855" s="15"/>
      <c r="C855" s="15"/>
      <c r="D855" s="15"/>
      <c r="E855" s="15"/>
    </row>
    <row r="856">
      <c r="A856" s="79"/>
      <c r="B856" s="15"/>
      <c r="C856" s="15"/>
      <c r="D856" s="15"/>
      <c r="E856" s="15"/>
    </row>
    <row r="857">
      <c r="A857" s="79"/>
      <c r="B857" s="15"/>
      <c r="C857" s="15"/>
      <c r="D857" s="15"/>
      <c r="E857" s="15"/>
    </row>
    <row r="858">
      <c r="A858" s="79"/>
      <c r="B858" s="15"/>
      <c r="C858" s="15"/>
      <c r="D858" s="15"/>
      <c r="E858" s="15"/>
    </row>
    <row r="859">
      <c r="A859" s="79"/>
      <c r="B859" s="15"/>
      <c r="C859" s="15"/>
      <c r="D859" s="15"/>
      <c r="E859" s="15"/>
    </row>
    <row r="860">
      <c r="A860" s="79"/>
      <c r="B860" s="15"/>
      <c r="C860" s="15"/>
      <c r="D860" s="15"/>
      <c r="E860" s="15"/>
    </row>
    <row r="861">
      <c r="A861" s="79"/>
      <c r="B861" s="15"/>
      <c r="C861" s="15"/>
      <c r="D861" s="15"/>
      <c r="E861" s="15"/>
    </row>
    <row r="862">
      <c r="A862" s="79"/>
      <c r="B862" s="15"/>
      <c r="C862" s="15"/>
      <c r="D862" s="15"/>
      <c r="E862" s="15"/>
    </row>
    <row r="863">
      <c r="A863" s="79"/>
      <c r="B863" s="15"/>
      <c r="C863" s="15"/>
      <c r="D863" s="15"/>
      <c r="E863" s="15"/>
    </row>
    <row r="864">
      <c r="A864" s="79"/>
      <c r="B864" s="15"/>
      <c r="C864" s="15"/>
      <c r="D864" s="15"/>
      <c r="E864" s="15"/>
    </row>
    <row r="865">
      <c r="A865" s="79"/>
      <c r="B865" s="15"/>
      <c r="C865" s="15"/>
      <c r="D865" s="15"/>
      <c r="E865" s="15"/>
    </row>
    <row r="866">
      <c r="A866" s="79"/>
      <c r="B866" s="15"/>
      <c r="C866" s="15"/>
      <c r="D866" s="15"/>
      <c r="E866" s="15"/>
    </row>
    <row r="867">
      <c r="A867" s="79"/>
      <c r="B867" s="15"/>
      <c r="C867" s="15"/>
      <c r="D867" s="15"/>
      <c r="E867" s="15"/>
    </row>
    <row r="868">
      <c r="A868" s="79"/>
      <c r="B868" s="15"/>
      <c r="C868" s="15"/>
      <c r="D868" s="15"/>
      <c r="E868" s="15"/>
    </row>
    <row r="869">
      <c r="A869" s="79"/>
      <c r="B869" s="15"/>
      <c r="C869" s="15"/>
      <c r="D869" s="15"/>
      <c r="E869" s="15"/>
    </row>
    <row r="870">
      <c r="A870" s="79"/>
      <c r="B870" s="15"/>
      <c r="C870" s="15"/>
      <c r="D870" s="15"/>
      <c r="E870" s="15"/>
    </row>
    <row r="871">
      <c r="A871" s="79"/>
      <c r="B871" s="15"/>
      <c r="C871" s="15"/>
      <c r="D871" s="15"/>
      <c r="E871" s="15"/>
    </row>
    <row r="872">
      <c r="A872" s="79"/>
      <c r="B872" s="15"/>
      <c r="C872" s="15"/>
      <c r="D872" s="15"/>
      <c r="E872" s="15"/>
    </row>
    <row r="873">
      <c r="A873" s="79"/>
      <c r="B873" s="15"/>
      <c r="C873" s="15"/>
      <c r="D873" s="15"/>
      <c r="E873" s="15"/>
    </row>
    <row r="874">
      <c r="A874" s="79"/>
      <c r="C874" s="15"/>
      <c r="E874" s="15"/>
    </row>
    <row r="875">
      <c r="A875" s="79"/>
      <c r="C875" s="15"/>
      <c r="E875" s="15"/>
    </row>
    <row r="876">
      <c r="A876" s="79"/>
      <c r="C876" s="15"/>
      <c r="E876" s="15"/>
    </row>
    <row r="877">
      <c r="A877" s="79"/>
      <c r="C877" s="15"/>
      <c r="E877" s="15"/>
    </row>
    <row r="878">
      <c r="A878" s="79"/>
      <c r="C878" s="15"/>
      <c r="E878" s="15"/>
    </row>
    <row r="879">
      <c r="A879" s="79"/>
      <c r="C879" s="15"/>
      <c r="E879" s="15"/>
    </row>
    <row r="880">
      <c r="A880" s="79"/>
      <c r="C880" s="15"/>
      <c r="E880" s="15"/>
    </row>
    <row r="881">
      <c r="A881" s="79"/>
      <c r="C881" s="15"/>
      <c r="E881" s="15"/>
    </row>
    <row r="882">
      <c r="A882" s="79"/>
      <c r="C882" s="15"/>
      <c r="E882" s="15"/>
    </row>
    <row r="883">
      <c r="A883" s="79"/>
      <c r="C883" s="15"/>
      <c r="E883" s="15"/>
    </row>
    <row r="884">
      <c r="A884" s="79"/>
      <c r="C884" s="15"/>
      <c r="E884" s="15"/>
    </row>
    <row r="885">
      <c r="A885" s="79"/>
      <c r="C885" s="15"/>
      <c r="E885" s="15"/>
    </row>
    <row r="886">
      <c r="A886" s="79"/>
      <c r="C886" s="15"/>
      <c r="E886" s="15"/>
    </row>
    <row r="887">
      <c r="A887" s="79"/>
      <c r="C887" s="15"/>
      <c r="E887" s="15"/>
    </row>
    <row r="888">
      <c r="A888" s="79"/>
      <c r="C888" s="15"/>
      <c r="E888" s="15"/>
    </row>
    <row r="889">
      <c r="A889" s="79"/>
      <c r="C889" s="15"/>
      <c r="E889" s="15"/>
    </row>
    <row r="890">
      <c r="A890" s="79"/>
      <c r="C890" s="15"/>
      <c r="E890" s="15"/>
    </row>
    <row r="891">
      <c r="A891" s="79"/>
      <c r="C891" s="15"/>
      <c r="E891" s="15"/>
    </row>
    <row r="892">
      <c r="A892" s="79"/>
      <c r="C892" s="15"/>
      <c r="E892" s="15"/>
    </row>
    <row r="893">
      <c r="A893" s="79"/>
      <c r="C893" s="15"/>
      <c r="E893" s="15"/>
    </row>
    <row r="894">
      <c r="A894" s="79"/>
      <c r="C894" s="15"/>
      <c r="E894" s="15"/>
    </row>
    <row r="895">
      <c r="A895" s="79"/>
      <c r="C895" s="15"/>
      <c r="E895" s="15"/>
    </row>
    <row r="896">
      <c r="A896" s="79"/>
      <c r="C896" s="15"/>
      <c r="E896" s="15"/>
    </row>
    <row r="897">
      <c r="A897" s="79"/>
      <c r="C897" s="15"/>
      <c r="E897" s="15"/>
    </row>
    <row r="898">
      <c r="A898" s="79"/>
      <c r="C898" s="15"/>
      <c r="E898" s="15"/>
    </row>
    <row r="899">
      <c r="A899" s="79"/>
      <c r="C899" s="15"/>
      <c r="E899" s="15"/>
    </row>
    <row r="900">
      <c r="A900" s="79"/>
      <c r="C900" s="15"/>
      <c r="E900" s="15"/>
    </row>
    <row r="901">
      <c r="A901" s="79"/>
      <c r="C901" s="15"/>
      <c r="E901" s="15"/>
    </row>
    <row r="902">
      <c r="A902" s="79"/>
      <c r="C902" s="15"/>
      <c r="E902" s="15"/>
    </row>
    <row r="903">
      <c r="A903" s="79"/>
      <c r="C903" s="15"/>
      <c r="E903" s="15"/>
    </row>
    <row r="904">
      <c r="A904" s="79"/>
      <c r="C904" s="15"/>
      <c r="E904" s="15"/>
    </row>
    <row r="905">
      <c r="A905" s="79"/>
      <c r="C905" s="15"/>
      <c r="E905" s="15"/>
    </row>
    <row r="906">
      <c r="A906" s="79"/>
      <c r="C906" s="15"/>
      <c r="E906" s="15"/>
    </row>
    <row r="907">
      <c r="A907" s="79"/>
      <c r="C907" s="15"/>
      <c r="E907" s="15"/>
    </row>
    <row r="908">
      <c r="A908" s="79"/>
      <c r="C908" s="15"/>
      <c r="E908" s="15"/>
    </row>
    <row r="909">
      <c r="A909" s="79"/>
      <c r="C909" s="15"/>
      <c r="E909" s="15"/>
    </row>
    <row r="910">
      <c r="A910" s="79"/>
      <c r="C910" s="15"/>
      <c r="E910" s="15"/>
    </row>
    <row r="911">
      <c r="A911" s="79"/>
      <c r="C911" s="15"/>
      <c r="E911" s="15"/>
    </row>
    <row r="912">
      <c r="A912" s="79"/>
      <c r="C912" s="15"/>
      <c r="E912" s="15"/>
    </row>
    <row r="913">
      <c r="A913" s="79"/>
      <c r="C913" s="15"/>
      <c r="E913" s="15"/>
    </row>
    <row r="914">
      <c r="A914" s="79"/>
      <c r="C914" s="15"/>
      <c r="E914" s="15"/>
    </row>
    <row r="915">
      <c r="A915" s="79"/>
      <c r="C915" s="15"/>
      <c r="E915" s="15"/>
    </row>
    <row r="916">
      <c r="A916" s="79"/>
      <c r="C916" s="15"/>
      <c r="E916" s="15"/>
    </row>
    <row r="917">
      <c r="A917" s="79"/>
      <c r="C917" s="15"/>
      <c r="E917" s="15"/>
    </row>
    <row r="918">
      <c r="A918" s="79"/>
      <c r="C918" s="15"/>
      <c r="E918" s="15"/>
    </row>
    <row r="919">
      <c r="A919" s="79"/>
      <c r="C919" s="15"/>
      <c r="E919" s="15"/>
    </row>
    <row r="920">
      <c r="A920" s="79"/>
      <c r="C920" s="15"/>
      <c r="E920" s="1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8.38"/>
    <col customWidth="1" min="3" max="3" width="20.0"/>
    <col customWidth="1" min="4" max="4" width="19.5"/>
    <col customWidth="1" min="5" max="5" width="22.75"/>
    <col customWidth="1" min="6" max="6" width="15.25"/>
  </cols>
  <sheetData>
    <row r="1">
      <c r="A1" s="1" t="s">
        <v>166</v>
      </c>
      <c r="B1" s="1" t="s">
        <v>33</v>
      </c>
      <c r="C1" s="1" t="s">
        <v>167</v>
      </c>
      <c r="D1" s="1" t="s">
        <v>168</v>
      </c>
      <c r="E1" s="1" t="s">
        <v>36</v>
      </c>
      <c r="F1" s="1" t="s">
        <v>4</v>
      </c>
      <c r="G1" s="1" t="s">
        <v>169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9"/>
      <c r="B2" s="14"/>
      <c r="C2" s="14"/>
      <c r="D2" s="14"/>
      <c r="E2" s="14"/>
      <c r="F2" s="16"/>
      <c r="G2" s="16"/>
      <c r="H2" s="16"/>
      <c r="M2" s="16"/>
      <c r="N2" s="16"/>
    </row>
    <row r="3">
      <c r="A3" s="69" t="s">
        <v>205</v>
      </c>
      <c r="B3" s="16">
        <v>45838.221296296295</v>
      </c>
      <c r="C3" s="14">
        <v>45838.22766640046</v>
      </c>
      <c r="D3" s="16">
        <v>45838.26873790509</v>
      </c>
      <c r="E3" s="15">
        <f>VLOOKUP(A3,'All Contacts June '!B:K, 6, FALSE)</f>
        <v>9739893924</v>
      </c>
      <c r="F3" s="15">
        <f>VLOOKUP(A3,'All Contacts June '!B:K, 9, FALSE)</f>
        <v>9632636568</v>
      </c>
      <c r="H3" s="16"/>
      <c r="O3" s="16"/>
      <c r="P3" s="16"/>
    </row>
    <row r="4">
      <c r="A4" s="69" t="s">
        <v>179</v>
      </c>
      <c r="B4" s="16">
        <v>45838.19537037037</v>
      </c>
      <c r="C4" s="14">
        <v>45838.197490439816</v>
      </c>
      <c r="D4" s="16">
        <v>45838.26569813657</v>
      </c>
      <c r="E4" s="15">
        <f>VLOOKUP(A4,'All Contacts June '!B:K, 6, FALSE)</f>
        <v>9742409777</v>
      </c>
      <c r="F4" s="15">
        <f>VLOOKUP(A4,'All Contacts June '!B:K, 9, FALSE)</f>
        <v>8105161121</v>
      </c>
      <c r="G4" s="5" t="s">
        <v>264</v>
      </c>
      <c r="H4" s="16"/>
      <c r="O4" s="16"/>
      <c r="P4" s="16"/>
    </row>
    <row r="5">
      <c r="A5" s="69" t="s">
        <v>61</v>
      </c>
      <c r="B5" s="16">
        <v>45838.21445601852</v>
      </c>
      <c r="C5" s="14">
        <v>45838.21752247685</v>
      </c>
      <c r="D5" s="16">
        <v>45838.26347068287</v>
      </c>
      <c r="E5" s="15">
        <f>VLOOKUP(A5,'All Contacts June '!B:K, 6, FALSE)</f>
        <v>9902897760</v>
      </c>
      <c r="F5" s="15">
        <f>VLOOKUP(A5,'All Contacts June '!B:K, 9, FALSE)</f>
        <v>7975685712</v>
      </c>
      <c r="H5" s="16"/>
      <c r="O5" s="16"/>
      <c r="P5" s="16"/>
    </row>
    <row r="6">
      <c r="A6" s="69" t="s">
        <v>129</v>
      </c>
      <c r="B6" s="16">
        <v>45838.22767361111</v>
      </c>
      <c r="C6" s="14">
        <v>45838.23173428241</v>
      </c>
      <c r="D6" s="16">
        <v>45838.25707063657</v>
      </c>
      <c r="E6" s="15" t="str">
        <f>VLOOKUP(A6,'All Contacts June '!B:K, 6, FALSE)</f>
        <v>#N/A</v>
      </c>
      <c r="F6" s="15" t="str">
        <f>VLOOKUP(A6,'All Contacts June '!B:K, 9, FALSE)</f>
        <v>#N/A</v>
      </c>
      <c r="G6" s="5" t="s">
        <v>265</v>
      </c>
      <c r="H6" s="20" t="s">
        <v>266</v>
      </c>
      <c r="I6" s="22"/>
      <c r="O6" s="16"/>
      <c r="P6" s="16"/>
    </row>
    <row r="7">
      <c r="A7" s="69" t="s">
        <v>137</v>
      </c>
      <c r="B7" s="16">
        <v>45838.21989583333</v>
      </c>
      <c r="C7" s="14">
        <v>45838.223636793984</v>
      </c>
      <c r="D7" s="16">
        <v>45838.27476778935</v>
      </c>
      <c r="E7" s="15">
        <f>VLOOKUP(A7,'All Contacts June '!B:K, 6, FALSE)</f>
        <v>7975722275</v>
      </c>
      <c r="F7" s="15">
        <f>VLOOKUP(A7,'All Contacts June '!B:K, 9, FALSE)</f>
        <v>9901160510</v>
      </c>
      <c r="G7" s="5" t="s">
        <v>267</v>
      </c>
      <c r="H7" s="16"/>
      <c r="O7" s="16"/>
      <c r="P7" s="16"/>
    </row>
    <row r="8">
      <c r="A8" s="69" t="s">
        <v>70</v>
      </c>
      <c r="B8" s="16">
        <v>45838.21376157407</v>
      </c>
      <c r="C8" s="14">
        <v>45838.214648622685</v>
      </c>
      <c r="D8" s="16">
        <v>45838.26222276621</v>
      </c>
      <c r="E8" s="15">
        <f>VLOOKUP(A8,'All Contacts June '!B:K, 6, FALSE)</f>
        <v>9108311040</v>
      </c>
      <c r="F8" s="15" t="str">
        <f>VLOOKUP(A8,'All Contacts June '!B:K, 9, FALSE)</f>
        <v>9080278770 ; 8618829175</v>
      </c>
      <c r="H8" s="16"/>
      <c r="O8" s="16"/>
      <c r="P8" s="16"/>
    </row>
    <row r="9">
      <c r="A9" s="88" t="s">
        <v>268</v>
      </c>
      <c r="B9" s="16"/>
      <c r="C9" s="14"/>
      <c r="D9" s="16"/>
      <c r="E9" s="15"/>
      <c r="F9" s="15"/>
      <c r="G9" s="16"/>
      <c r="H9" s="16"/>
      <c r="I9" s="16"/>
      <c r="J9" s="16"/>
      <c r="M9" s="16"/>
      <c r="N9" s="16"/>
    </row>
    <row r="10">
      <c r="A10" s="88" t="s">
        <v>237</v>
      </c>
      <c r="B10" s="15"/>
      <c r="C10" s="15"/>
      <c r="D10" s="15"/>
      <c r="E10" s="15"/>
      <c r="F10" s="15"/>
    </row>
    <row r="11">
      <c r="A11" s="79"/>
      <c r="B11" s="15"/>
      <c r="C11" s="15"/>
      <c r="D11" s="15"/>
      <c r="E11" s="15"/>
    </row>
    <row r="12">
      <c r="A12" s="79"/>
      <c r="B12" s="15"/>
      <c r="C12" s="15"/>
      <c r="D12" s="15"/>
      <c r="E12" s="15"/>
    </row>
    <row r="13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/>
      <c r="H13" s="3"/>
      <c r="I13" s="3"/>
      <c r="J13" s="3"/>
      <c r="K13" s="4"/>
      <c r="L13" s="4"/>
      <c r="M13" s="4"/>
      <c r="N13" s="4"/>
      <c r="O13" s="3"/>
      <c r="P13" s="3"/>
      <c r="Q13" s="4"/>
      <c r="R13" s="4"/>
      <c r="S13" s="4"/>
      <c r="T13" s="4"/>
      <c r="U13" s="4"/>
      <c r="V13" s="4"/>
      <c r="W13" s="4"/>
      <c r="X13" s="4"/>
    </row>
    <row r="14">
      <c r="A14" s="69"/>
      <c r="B14" s="81"/>
      <c r="C14" s="81"/>
      <c r="D14" s="15"/>
      <c r="E14" s="15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>
      <c r="A15" s="39" t="s">
        <v>244</v>
      </c>
      <c r="B15" s="28">
        <v>6199.0</v>
      </c>
      <c r="C15" s="29">
        <v>6.78</v>
      </c>
      <c r="D15" s="15">
        <f>VLOOKUP(A15,'All Contacts June '!B:J, 6, FALSE)</f>
        <v>9739893924</v>
      </c>
      <c r="E15" s="15">
        <f>VLOOKUP(A15,'All Contacts June '!B:J, 9, FALSE)</f>
        <v>7406527875</v>
      </c>
      <c r="F15" s="84" t="s">
        <v>269</v>
      </c>
      <c r="G15" s="54"/>
      <c r="H15" s="22"/>
      <c r="I15" s="22"/>
      <c r="J15" s="22"/>
      <c r="K15" s="20" t="s">
        <v>270</v>
      </c>
      <c r="L15" s="22"/>
      <c r="M15" s="12"/>
      <c r="N15" s="12"/>
      <c r="O15" s="12"/>
      <c r="P15" s="12"/>
    </row>
    <row r="16">
      <c r="A16" s="39" t="s">
        <v>79</v>
      </c>
      <c r="B16" s="28">
        <v>5780.0</v>
      </c>
      <c r="C16" s="29">
        <v>3.59</v>
      </c>
      <c r="D16" s="15"/>
      <c r="E16" s="136">
        <v>7.019119647E9</v>
      </c>
      <c r="F16" s="11"/>
      <c r="G16" s="24"/>
      <c r="H16" s="12"/>
      <c r="I16" s="12"/>
      <c r="J16" s="12"/>
      <c r="K16" s="12"/>
      <c r="L16" s="12"/>
      <c r="M16" s="12"/>
      <c r="N16" s="12"/>
      <c r="O16" s="12"/>
      <c r="P16" s="12"/>
    </row>
    <row r="17">
      <c r="A17" s="39" t="s">
        <v>22</v>
      </c>
      <c r="B17" s="28">
        <v>4518.0</v>
      </c>
      <c r="C17" s="29">
        <v>3.78</v>
      </c>
      <c r="D17" s="15">
        <f>VLOOKUP(A17,'All Contacts June '!B:J, 6, FALSE)</f>
        <v>8143215950</v>
      </c>
      <c r="E17" s="15">
        <f>VLOOKUP(A17,'All Contacts June '!B:J, 9, FALSE)</f>
        <v>9972584680</v>
      </c>
      <c r="F17" s="11" t="s">
        <v>271</v>
      </c>
      <c r="G17" s="24"/>
      <c r="H17" s="27"/>
      <c r="I17" s="12"/>
      <c r="J17" s="12"/>
      <c r="K17" s="12"/>
      <c r="L17" s="12"/>
      <c r="M17" s="12"/>
      <c r="N17" s="12"/>
      <c r="O17" s="12"/>
      <c r="P17" s="12"/>
    </row>
    <row r="18">
      <c r="A18" s="39" t="s">
        <v>146</v>
      </c>
      <c r="B18" s="28">
        <v>4307.0</v>
      </c>
      <c r="C18" s="29">
        <v>4.02</v>
      </c>
      <c r="D18" s="15" t="str">
        <f>VLOOKUP(A18,'All Contacts June '!B:J, 6, FALSE)</f>
        <v>NA</v>
      </c>
      <c r="E18" s="15">
        <f>VLOOKUP(A18,'All Contacts June '!B:J, 9, FALSE)</f>
        <v>8147336496</v>
      </c>
      <c r="F18" s="11"/>
      <c r="G18" s="24"/>
      <c r="H18" s="27"/>
      <c r="I18" s="27"/>
      <c r="J18" s="27"/>
      <c r="K18" s="12"/>
      <c r="L18" s="12"/>
      <c r="M18" s="12"/>
      <c r="N18" s="12"/>
      <c r="O18" s="12"/>
      <c r="P18" s="12"/>
    </row>
    <row r="19">
      <c r="A19" s="39" t="s">
        <v>73</v>
      </c>
      <c r="B19" s="28">
        <v>4010.0</v>
      </c>
      <c r="C19" s="29">
        <v>3.95</v>
      </c>
      <c r="D19" s="15">
        <f>VLOOKUP(A19,'All Contacts June '!B:J, 6, FALSE)</f>
        <v>9535481684</v>
      </c>
      <c r="E19" s="15">
        <f>VLOOKUP(A19,'All Contacts June '!B:J, 9, FALSE)</f>
        <v>9148384726</v>
      </c>
      <c r="F19" s="11" t="s">
        <v>272</v>
      </c>
      <c r="G19" s="24"/>
      <c r="H19" s="27"/>
      <c r="I19" s="27"/>
      <c r="J19" s="12"/>
      <c r="K19" s="12"/>
      <c r="L19" s="12"/>
      <c r="M19" s="12"/>
      <c r="N19" s="12"/>
      <c r="O19" s="12"/>
      <c r="P19" s="12"/>
    </row>
    <row r="20">
      <c r="A20" s="39" t="s">
        <v>179</v>
      </c>
      <c r="B20" s="28">
        <v>3998.0</v>
      </c>
      <c r="C20" s="29">
        <v>3.74</v>
      </c>
      <c r="D20" s="15">
        <f>VLOOKUP(A20,'All Contacts June '!B:J, 6, FALSE)</f>
        <v>9742409777</v>
      </c>
      <c r="E20" s="15">
        <f>VLOOKUP(A20,'All Contacts June '!B:J, 9, FALSE)</f>
        <v>8105161121</v>
      </c>
      <c r="F20" s="11" t="s">
        <v>273</v>
      </c>
      <c r="G20" s="11"/>
      <c r="H20" s="12"/>
      <c r="I20" s="27"/>
      <c r="J20" s="12"/>
      <c r="K20" s="12"/>
      <c r="L20" s="12"/>
      <c r="M20" s="12"/>
      <c r="N20" s="12"/>
      <c r="O20" s="12"/>
      <c r="P20" s="12"/>
    </row>
    <row r="21">
      <c r="A21" s="39" t="s">
        <v>26</v>
      </c>
      <c r="B21" s="28">
        <v>3973.0</v>
      </c>
      <c r="C21" s="29">
        <v>3.44</v>
      </c>
      <c r="D21" s="15">
        <f>VLOOKUP(A21,'All Contacts June '!B:J, 6, FALSE)</f>
        <v>7090744674</v>
      </c>
      <c r="E21" s="15">
        <f>VLOOKUP(A21,'All Contacts June '!B:J, 9, FALSE)</f>
        <v>9535326205</v>
      </c>
      <c r="F21" s="11"/>
      <c r="G21" s="24"/>
      <c r="H21" s="12"/>
      <c r="I21" s="12"/>
      <c r="J21" s="12"/>
      <c r="K21" s="12"/>
      <c r="L21" s="12"/>
      <c r="M21" s="12"/>
      <c r="N21" s="12"/>
      <c r="O21" s="12"/>
      <c r="P21" s="12"/>
    </row>
    <row r="22">
      <c r="A22" s="39" t="s">
        <v>11</v>
      </c>
      <c r="B22" s="28">
        <v>3949.0</v>
      </c>
      <c r="C22" s="29">
        <v>4.08</v>
      </c>
      <c r="D22" s="15">
        <f>VLOOKUP(A22,'All Contacts June '!B:J, 6, FALSE)</f>
        <v>9738368676</v>
      </c>
      <c r="E22" s="15" t="str">
        <f>VLOOKUP(A22,'All Contacts June '!B:J, 9, FALSE)</f>
        <v>7411984200 / 9901680992</v>
      </c>
      <c r="F22" s="84" t="s">
        <v>274</v>
      </c>
      <c r="G22" s="54"/>
      <c r="H22" s="22"/>
      <c r="I22" s="22"/>
      <c r="J22" s="12"/>
      <c r="K22" s="12"/>
      <c r="L22" s="12"/>
      <c r="M22" s="12"/>
      <c r="N22" s="12"/>
      <c r="O22" s="12"/>
      <c r="P22" s="12"/>
    </row>
    <row r="23">
      <c r="A23" s="39" t="s">
        <v>54</v>
      </c>
      <c r="B23" s="28">
        <v>3919.0</v>
      </c>
      <c r="C23" s="29">
        <v>5.58</v>
      </c>
      <c r="D23" s="15">
        <f>VLOOKUP(A23,'All Contacts June '!B:J, 6, FALSE)</f>
        <v>7019412556</v>
      </c>
      <c r="E23" s="15" t="str">
        <f>VLOOKUP(A23,'All Contacts June '!B:J, 9, FALSE)</f>
        <v/>
      </c>
      <c r="F23" s="11"/>
      <c r="G23" s="24"/>
      <c r="H23" s="27"/>
      <c r="I23" s="12"/>
      <c r="J23" s="27"/>
      <c r="K23" s="12"/>
      <c r="L23" s="12"/>
      <c r="M23" s="12"/>
      <c r="N23" s="12"/>
      <c r="O23" s="12"/>
      <c r="P23" s="12"/>
    </row>
    <row r="24">
      <c r="A24" s="69" t="s">
        <v>241</v>
      </c>
      <c r="B24" s="28">
        <v>3797.0</v>
      </c>
      <c r="C24" s="29">
        <v>5.49</v>
      </c>
      <c r="D24" s="15">
        <f>VLOOKUP(A24,'All Contacts June '!B:J, 6, FALSE)</f>
        <v>9902776277</v>
      </c>
      <c r="E24" s="15">
        <f>VLOOKUP(A24,'All Contacts June '!B:J, 9, FALSE)</f>
        <v>6361082803</v>
      </c>
      <c r="F24" s="11" t="s">
        <v>275</v>
      </c>
      <c r="G24" s="24"/>
      <c r="H24" s="12"/>
      <c r="I24" s="12"/>
      <c r="J24" s="12"/>
      <c r="K24" s="12"/>
      <c r="L24" s="12"/>
      <c r="M24" s="12"/>
      <c r="N24" s="12"/>
      <c r="O24" s="12"/>
      <c r="P24" s="12"/>
    </row>
    <row r="25">
      <c r="A25" s="69" t="s">
        <v>28</v>
      </c>
      <c r="B25" s="28">
        <v>3747.0</v>
      </c>
      <c r="C25" s="29">
        <v>4.98</v>
      </c>
      <c r="D25" s="15">
        <f>VLOOKUP(A25,'All Contacts June '!B:J, 6, FALSE)</f>
        <v>9008464770</v>
      </c>
      <c r="E25" s="15">
        <f>VLOOKUP(A25,'All Contacts June '!B:J, 9, FALSE)</f>
        <v>9742292607</v>
      </c>
      <c r="F25" s="11"/>
      <c r="G25" s="24"/>
      <c r="H25" s="12"/>
      <c r="I25" s="12"/>
      <c r="J25" s="12"/>
      <c r="K25" s="12"/>
      <c r="L25" s="12"/>
      <c r="M25" s="12"/>
      <c r="N25" s="12"/>
      <c r="O25" s="12"/>
      <c r="P25" s="12"/>
    </row>
    <row r="26">
      <c r="A26" s="69" t="s">
        <v>130</v>
      </c>
      <c r="B26" s="28">
        <v>3628.0</v>
      </c>
      <c r="C26" s="29">
        <v>4.12</v>
      </c>
      <c r="D26" s="42" t="s">
        <v>276</v>
      </c>
      <c r="E26" s="15">
        <f>VLOOKUP(A26,'All Contacts June '!B:J, 9, FALSE)</f>
        <v>9844715478</v>
      </c>
      <c r="F26" s="11" t="s">
        <v>277</v>
      </c>
      <c r="G26" s="11"/>
      <c r="H26" s="11"/>
      <c r="I26" s="12"/>
      <c r="J26" s="12"/>
      <c r="K26" s="12"/>
      <c r="L26" s="12"/>
      <c r="M26" s="12"/>
      <c r="N26" s="12"/>
      <c r="O26" s="12"/>
      <c r="P26" s="12"/>
    </row>
    <row r="27">
      <c r="A27" s="69" t="s">
        <v>52</v>
      </c>
      <c r="B27" s="28">
        <v>1028.0</v>
      </c>
      <c r="C27" s="29">
        <v>8.28</v>
      </c>
      <c r="D27" s="15">
        <f>VLOOKUP(A27,'All Contacts June '!B:J, 6, FALSE)</f>
        <v>8496832689</v>
      </c>
      <c r="E27" s="15">
        <f>VLOOKUP(A27,'All Contacts June '!B:J, 9, FALSE)</f>
        <v>8496832689</v>
      </c>
      <c r="F27" s="11" t="s">
        <v>278</v>
      </c>
      <c r="G27" s="24"/>
      <c r="H27" s="12"/>
      <c r="I27" s="12"/>
      <c r="J27" s="12"/>
      <c r="K27" s="12"/>
      <c r="L27" s="12"/>
      <c r="M27" s="12"/>
      <c r="N27" s="12"/>
      <c r="O27" s="12"/>
      <c r="P27" s="12"/>
    </row>
    <row r="28">
      <c r="A28" s="69" t="s">
        <v>279</v>
      </c>
      <c r="B28" s="28">
        <v>1661.0</v>
      </c>
      <c r="C28" s="29">
        <v>7.19</v>
      </c>
      <c r="D28" s="15">
        <f>VLOOKUP(A28,'All Contacts June '!B:J, 6, FALSE)</f>
        <v>9738862143</v>
      </c>
      <c r="E28" s="15">
        <f>VLOOKUP(A28,'All Contacts June '!B:J, 9, FALSE)</f>
        <v>8220280802</v>
      </c>
      <c r="F28" s="11" t="s">
        <v>280</v>
      </c>
      <c r="G28" s="24"/>
      <c r="H28" s="12"/>
      <c r="I28" s="12"/>
      <c r="J28" s="12"/>
      <c r="K28" s="12"/>
      <c r="L28" s="12"/>
      <c r="M28" s="12"/>
      <c r="N28" s="12"/>
      <c r="O28" s="12"/>
      <c r="P28" s="12"/>
    </row>
    <row r="29">
      <c r="A29" s="69"/>
      <c r="B29" s="28"/>
      <c r="C29" s="29"/>
      <c r="D29" s="15"/>
      <c r="E29" s="15"/>
      <c r="F29" s="41"/>
      <c r="G29" s="41"/>
    </row>
    <row r="30">
      <c r="A30" s="97"/>
      <c r="B30" s="97"/>
      <c r="C30" s="97"/>
      <c r="D30" s="97"/>
      <c r="E30" s="97"/>
      <c r="F30" s="97"/>
      <c r="G30" s="97"/>
      <c r="H30" s="95"/>
      <c r="I30" s="95"/>
      <c r="J30" s="95"/>
      <c r="K30" s="96"/>
      <c r="L30" s="96"/>
      <c r="M30" s="96"/>
      <c r="N30" s="96"/>
      <c r="O30" s="95"/>
      <c r="P30" s="95"/>
      <c r="Q30" s="96"/>
      <c r="R30" s="96"/>
      <c r="S30" s="96"/>
      <c r="T30" s="96"/>
      <c r="U30" s="96"/>
      <c r="V30" s="96"/>
      <c r="W30" s="96"/>
      <c r="X30" s="96"/>
      <c r="Y30" s="12"/>
      <c r="Z30" s="12"/>
    </row>
    <row r="31">
      <c r="A31" s="1" t="s">
        <v>19</v>
      </c>
      <c r="B31" s="1" t="s">
        <v>59</v>
      </c>
      <c r="C31" s="1" t="s">
        <v>21</v>
      </c>
      <c r="D31" s="1" t="s">
        <v>36</v>
      </c>
      <c r="E31" s="1" t="s">
        <v>60</v>
      </c>
      <c r="F31" s="1"/>
      <c r="G31" s="1"/>
      <c r="H31" s="3"/>
      <c r="I31" s="3"/>
      <c r="J31" s="3"/>
      <c r="K31" s="4"/>
      <c r="L31" s="4"/>
      <c r="M31" s="4"/>
      <c r="N31" s="4"/>
      <c r="O31" s="3"/>
      <c r="P31" s="3"/>
      <c r="Q31" s="4"/>
      <c r="R31" s="4"/>
      <c r="S31" s="4"/>
      <c r="T31" s="4"/>
      <c r="U31" s="4"/>
      <c r="V31" s="4"/>
      <c r="W31" s="4"/>
      <c r="X31" s="4"/>
    </row>
    <row r="32">
      <c r="A32" s="79"/>
      <c r="B32" s="15"/>
      <c r="C32" s="15"/>
      <c r="D32" s="15"/>
      <c r="E32" s="15"/>
    </row>
    <row r="33">
      <c r="A33" s="135" t="s">
        <v>61</v>
      </c>
      <c r="B33" s="134">
        <v>15.0</v>
      </c>
      <c r="C33" s="134">
        <v>1.45</v>
      </c>
      <c r="D33" s="15">
        <f>VLOOKUP(A33,'All Contacts June '!B:J, 6, FALSE)</f>
        <v>9902897760</v>
      </c>
      <c r="E33" s="29">
        <f>VLOOKUP(A33,'All Contacts June '!B:J, 9, FALSE)</f>
        <v>7975685712</v>
      </c>
      <c r="F33" s="27" t="s">
        <v>281</v>
      </c>
      <c r="G33" s="12"/>
      <c r="H33" s="12"/>
      <c r="I33" s="12"/>
      <c r="J33" s="12"/>
    </row>
    <row r="34">
      <c r="A34" s="135" t="s">
        <v>69</v>
      </c>
      <c r="B34" s="134">
        <v>15.0</v>
      </c>
      <c r="C34" s="134">
        <v>1.75</v>
      </c>
      <c r="D34" s="15">
        <f>VLOOKUP(A34,'All Contacts June '!B:J, 6, FALSE)</f>
        <v>9110653389</v>
      </c>
      <c r="E34" s="29" t="str">
        <f>VLOOKUP(A34,'All Contacts June '!B:J, 9, FALSE)</f>
        <v>861 880 5986</v>
      </c>
      <c r="F34" s="27" t="s">
        <v>282</v>
      </c>
      <c r="G34" s="12"/>
      <c r="H34" s="12"/>
      <c r="I34" s="12"/>
      <c r="J34" s="12"/>
    </row>
    <row r="35">
      <c r="A35" s="135" t="s">
        <v>179</v>
      </c>
      <c r="B35" s="134">
        <v>15.0</v>
      </c>
      <c r="C35" s="134">
        <v>1.6</v>
      </c>
      <c r="D35" s="15">
        <f>VLOOKUP(A35,'All Contacts June '!B:J, 6, FALSE)</f>
        <v>9742409777</v>
      </c>
      <c r="E35" s="29">
        <f>VLOOKUP(A35,'All Contacts June '!B:J, 9, FALSE)</f>
        <v>8105161121</v>
      </c>
      <c r="F35" s="11" t="s">
        <v>283</v>
      </c>
      <c r="G35" s="11"/>
      <c r="H35" s="12"/>
      <c r="I35" s="12"/>
      <c r="J35" s="12"/>
    </row>
    <row r="36">
      <c r="A36" s="135" t="s">
        <v>79</v>
      </c>
      <c r="B36" s="134">
        <v>14.0</v>
      </c>
      <c r="C36" s="134">
        <v>1.26</v>
      </c>
      <c r="D36" s="15">
        <f>VLOOKUP(A36,'All Contacts June '!B:J, 6, FALSE)</f>
        <v>8151831198</v>
      </c>
      <c r="E36" s="29" t="str">
        <f>VLOOKUP(A36,'All Contacts June '!B:J, 9, FALSE)</f>
        <v/>
      </c>
      <c r="F36" s="27" t="s">
        <v>284</v>
      </c>
      <c r="G36" s="12"/>
      <c r="H36" s="12"/>
      <c r="I36" s="12"/>
    </row>
    <row r="37">
      <c r="A37" s="135" t="s">
        <v>22</v>
      </c>
      <c r="B37" s="134">
        <v>13.0</v>
      </c>
      <c r="C37" s="134">
        <v>1.61</v>
      </c>
      <c r="D37" s="15">
        <f>VLOOKUP(A37,'All Contacts June '!B:J, 6, FALSE)</f>
        <v>8143215950</v>
      </c>
      <c r="E37" s="29">
        <f>VLOOKUP(A37,'All Contacts June '!B:J, 9, FALSE)</f>
        <v>9972584680</v>
      </c>
      <c r="F37" s="27" t="s">
        <v>108</v>
      </c>
      <c r="G37" s="12"/>
      <c r="H37" s="12"/>
      <c r="I37" s="12"/>
      <c r="J37" s="101" t="s">
        <v>285</v>
      </c>
      <c r="K37" s="37">
        <v>2108.0</v>
      </c>
      <c r="L37" s="38">
        <v>16.51</v>
      </c>
    </row>
    <row r="38">
      <c r="A38" s="135" t="s">
        <v>286</v>
      </c>
      <c r="B38" s="134">
        <v>12.0</v>
      </c>
      <c r="C38" s="134">
        <v>2.73</v>
      </c>
      <c r="D38" s="15">
        <f>VLOOKUP(A38,'All Contacts June '!B:J, 6, FALSE)</f>
        <v>9449249941</v>
      </c>
      <c r="E38" s="29">
        <f>VLOOKUP(A38,'All Contacts June '!B:J, 9, FALSE)</f>
        <v>9742765311</v>
      </c>
      <c r="F38" s="12"/>
      <c r="G38" s="12"/>
      <c r="H38" s="12"/>
      <c r="I38" s="12"/>
      <c r="J38" s="101" t="s">
        <v>111</v>
      </c>
      <c r="K38" s="37">
        <v>15085.0</v>
      </c>
      <c r="L38" s="38">
        <v>10.85</v>
      </c>
    </row>
    <row r="39">
      <c r="A39" s="135" t="s">
        <v>64</v>
      </c>
      <c r="B39" s="134">
        <v>12.0</v>
      </c>
      <c r="C39" s="134">
        <v>1.17</v>
      </c>
      <c r="D39" s="15">
        <f>VLOOKUP(A39,'All Contacts June '!B:J, 6, FALSE)</f>
        <v>8197161731</v>
      </c>
      <c r="E39" s="29">
        <f>VLOOKUP(A39,'All Contacts June '!B:J, 9, FALSE)</f>
        <v>8618194164</v>
      </c>
      <c r="F39" s="12"/>
      <c r="G39" s="12"/>
      <c r="H39" s="12"/>
      <c r="I39" s="12"/>
      <c r="J39" s="101" t="s">
        <v>287</v>
      </c>
      <c r="K39" s="37">
        <v>31420.0</v>
      </c>
      <c r="L39" s="38">
        <v>5.34</v>
      </c>
      <c r="O39" s="20" t="s">
        <v>243</v>
      </c>
      <c r="P39" s="22"/>
    </row>
    <row r="40">
      <c r="A40" s="135" t="s">
        <v>155</v>
      </c>
      <c r="B40" s="134">
        <v>12.0</v>
      </c>
      <c r="C40" s="134">
        <v>1.94</v>
      </c>
      <c r="D40" s="15">
        <f>VLOOKUP(A40,'All Contacts June '!B:J, 6, FALSE)</f>
        <v>7846929203</v>
      </c>
      <c r="E40" s="29">
        <f>VLOOKUP(A40,'All Contacts June '!B:J, 9, FALSE)</f>
        <v>7981397501</v>
      </c>
      <c r="F40" s="27" t="s">
        <v>113</v>
      </c>
      <c r="G40" s="12"/>
      <c r="H40" s="12"/>
      <c r="I40" s="12"/>
      <c r="J40" s="102" t="s">
        <v>288</v>
      </c>
      <c r="K40" s="37">
        <v>17695.0</v>
      </c>
      <c r="L40" s="38">
        <v>3.32</v>
      </c>
    </row>
    <row r="41">
      <c r="A41" s="135" t="s">
        <v>31</v>
      </c>
      <c r="B41" s="134">
        <v>9.0</v>
      </c>
      <c r="C41" s="134">
        <v>0.92</v>
      </c>
      <c r="D41" s="15" t="str">
        <f>VLOOKUP(A41,'All Contacts June '!B:J, 6, FALSE)</f>
        <v/>
      </c>
      <c r="E41" s="29">
        <f>VLOOKUP(A41,'All Contacts June '!B:J, 9, FALSE)</f>
        <v>6303797417</v>
      </c>
      <c r="F41" s="27" t="s">
        <v>289</v>
      </c>
      <c r="G41" s="12"/>
      <c r="H41" s="12"/>
      <c r="I41" s="12"/>
      <c r="J41" s="102" t="s">
        <v>290</v>
      </c>
      <c r="K41" s="37">
        <v>7198.0</v>
      </c>
      <c r="L41" s="38">
        <v>6.7</v>
      </c>
    </row>
    <row r="42">
      <c r="A42" s="135" t="s">
        <v>198</v>
      </c>
      <c r="B42" s="134">
        <v>9.0</v>
      </c>
      <c r="C42" s="134">
        <v>2.16</v>
      </c>
      <c r="D42" s="15">
        <f>VLOOKUP(A42,'All Contacts June '!B:J, 6, FALSE)</f>
        <v>8884667478</v>
      </c>
      <c r="E42" s="29">
        <f>VLOOKUP(A42,'All Contacts June '!B:J, 9, FALSE)</f>
        <v>9019176080</v>
      </c>
      <c r="F42" s="27" t="s">
        <v>117</v>
      </c>
      <c r="G42" s="12"/>
      <c r="H42" s="12"/>
      <c r="I42" s="12"/>
      <c r="J42" s="12"/>
    </row>
    <row r="43">
      <c r="A43" s="135" t="s">
        <v>291</v>
      </c>
      <c r="B43" s="134">
        <v>8.0</v>
      </c>
      <c r="C43" s="134">
        <v>1.21</v>
      </c>
      <c r="D43" s="15">
        <f>VLOOKUP(A43,'All Contacts June '!B:J, 6, FALSE)</f>
        <v>9986743155</v>
      </c>
      <c r="E43" s="29">
        <f>VLOOKUP(A43,'All Contacts June '!B:J, 9, FALSE)</f>
        <v>7795752141</v>
      </c>
      <c r="F43" s="12"/>
      <c r="G43" s="12"/>
      <c r="H43" s="27"/>
      <c r="I43" s="12"/>
      <c r="J43" s="12"/>
    </row>
    <row r="44">
      <c r="A44" s="135" t="s">
        <v>24</v>
      </c>
      <c r="B44" s="134">
        <v>8.0</v>
      </c>
      <c r="C44" s="134">
        <v>1.09</v>
      </c>
      <c r="D44" s="15" t="str">
        <f>VLOOKUP(A44,'All Contacts June '!B:J, 6, FALSE)</f>
        <v>NA</v>
      </c>
      <c r="E44" s="29">
        <f>VLOOKUP(A44,'All Contacts June '!B:J, 9, FALSE)</f>
        <v>7353515710</v>
      </c>
      <c r="F44" s="12"/>
      <c r="G44" s="12"/>
      <c r="H44" s="12"/>
      <c r="I44" s="12"/>
      <c r="J44" s="12"/>
    </row>
    <row r="45">
      <c r="A45" s="135"/>
      <c r="B45" s="134"/>
      <c r="C45" s="134"/>
      <c r="D45" s="15"/>
      <c r="E45" s="29"/>
      <c r="F45" s="12"/>
      <c r="G45" s="12"/>
      <c r="H45" s="12"/>
      <c r="I45" s="12"/>
      <c r="J45" s="12"/>
    </row>
    <row r="46">
      <c r="A46" s="25" t="s">
        <v>262</v>
      </c>
      <c r="B46" s="130"/>
      <c r="C46" s="130"/>
      <c r="D46" s="130"/>
      <c r="E46" s="13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69"/>
      <c r="B47" s="29"/>
      <c r="C47" s="29"/>
      <c r="D47" s="29"/>
      <c r="E47" s="29"/>
    </row>
    <row r="48">
      <c r="A48" s="69" t="s">
        <v>73</v>
      </c>
      <c r="B48" s="28">
        <v>29748.0</v>
      </c>
      <c r="C48" s="29">
        <v>4.21</v>
      </c>
      <c r="D48" s="29"/>
      <c r="E48" s="29"/>
    </row>
    <row r="49">
      <c r="A49" s="69" t="s">
        <v>244</v>
      </c>
      <c r="B49" s="28">
        <v>28944.0</v>
      </c>
      <c r="C49" s="29">
        <v>4.19</v>
      </c>
      <c r="D49" s="29"/>
      <c r="E49" s="29"/>
    </row>
    <row r="50">
      <c r="A50" s="69" t="s">
        <v>69</v>
      </c>
      <c r="B50" s="28">
        <v>26321.0</v>
      </c>
      <c r="C50" s="29">
        <v>2.96</v>
      </c>
      <c r="D50" s="29"/>
      <c r="E50" s="29"/>
    </row>
    <row r="51">
      <c r="A51" s="69" t="s">
        <v>97</v>
      </c>
      <c r="B51" s="28">
        <v>25954.0</v>
      </c>
      <c r="C51" s="29">
        <v>4.16</v>
      </c>
      <c r="D51" s="29"/>
      <c r="E51" s="29"/>
    </row>
    <row r="52">
      <c r="A52" s="69" t="s">
        <v>37</v>
      </c>
      <c r="B52" s="28">
        <v>24325.0</v>
      </c>
      <c r="C52" s="29">
        <v>3.54</v>
      </c>
      <c r="D52" s="29"/>
      <c r="E52" s="29"/>
    </row>
    <row r="53">
      <c r="A53" s="69" t="s">
        <v>11</v>
      </c>
      <c r="B53" s="28">
        <v>23967.0</v>
      </c>
      <c r="C53" s="29">
        <v>3.35</v>
      </c>
      <c r="D53" s="29"/>
      <c r="E53" s="29"/>
    </row>
    <row r="54">
      <c r="A54" s="69" t="s">
        <v>217</v>
      </c>
      <c r="B54" s="28">
        <v>21724.0</v>
      </c>
      <c r="C54" s="29">
        <v>5.06</v>
      </c>
      <c r="D54" s="29"/>
      <c r="E54" s="29"/>
    </row>
    <row r="55">
      <c r="A55" s="69" t="s">
        <v>7</v>
      </c>
      <c r="B55" s="28">
        <v>20738.0</v>
      </c>
      <c r="C55" s="29">
        <v>4.14</v>
      </c>
      <c r="D55" s="29"/>
      <c r="E55" s="29"/>
    </row>
    <row r="56">
      <c r="A56" s="69" t="s">
        <v>155</v>
      </c>
      <c r="B56" s="28">
        <v>19894.0</v>
      </c>
      <c r="C56" s="29">
        <v>3.46</v>
      </c>
      <c r="D56" s="29"/>
      <c r="E56" s="29"/>
    </row>
    <row r="57">
      <c r="A57" s="69" t="s">
        <v>30</v>
      </c>
      <c r="B57" s="28">
        <v>19704.0</v>
      </c>
      <c r="C57" s="29">
        <v>3.8</v>
      </c>
      <c r="D57" s="29"/>
      <c r="E57" s="29"/>
    </row>
    <row r="58">
      <c r="A58" s="69" t="s">
        <v>172</v>
      </c>
      <c r="B58" s="28">
        <v>19458.0</v>
      </c>
      <c r="C58" s="29">
        <v>3.74</v>
      </c>
      <c r="D58" s="29"/>
      <c r="E58" s="29"/>
    </row>
    <row r="59">
      <c r="A59" s="69" t="s">
        <v>130</v>
      </c>
      <c r="B59" s="28">
        <v>18227.0</v>
      </c>
      <c r="C59" s="29">
        <v>3.07</v>
      </c>
      <c r="D59" s="29"/>
      <c r="E59" s="29"/>
    </row>
    <row r="60">
      <c r="A60" s="69" t="s">
        <v>190</v>
      </c>
      <c r="B60" s="28">
        <v>17981.0</v>
      </c>
      <c r="C60" s="29">
        <v>3.04</v>
      </c>
      <c r="D60" s="29"/>
      <c r="E60" s="29"/>
    </row>
    <row r="61">
      <c r="A61" s="69" t="s">
        <v>263</v>
      </c>
      <c r="B61" s="28">
        <v>17704.0</v>
      </c>
      <c r="C61" s="29">
        <v>3.55</v>
      </c>
      <c r="D61" s="29"/>
      <c r="E61" s="29"/>
    </row>
    <row r="62">
      <c r="A62" s="69" t="s">
        <v>165</v>
      </c>
      <c r="B62" s="28">
        <v>17619.0</v>
      </c>
      <c r="C62" s="29">
        <v>5.61</v>
      </c>
      <c r="D62" s="29"/>
      <c r="E62" s="29"/>
    </row>
    <row r="63">
      <c r="A63" s="69" t="s">
        <v>54</v>
      </c>
      <c r="B63" s="28">
        <v>17589.0</v>
      </c>
      <c r="C63" s="29">
        <v>3.81</v>
      </c>
      <c r="D63" s="29"/>
      <c r="E63" s="29"/>
    </row>
    <row r="64">
      <c r="A64" s="69" t="s">
        <v>224</v>
      </c>
      <c r="B64" s="28">
        <v>17292.0</v>
      </c>
      <c r="C64" s="29">
        <v>4.01</v>
      </c>
      <c r="D64" s="29"/>
      <c r="E64" s="29"/>
    </row>
    <row r="65">
      <c r="A65" s="69" t="s">
        <v>49</v>
      </c>
      <c r="B65" s="28">
        <v>16637.0</v>
      </c>
      <c r="C65" s="29">
        <v>3.51</v>
      </c>
      <c r="D65" s="15"/>
      <c r="E65" s="15"/>
    </row>
    <row r="66">
      <c r="A66" s="79"/>
      <c r="B66" s="15"/>
      <c r="C66" s="15"/>
      <c r="D66" s="15"/>
      <c r="E66" s="15"/>
    </row>
    <row r="67">
      <c r="A67" s="79"/>
      <c r="B67" s="15"/>
      <c r="C67" s="15"/>
      <c r="D67" s="15"/>
      <c r="E67" s="15"/>
    </row>
    <row r="68">
      <c r="A68" s="137" t="s">
        <v>292</v>
      </c>
      <c r="B68" s="137" t="s">
        <v>293</v>
      </c>
      <c r="C68" s="1" t="s">
        <v>294</v>
      </c>
      <c r="D68" s="1" t="s">
        <v>36</v>
      </c>
      <c r="E68" s="1" t="s">
        <v>60</v>
      </c>
      <c r="F68" s="62"/>
    </row>
    <row r="69">
      <c r="A69" s="101" t="s">
        <v>285</v>
      </c>
      <c r="B69" s="37">
        <v>2108.0</v>
      </c>
      <c r="C69" s="38">
        <v>16.51</v>
      </c>
      <c r="D69" s="15"/>
      <c r="E69" s="29"/>
      <c r="F69" s="38"/>
    </row>
    <row r="70">
      <c r="A70" s="101"/>
      <c r="B70" s="138"/>
      <c r="C70" s="50"/>
      <c r="D70" s="15"/>
      <c r="E70" s="29"/>
    </row>
    <row r="71">
      <c r="A71" s="101" t="s">
        <v>146</v>
      </c>
      <c r="B71" s="138">
        <v>281.0</v>
      </c>
      <c r="C71" s="50">
        <v>76.26</v>
      </c>
      <c r="D71" s="15" t="str">
        <f>VLOOKUP(A71,'All Contacts June '!B:J, 6, FALSE)</f>
        <v>NA</v>
      </c>
      <c r="E71" s="29">
        <f>VLOOKUP(A71,'All Contacts June '!B:J, 9, FALSE)</f>
        <v>8147336496</v>
      </c>
    </row>
    <row r="72">
      <c r="A72" s="139" t="s">
        <v>27</v>
      </c>
      <c r="B72" s="140">
        <v>172.0</v>
      </c>
      <c r="C72" s="141">
        <v>69.52</v>
      </c>
      <c r="D72" s="15">
        <f>VLOOKUP(A72,'All Contacts June '!B:J, 6, FALSE)</f>
        <v>7829637607</v>
      </c>
      <c r="E72" s="29">
        <f>VLOOKUP(A72,'All Contacts June '!B:J, 9, FALSE)</f>
        <v>6364814671</v>
      </c>
    </row>
    <row r="73">
      <c r="A73" s="139" t="s">
        <v>79</v>
      </c>
      <c r="B73" s="140">
        <v>157.0</v>
      </c>
      <c r="C73" s="141">
        <v>54.41</v>
      </c>
      <c r="D73" s="15">
        <f>VLOOKUP(A73,'All Contacts June '!B:J, 6, FALSE)</f>
        <v>8151831198</v>
      </c>
      <c r="E73" s="29" t="str">
        <f>VLOOKUP(A73,'All Contacts June '!B:J, 9, FALSE)</f>
        <v/>
      </c>
    </row>
    <row r="74">
      <c r="A74" s="139" t="s">
        <v>193</v>
      </c>
      <c r="B74" s="140">
        <v>95.0</v>
      </c>
      <c r="C74" s="141">
        <v>52.43</v>
      </c>
      <c r="D74" s="15">
        <f>VLOOKUP(A74,'All Contacts June '!B:J, 6, FALSE)</f>
        <v>9686307924</v>
      </c>
      <c r="E74" s="28" t="str">
        <f>VLOOKUP(A74,'All Contacts June '!B:J, 9, FALSE)</f>
        <v>7899768999/ 9535225302</v>
      </c>
    </row>
    <row r="75">
      <c r="A75" s="139" t="s">
        <v>295</v>
      </c>
      <c r="B75" s="140">
        <v>91.0</v>
      </c>
      <c r="C75" s="141">
        <v>253.49</v>
      </c>
      <c r="D75" s="15" t="str">
        <f>VLOOKUP(A75,'All Contacts June '!B:J, 6, FALSE)</f>
        <v/>
      </c>
      <c r="E75" s="29">
        <f>VLOOKUP(A75,'All Contacts June '!B:J, 9, FALSE)</f>
        <v>9110684303</v>
      </c>
    </row>
    <row r="76">
      <c r="A76" s="102"/>
      <c r="B76" s="138"/>
      <c r="C76" s="50"/>
      <c r="D76" s="15"/>
      <c r="E76" s="29"/>
    </row>
    <row r="77">
      <c r="A77" s="137" t="s">
        <v>292</v>
      </c>
      <c r="B77" s="137" t="s">
        <v>293</v>
      </c>
      <c r="C77" s="1" t="s">
        <v>294</v>
      </c>
      <c r="D77" s="1" t="s">
        <v>36</v>
      </c>
      <c r="E77" s="1" t="s">
        <v>60</v>
      </c>
    </row>
    <row r="78">
      <c r="A78" s="101" t="s">
        <v>111</v>
      </c>
      <c r="B78" s="37">
        <v>15085.0</v>
      </c>
      <c r="C78" s="38">
        <v>10.85</v>
      </c>
      <c r="D78" s="15"/>
      <c r="E78" s="29"/>
      <c r="F78" s="35"/>
    </row>
    <row r="79">
      <c r="A79" s="101"/>
      <c r="B79" s="138"/>
      <c r="C79" s="50"/>
      <c r="D79" s="15"/>
      <c r="E79" s="29"/>
    </row>
    <row r="80">
      <c r="A80" s="101" t="s">
        <v>79</v>
      </c>
      <c r="B80" s="138">
        <v>730.0</v>
      </c>
      <c r="C80" s="50">
        <v>38.42</v>
      </c>
      <c r="D80" s="15">
        <f>VLOOKUP(A80,'All Contacts June '!B:J, 6, FALSE)</f>
        <v>8151831198</v>
      </c>
      <c r="E80" s="29" t="str">
        <f>VLOOKUP(A80,'All Contacts June '!B:J, 9, FALSE)</f>
        <v/>
      </c>
    </row>
    <row r="81">
      <c r="A81" s="142" t="s">
        <v>130</v>
      </c>
      <c r="B81" s="50">
        <v>652.0</v>
      </c>
      <c r="C81" s="29">
        <v>57.23</v>
      </c>
      <c r="D81" s="15" t="str">
        <f>VLOOKUP(A81,'All Contacts June '!B:J, 6, FALSE)</f>
        <v>95351 92939</v>
      </c>
      <c r="E81" s="29">
        <f>VLOOKUP(A81,'All Contacts June '!B:J, 9, FALSE)</f>
        <v>9844715478</v>
      </c>
    </row>
    <row r="82">
      <c r="A82" s="142" t="s">
        <v>129</v>
      </c>
      <c r="B82" s="50">
        <v>608.0</v>
      </c>
      <c r="C82" s="29">
        <v>27.58</v>
      </c>
      <c r="D82" s="15" t="str">
        <f>VLOOKUP(A82,'All Contacts June '!B:J, 6, FALSE)</f>
        <v>#N/A</v>
      </c>
      <c r="E82" s="29" t="str">
        <f>VLOOKUP(A82,'All Contacts June '!B:J, 9, FALSE)</f>
        <v>#N/A</v>
      </c>
      <c r="F82" s="5" t="s">
        <v>296</v>
      </c>
    </row>
    <row r="83">
      <c r="A83" s="142" t="s">
        <v>49</v>
      </c>
      <c r="B83" s="50">
        <v>490.0</v>
      </c>
      <c r="C83" s="29">
        <v>64.42</v>
      </c>
      <c r="D83" s="15" t="str">
        <f>VLOOKUP(A83,'All Contacts June '!B:J, 6, FALSE)</f>
        <v/>
      </c>
      <c r="E83" s="29">
        <f>VLOOKUP(A83,'All Contacts June '!B:J, 9, FALSE)</f>
        <v>9742068084</v>
      </c>
    </row>
    <row r="84">
      <c r="A84" s="142" t="s">
        <v>37</v>
      </c>
      <c r="B84" s="50">
        <v>488.0</v>
      </c>
      <c r="C84" s="29">
        <v>71.28</v>
      </c>
      <c r="D84" s="15">
        <f>VLOOKUP(A84,'All Contacts June '!B:J, 6, FALSE)</f>
        <v>9008143480</v>
      </c>
      <c r="E84" s="29">
        <f>VLOOKUP(A84,'All Contacts June '!B:J, 9, FALSE)</f>
        <v>9491130395</v>
      </c>
    </row>
    <row r="85">
      <c r="A85" s="69"/>
      <c r="C85" s="15"/>
      <c r="D85" s="15"/>
      <c r="E85" s="29"/>
    </row>
    <row r="86">
      <c r="A86" s="137" t="s">
        <v>292</v>
      </c>
      <c r="B86" s="137" t="s">
        <v>293</v>
      </c>
      <c r="C86" s="1" t="s">
        <v>294</v>
      </c>
      <c r="D86" s="1" t="s">
        <v>36</v>
      </c>
      <c r="E86" s="1" t="s">
        <v>60</v>
      </c>
    </row>
    <row r="87">
      <c r="A87" s="101" t="s">
        <v>287</v>
      </c>
      <c r="B87" s="37">
        <v>31420.0</v>
      </c>
      <c r="C87" s="38">
        <v>5.34</v>
      </c>
      <c r="D87" s="15"/>
      <c r="E87" s="29"/>
    </row>
    <row r="88">
      <c r="A88" s="143"/>
      <c r="B88" s="138"/>
      <c r="C88" s="50"/>
      <c r="D88" s="15"/>
      <c r="E88" s="29"/>
    </row>
    <row r="89">
      <c r="A89" s="144" t="s">
        <v>79</v>
      </c>
      <c r="B89" s="34">
        <v>2303.0</v>
      </c>
      <c r="C89" s="35">
        <v>20.19</v>
      </c>
      <c r="D89" s="15">
        <f>VLOOKUP(A89,'All Contacts June '!B:J, 6, FALSE)</f>
        <v>8151831198</v>
      </c>
      <c r="E89" s="29" t="str">
        <f>VLOOKUP(A89,'All Contacts June '!B:J, 9, FALSE)</f>
        <v/>
      </c>
      <c r="F89" s="35"/>
    </row>
    <row r="90">
      <c r="A90" s="145" t="s">
        <v>26</v>
      </c>
      <c r="B90" s="37">
        <v>1783.0</v>
      </c>
      <c r="C90" s="38">
        <v>28.17</v>
      </c>
      <c r="D90" s="15">
        <f>VLOOKUP(A90,'All Contacts June '!B:J, 6, FALSE)</f>
        <v>7090744674</v>
      </c>
      <c r="E90" s="29">
        <f>VLOOKUP(A90,'All Contacts June '!B:J, 9, FALSE)</f>
        <v>9535326205</v>
      </c>
      <c r="F90" s="38" t="s">
        <v>297</v>
      </c>
    </row>
    <row r="91">
      <c r="A91" s="145" t="s">
        <v>41</v>
      </c>
      <c r="B91" s="138">
        <v>1254.0</v>
      </c>
      <c r="C91" s="50">
        <v>31.53</v>
      </c>
      <c r="D91" s="15" t="str">
        <f>VLOOKUP(A91,'All Contacts June '!B:J, 6, FALSE)</f>
        <v>NA</v>
      </c>
      <c r="E91" s="29">
        <f>VLOOKUP(A91,'All Contacts June '!B:J, 9, FALSE)</f>
        <v>9606201557</v>
      </c>
      <c r="F91" s="50"/>
    </row>
    <row r="92">
      <c r="A92" s="145" t="s">
        <v>130</v>
      </c>
      <c r="B92" s="37">
        <v>1161.0</v>
      </c>
      <c r="C92" s="38">
        <v>21.13</v>
      </c>
      <c r="D92" s="15" t="str">
        <f>VLOOKUP(A92,'All Contacts June '!B:J, 6, FALSE)</f>
        <v>95351 92939</v>
      </c>
      <c r="E92" s="29">
        <f>VLOOKUP(A92,'All Contacts June '!B:J, 9, FALSE)</f>
        <v>9844715478</v>
      </c>
      <c r="F92" s="38"/>
    </row>
    <row r="93">
      <c r="A93" s="145" t="s">
        <v>155</v>
      </c>
      <c r="B93" s="138">
        <v>1118.0</v>
      </c>
      <c r="C93" s="50">
        <v>23.82</v>
      </c>
      <c r="D93" s="15">
        <f>VLOOKUP(A93,'All Contacts June '!B:J, 6, FALSE)</f>
        <v>7846929203</v>
      </c>
      <c r="E93" s="29">
        <f>VLOOKUP(A93,'All Contacts June '!B:J, 9, FALSE)</f>
        <v>7981397501</v>
      </c>
    </row>
    <row r="94">
      <c r="A94" s="69"/>
      <c r="B94" s="29"/>
      <c r="C94" s="29"/>
      <c r="D94" s="15"/>
      <c r="E94" s="29"/>
    </row>
    <row r="95">
      <c r="A95" s="137" t="s">
        <v>292</v>
      </c>
      <c r="B95" s="137" t="s">
        <v>293</v>
      </c>
      <c r="C95" s="1" t="s">
        <v>294</v>
      </c>
      <c r="D95" s="1" t="s">
        <v>36</v>
      </c>
      <c r="E95" s="1" t="s">
        <v>60</v>
      </c>
    </row>
    <row r="96">
      <c r="A96" s="102" t="s">
        <v>288</v>
      </c>
      <c r="B96" s="37">
        <v>17695.0</v>
      </c>
      <c r="C96" s="38">
        <v>3.32</v>
      </c>
      <c r="D96" s="15"/>
      <c r="E96" s="29"/>
    </row>
    <row r="97">
      <c r="A97" s="146"/>
      <c r="B97" s="147"/>
      <c r="C97" s="148"/>
      <c r="D97" s="15"/>
      <c r="E97" s="29"/>
    </row>
    <row r="98">
      <c r="A98" s="146" t="s">
        <v>179</v>
      </c>
      <c r="B98" s="147">
        <v>2325.0</v>
      </c>
      <c r="C98" s="148">
        <v>37.21</v>
      </c>
      <c r="D98" s="15">
        <f>VLOOKUP(A98,'All Contacts June '!B:J, 6, FALSE)</f>
        <v>9742409777</v>
      </c>
      <c r="E98" s="29">
        <f>VLOOKUP(A98,'All Contacts June '!B:J, 9, FALSE)</f>
        <v>8105161121</v>
      </c>
      <c r="F98" s="5" t="s">
        <v>298</v>
      </c>
    </row>
    <row r="99">
      <c r="A99" s="149" t="s">
        <v>73</v>
      </c>
      <c r="B99" s="147">
        <v>1316.0</v>
      </c>
      <c r="C99" s="29">
        <v>25.22</v>
      </c>
      <c r="D99" s="15">
        <f>VLOOKUP(A99,'All Contacts June '!B:J, 6, FALSE)</f>
        <v>9535481684</v>
      </c>
      <c r="E99" s="29">
        <f>VLOOKUP(A99,'All Contacts June '!B:J, 9, FALSE)</f>
        <v>9148384726</v>
      </c>
    </row>
    <row r="100">
      <c r="A100" s="149" t="s">
        <v>244</v>
      </c>
      <c r="B100" s="147">
        <v>1144.0</v>
      </c>
      <c r="C100" s="29">
        <v>22.94</v>
      </c>
      <c r="D100" s="15">
        <f>VLOOKUP(A100,'All Contacts June '!B:J, 6, FALSE)</f>
        <v>9739893924</v>
      </c>
      <c r="E100" s="29">
        <f>VLOOKUP(A100,'All Contacts June '!B:J, 9, FALSE)</f>
        <v>7406527875</v>
      </c>
      <c r="F100" s="5" t="s">
        <v>299</v>
      </c>
    </row>
    <row r="101">
      <c r="A101" s="149" t="s">
        <v>49</v>
      </c>
      <c r="B101" s="147">
        <v>1026.0</v>
      </c>
      <c r="C101" s="29">
        <v>23.92</v>
      </c>
      <c r="D101" s="15" t="str">
        <f>VLOOKUP(A101,'All Contacts June '!B:J, 6, FALSE)</f>
        <v/>
      </c>
      <c r="E101" s="29">
        <f>VLOOKUP(A101,'All Contacts June '!B:J, 9, FALSE)</f>
        <v>9742068084</v>
      </c>
    </row>
    <row r="102">
      <c r="A102" s="149" t="s">
        <v>116</v>
      </c>
      <c r="B102" s="148">
        <v>699.0</v>
      </c>
      <c r="C102" s="29">
        <v>26.57</v>
      </c>
      <c r="D102" s="15">
        <f>VLOOKUP(A102,'All Contacts June '!B:J, 6, FALSE)</f>
        <v>9663091531</v>
      </c>
      <c r="E102" s="29">
        <f>VLOOKUP(A102,'All Contacts June '!B:J, 9, FALSE)</f>
        <v>9743211797</v>
      </c>
      <c r="F102" s="5" t="s">
        <v>300</v>
      </c>
    </row>
    <row r="103">
      <c r="A103" s="146"/>
      <c r="B103" s="147"/>
      <c r="C103" s="148"/>
      <c r="D103" s="15"/>
      <c r="E103" s="29"/>
    </row>
    <row r="104">
      <c r="A104" s="137" t="s">
        <v>292</v>
      </c>
      <c r="B104" s="137" t="s">
        <v>293</v>
      </c>
      <c r="C104" s="1" t="s">
        <v>294</v>
      </c>
      <c r="D104" s="1" t="s">
        <v>36</v>
      </c>
      <c r="E104" s="1" t="s">
        <v>60</v>
      </c>
    </row>
    <row r="105">
      <c r="A105" s="102" t="s">
        <v>290</v>
      </c>
      <c r="B105" s="37">
        <v>7198.0</v>
      </c>
      <c r="C105" s="38">
        <v>6.7</v>
      </c>
      <c r="D105" s="15"/>
      <c r="E105" s="29"/>
    </row>
    <row r="106">
      <c r="A106" s="146"/>
      <c r="B106" s="147"/>
      <c r="C106" s="148"/>
      <c r="D106" s="15"/>
      <c r="E106" s="29"/>
    </row>
    <row r="107">
      <c r="A107" s="150" t="s">
        <v>79</v>
      </c>
      <c r="B107" s="34">
        <v>421.0</v>
      </c>
      <c r="C107" s="35">
        <v>22.23</v>
      </c>
      <c r="D107" s="15">
        <f>VLOOKUP(A107,'All Contacts June '!B:J, 6, FALSE)</f>
        <v>8151831198</v>
      </c>
      <c r="E107" s="29" t="str">
        <f>VLOOKUP(A107,'All Contacts June '!B:J, 9, FALSE)</f>
        <v/>
      </c>
      <c r="F107" s="35"/>
    </row>
    <row r="108">
      <c r="A108" s="151" t="s">
        <v>172</v>
      </c>
      <c r="B108" s="38">
        <v>413.0</v>
      </c>
      <c r="C108" s="38">
        <v>39.02</v>
      </c>
      <c r="D108" s="15" t="str">
        <f>VLOOKUP(A108,'All Contacts June '!B:J, 6, FALSE)</f>
        <v/>
      </c>
      <c r="E108" s="29">
        <f>VLOOKUP(A108,'All Contacts June '!B:J, 9, FALSE)</f>
        <v>8073732763</v>
      </c>
      <c r="F108" s="38"/>
    </row>
    <row r="109">
      <c r="A109" s="151" t="s">
        <v>241</v>
      </c>
      <c r="B109" s="50">
        <v>372.0</v>
      </c>
      <c r="C109" s="50">
        <v>47.01</v>
      </c>
      <c r="D109" s="15">
        <f>VLOOKUP(A109,'All Contacts June '!B:J, 6, FALSE)</f>
        <v>9902776277</v>
      </c>
      <c r="E109" s="29">
        <f>VLOOKUP(A109,'All Contacts June '!B:J, 9, FALSE)</f>
        <v>6361082803</v>
      </c>
      <c r="F109" s="152" t="s">
        <v>301</v>
      </c>
    </row>
    <row r="110">
      <c r="A110" s="153" t="s">
        <v>240</v>
      </c>
      <c r="B110" s="50">
        <v>340.0</v>
      </c>
      <c r="C110" s="50">
        <v>39.0</v>
      </c>
      <c r="D110" s="15">
        <f>VLOOKUP(A110,'All Contacts June '!B:J, 6, FALSE)</f>
        <v>8310377359</v>
      </c>
      <c r="E110" s="29"/>
      <c r="F110" s="5" t="s">
        <v>302</v>
      </c>
    </row>
    <row r="111">
      <c r="A111" s="69"/>
      <c r="B111" s="29"/>
      <c r="C111" s="29"/>
      <c r="D111" s="29"/>
      <c r="E111" s="29"/>
    </row>
    <row r="112">
      <c r="A112" s="154"/>
      <c r="B112" s="15"/>
      <c r="C112" s="15"/>
      <c r="D112" s="15"/>
      <c r="E112" s="15"/>
    </row>
    <row r="113">
      <c r="A113" s="154"/>
      <c r="B113" s="15"/>
      <c r="C113" s="15"/>
      <c r="D113" s="15"/>
      <c r="E113" s="15"/>
    </row>
    <row r="114">
      <c r="A114" s="154"/>
      <c r="B114" s="15"/>
      <c r="C114" s="15"/>
      <c r="D114" s="15"/>
      <c r="E114" s="15"/>
    </row>
    <row r="115">
      <c r="A115" s="155"/>
      <c r="B115" s="15"/>
      <c r="C115" s="15"/>
      <c r="D115" s="15"/>
      <c r="E115" s="15"/>
    </row>
    <row r="116">
      <c r="A116" s="155"/>
      <c r="B116" s="15"/>
      <c r="C116" s="15"/>
      <c r="D116" s="15"/>
      <c r="E116" s="15"/>
    </row>
    <row r="117">
      <c r="A117" s="79"/>
      <c r="B117" s="15"/>
      <c r="C117" s="15"/>
      <c r="D117" s="15"/>
      <c r="E117" s="15"/>
    </row>
    <row r="118">
      <c r="A118" s="79"/>
      <c r="B118" s="15"/>
      <c r="C118" s="15"/>
      <c r="D118" s="15"/>
      <c r="E118" s="15"/>
    </row>
    <row r="119">
      <c r="A119" s="79"/>
      <c r="B119" s="15"/>
      <c r="C119" s="15"/>
      <c r="D119" s="15"/>
      <c r="E119" s="15"/>
    </row>
    <row r="120">
      <c r="A120" s="79"/>
      <c r="B120" s="15"/>
      <c r="C120" s="15"/>
      <c r="D120" s="15"/>
      <c r="E120" s="15"/>
    </row>
    <row r="121">
      <c r="A121" s="156"/>
      <c r="B121" s="29"/>
      <c r="C121" s="29"/>
      <c r="D121" s="29" t="s">
        <v>79</v>
      </c>
      <c r="E121" s="16">
        <v>45839.16743055556</v>
      </c>
      <c r="F121" s="16">
        <v>45839.172434594904</v>
      </c>
      <c r="G121" s="16">
        <v>45839.29045269676</v>
      </c>
      <c r="H121" s="16"/>
      <c r="I121" s="16"/>
      <c r="J121" s="16"/>
      <c r="K121" s="16"/>
      <c r="L121" s="16"/>
      <c r="Q121" s="16"/>
      <c r="R121" s="16"/>
    </row>
    <row r="122">
      <c r="A122" s="156"/>
      <c r="B122" s="29"/>
      <c r="C122" s="29"/>
      <c r="D122" s="29" t="s">
        <v>8</v>
      </c>
      <c r="E122" s="16">
        <v>45839.2287037037</v>
      </c>
      <c r="F122" s="16">
        <v>45839.25615232639</v>
      </c>
      <c r="G122" s="16">
        <v>45839.25837993056</v>
      </c>
      <c r="H122" s="16"/>
      <c r="I122" s="16"/>
      <c r="J122" s="16"/>
      <c r="K122" s="16"/>
      <c r="L122" s="16"/>
      <c r="Q122" s="16"/>
      <c r="R122" s="16"/>
    </row>
    <row r="123">
      <c r="A123" s="156"/>
      <c r="B123" s="29"/>
      <c r="C123" s="29"/>
      <c r="D123" s="29" t="s">
        <v>235</v>
      </c>
      <c r="E123" s="16">
        <v>45839.22008101852</v>
      </c>
      <c r="F123" s="16">
        <v>45839.22292957176</v>
      </c>
      <c r="G123" s="16">
        <v>45839.25915046296</v>
      </c>
      <c r="H123" s="16"/>
      <c r="I123" s="16"/>
      <c r="J123" s="16"/>
      <c r="K123" s="16"/>
      <c r="L123" s="16"/>
      <c r="Q123" s="16"/>
      <c r="R123" s="16"/>
    </row>
    <row r="124">
      <c r="A124" s="156"/>
      <c r="B124" s="29"/>
      <c r="C124" s="29"/>
      <c r="D124" s="29" t="s">
        <v>9</v>
      </c>
      <c r="E124" s="16">
        <v>45839.22934027778</v>
      </c>
      <c r="F124" s="16">
        <v>45839.237330613425</v>
      </c>
      <c r="G124" s="16">
        <v>45839.265378888886</v>
      </c>
      <c r="H124" s="16"/>
      <c r="I124" s="16"/>
      <c r="J124" s="16"/>
      <c r="K124" s="16"/>
      <c r="L124" s="16"/>
      <c r="Q124" s="16"/>
      <c r="R124" s="16"/>
    </row>
    <row r="125">
      <c r="A125" s="156"/>
      <c r="B125" s="29"/>
      <c r="C125" s="29"/>
      <c r="D125" s="29" t="s">
        <v>77</v>
      </c>
      <c r="E125" s="16">
        <v>45839.22840277778</v>
      </c>
      <c r="F125" s="16">
        <v>45839.2287037037</v>
      </c>
      <c r="G125" s="16">
        <v>45839.26238385417</v>
      </c>
      <c r="H125" s="16"/>
      <c r="I125" s="16"/>
      <c r="J125" s="16"/>
      <c r="K125" s="16"/>
      <c r="L125" s="16"/>
      <c r="Q125" s="16"/>
      <c r="R125" s="16"/>
    </row>
    <row r="126">
      <c r="A126" s="156"/>
      <c r="B126" s="29"/>
      <c r="C126" s="29"/>
      <c r="D126" s="29" t="s">
        <v>37</v>
      </c>
      <c r="E126" s="16">
        <v>45839.2215625</v>
      </c>
      <c r="F126" s="16">
        <v>45839.259245520836</v>
      </c>
      <c r="G126" s="16">
        <v>45839.30893396991</v>
      </c>
      <c r="H126" s="16"/>
      <c r="I126" s="16"/>
      <c r="J126" s="16"/>
      <c r="K126" s="16"/>
      <c r="L126" s="16"/>
      <c r="Q126" s="16"/>
      <c r="R126" s="16"/>
    </row>
    <row r="127">
      <c r="A127" s="156"/>
      <c r="B127" s="29"/>
      <c r="C127" s="29"/>
      <c r="D127" s="29" t="s">
        <v>69</v>
      </c>
      <c r="E127" s="16">
        <v>45839.21907407408</v>
      </c>
      <c r="F127" s="16">
        <v>45839.225136030094</v>
      </c>
      <c r="G127" s="16">
        <v>45839.25756931713</v>
      </c>
      <c r="H127" s="16"/>
      <c r="I127" s="16"/>
      <c r="J127" s="16"/>
      <c r="K127" s="16"/>
      <c r="L127" s="16"/>
    </row>
    <row r="128">
      <c r="A128" s="79"/>
      <c r="B128" s="15"/>
      <c r="C128" s="15"/>
      <c r="D128" s="15"/>
      <c r="E128" s="15"/>
    </row>
    <row r="129">
      <c r="A129" s="79"/>
      <c r="B129" s="15"/>
      <c r="C129" s="15"/>
      <c r="D129" s="15"/>
      <c r="E129" s="15"/>
    </row>
    <row r="130">
      <c r="A130" s="79"/>
      <c r="B130" s="15"/>
      <c r="C130" s="15"/>
      <c r="D130" s="15"/>
      <c r="E130" s="15"/>
    </row>
    <row r="131">
      <c r="A131" s="79"/>
      <c r="B131" s="15"/>
      <c r="C131" s="15"/>
      <c r="D131" s="15"/>
      <c r="E131" s="15"/>
    </row>
    <row r="132">
      <c r="A132" s="79"/>
      <c r="B132" s="15"/>
      <c r="C132" s="15"/>
      <c r="D132" s="15"/>
      <c r="E132" s="15"/>
    </row>
    <row r="133">
      <c r="A133" s="79"/>
      <c r="B133" s="15"/>
      <c r="C133" s="15"/>
      <c r="D133" s="15"/>
      <c r="E133" s="15"/>
    </row>
    <row r="134">
      <c r="A134" s="79"/>
      <c r="B134" s="15"/>
      <c r="C134" s="15"/>
      <c r="D134" s="15"/>
      <c r="E134" s="15"/>
    </row>
    <row r="135">
      <c r="A135" s="79"/>
      <c r="B135" s="15"/>
      <c r="C135" s="15"/>
      <c r="D135" s="15"/>
      <c r="E135" s="15"/>
    </row>
    <row r="136">
      <c r="A136" s="79"/>
      <c r="B136" s="15"/>
      <c r="C136" s="15"/>
      <c r="D136" s="15"/>
      <c r="E136" s="15"/>
    </row>
    <row r="137">
      <c r="A137" s="79"/>
      <c r="B137" s="15"/>
      <c r="C137" s="15"/>
      <c r="D137" s="15"/>
      <c r="E137" s="15"/>
    </row>
    <row r="138">
      <c r="A138" s="79"/>
      <c r="B138" s="15"/>
      <c r="C138" s="15"/>
      <c r="D138" s="15"/>
      <c r="E138" s="15"/>
    </row>
    <row r="139">
      <c r="A139" s="79"/>
      <c r="B139" s="15"/>
      <c r="C139" s="15"/>
      <c r="D139" s="15"/>
      <c r="E139" s="15"/>
    </row>
    <row r="140">
      <c r="A140" s="79"/>
      <c r="B140" s="15"/>
      <c r="C140" s="15"/>
      <c r="D140" s="15"/>
      <c r="E140" s="15"/>
    </row>
    <row r="141">
      <c r="A141" s="79"/>
      <c r="B141" s="15"/>
      <c r="C141" s="15"/>
      <c r="D141" s="15"/>
      <c r="E141" s="15"/>
    </row>
    <row r="142">
      <c r="A142" s="79"/>
      <c r="B142" s="15"/>
      <c r="C142" s="15"/>
      <c r="D142" s="15"/>
      <c r="E142" s="15"/>
    </row>
    <row r="143">
      <c r="A143" s="79"/>
      <c r="B143" s="15"/>
      <c r="C143" s="15"/>
      <c r="D143" s="15"/>
      <c r="E143" s="15"/>
    </row>
    <row r="144">
      <c r="A144" s="79"/>
      <c r="B144" s="15"/>
      <c r="C144" s="15"/>
      <c r="D144" s="15"/>
      <c r="E144" s="15"/>
    </row>
    <row r="145">
      <c r="A145" s="79"/>
      <c r="B145" s="15"/>
      <c r="C145" s="15"/>
      <c r="D145" s="15"/>
      <c r="E145" s="15"/>
    </row>
    <row r="146">
      <c r="A146" s="79"/>
      <c r="B146" s="15"/>
      <c r="C146" s="15"/>
      <c r="D146" s="15"/>
      <c r="E146" s="15"/>
    </row>
    <row r="147">
      <c r="A147" s="79"/>
      <c r="B147" s="15"/>
      <c r="C147" s="15"/>
      <c r="D147" s="15"/>
      <c r="E147" s="15"/>
    </row>
    <row r="148">
      <c r="A148" s="79"/>
      <c r="B148" s="15"/>
      <c r="C148" s="15"/>
      <c r="D148" s="15"/>
      <c r="E148" s="15"/>
    </row>
    <row r="149">
      <c r="A149" s="79"/>
      <c r="B149" s="15"/>
      <c r="C149" s="15"/>
      <c r="D149" s="15"/>
      <c r="E149" s="15"/>
    </row>
    <row r="150">
      <c r="A150" s="79"/>
      <c r="B150" s="15"/>
      <c r="C150" s="15"/>
      <c r="D150" s="15"/>
      <c r="E150" s="15"/>
    </row>
    <row r="151">
      <c r="A151" s="79"/>
      <c r="B151" s="15"/>
      <c r="C151" s="15"/>
      <c r="D151" s="15"/>
      <c r="E151" s="15"/>
    </row>
    <row r="152">
      <c r="A152" s="79"/>
      <c r="B152" s="15"/>
      <c r="C152" s="15"/>
      <c r="D152" s="15"/>
      <c r="E152" s="15"/>
    </row>
    <row r="153">
      <c r="A153" s="79"/>
      <c r="B153" s="15"/>
      <c r="C153" s="15"/>
      <c r="D153" s="15"/>
      <c r="E153" s="15"/>
    </row>
    <row r="154">
      <c r="A154" s="79"/>
      <c r="B154" s="15"/>
      <c r="C154" s="15"/>
      <c r="D154" s="15"/>
      <c r="E154" s="15"/>
    </row>
    <row r="155">
      <c r="A155" s="79"/>
      <c r="B155" s="15"/>
      <c r="C155" s="15"/>
      <c r="D155" s="15"/>
      <c r="E155" s="15"/>
    </row>
    <row r="156">
      <c r="A156" s="79"/>
      <c r="B156" s="15"/>
      <c r="C156" s="15"/>
      <c r="D156" s="15"/>
      <c r="E156" s="15"/>
    </row>
    <row r="157">
      <c r="A157" s="79"/>
      <c r="B157" s="15"/>
      <c r="C157" s="15"/>
      <c r="D157" s="15"/>
      <c r="E157" s="15"/>
    </row>
    <row r="158">
      <c r="A158" s="79"/>
      <c r="B158" s="15"/>
      <c r="C158" s="15"/>
      <c r="D158" s="15"/>
      <c r="E158" s="15"/>
    </row>
    <row r="159">
      <c r="A159" s="79"/>
      <c r="B159" s="15"/>
      <c r="C159" s="15"/>
      <c r="D159" s="15"/>
      <c r="E159" s="15"/>
    </row>
    <row r="160">
      <c r="A160" s="79"/>
      <c r="B160" s="15"/>
      <c r="C160" s="15"/>
      <c r="D160" s="15"/>
      <c r="E160" s="15"/>
    </row>
    <row r="161">
      <c r="A161" s="79"/>
      <c r="B161" s="15"/>
      <c r="C161" s="15"/>
      <c r="D161" s="15"/>
      <c r="E161" s="15"/>
    </row>
    <row r="162">
      <c r="A162" s="79"/>
      <c r="B162" s="15"/>
      <c r="C162" s="15"/>
      <c r="D162" s="15"/>
      <c r="E162" s="15"/>
    </row>
    <row r="163">
      <c r="A163" s="79"/>
      <c r="B163" s="15"/>
      <c r="C163" s="15"/>
      <c r="D163" s="15"/>
      <c r="E163" s="15"/>
    </row>
    <row r="164">
      <c r="A164" s="79"/>
      <c r="B164" s="15"/>
      <c r="C164" s="15"/>
      <c r="D164" s="15"/>
      <c r="E164" s="15"/>
    </row>
    <row r="165">
      <c r="A165" s="79"/>
      <c r="B165" s="15"/>
      <c r="C165" s="15"/>
      <c r="D165" s="15"/>
      <c r="E165" s="15"/>
    </row>
    <row r="166">
      <c r="A166" s="79"/>
      <c r="B166" s="15"/>
      <c r="C166" s="15"/>
      <c r="D166" s="15"/>
      <c r="E166" s="15"/>
    </row>
    <row r="167">
      <c r="A167" s="79"/>
      <c r="B167" s="15"/>
      <c r="C167" s="15"/>
      <c r="D167" s="15"/>
      <c r="E167" s="15"/>
    </row>
    <row r="168">
      <c r="A168" s="79"/>
      <c r="B168" s="15"/>
      <c r="C168" s="15"/>
      <c r="D168" s="15"/>
      <c r="E168" s="15"/>
    </row>
    <row r="169">
      <c r="A169" s="79"/>
      <c r="B169" s="15"/>
      <c r="C169" s="15"/>
      <c r="D169" s="15"/>
      <c r="E169" s="15"/>
    </row>
    <row r="170">
      <c r="A170" s="79"/>
      <c r="B170" s="15"/>
      <c r="C170" s="15"/>
      <c r="D170" s="15"/>
      <c r="E170" s="15"/>
    </row>
    <row r="171">
      <c r="A171" s="79"/>
      <c r="B171" s="15"/>
      <c r="C171" s="15"/>
      <c r="D171" s="15"/>
      <c r="E171" s="15"/>
    </row>
    <row r="172">
      <c r="A172" s="79"/>
      <c r="B172" s="15"/>
      <c r="C172" s="15"/>
      <c r="D172" s="15"/>
      <c r="E172" s="15"/>
    </row>
    <row r="173">
      <c r="A173" s="79"/>
      <c r="B173" s="15"/>
      <c r="C173" s="15"/>
      <c r="D173" s="15"/>
      <c r="E173" s="15"/>
    </row>
    <row r="174">
      <c r="A174" s="79"/>
      <c r="B174" s="15"/>
      <c r="C174" s="15"/>
      <c r="D174" s="15"/>
      <c r="E174" s="15"/>
    </row>
    <row r="175">
      <c r="A175" s="79"/>
      <c r="B175" s="15"/>
      <c r="C175" s="15"/>
      <c r="D175" s="15"/>
      <c r="E175" s="15"/>
    </row>
    <row r="176">
      <c r="A176" s="79"/>
      <c r="B176" s="15"/>
      <c r="C176" s="15"/>
      <c r="D176" s="15"/>
      <c r="E176" s="15"/>
    </row>
    <row r="177">
      <c r="A177" s="79"/>
      <c r="B177" s="15"/>
      <c r="C177" s="15"/>
      <c r="D177" s="15"/>
      <c r="E177" s="15"/>
    </row>
    <row r="178">
      <c r="A178" s="79"/>
      <c r="B178" s="15"/>
      <c r="C178" s="15"/>
      <c r="D178" s="15"/>
      <c r="E178" s="15"/>
    </row>
    <row r="179">
      <c r="A179" s="79"/>
      <c r="B179" s="15"/>
      <c r="C179" s="15"/>
      <c r="D179" s="15"/>
      <c r="E179" s="15"/>
    </row>
    <row r="180">
      <c r="A180" s="79"/>
      <c r="B180" s="15"/>
      <c r="C180" s="15"/>
      <c r="D180" s="15"/>
      <c r="E180" s="15"/>
    </row>
    <row r="181">
      <c r="A181" s="79"/>
      <c r="B181" s="15"/>
      <c r="C181" s="15"/>
      <c r="D181" s="15"/>
      <c r="E181" s="15"/>
    </row>
    <row r="182">
      <c r="A182" s="79"/>
      <c r="B182" s="15"/>
      <c r="C182" s="15"/>
      <c r="D182" s="15"/>
      <c r="E182" s="15"/>
    </row>
    <row r="183">
      <c r="A183" s="79"/>
      <c r="B183" s="15"/>
      <c r="C183" s="15"/>
      <c r="D183" s="15"/>
      <c r="E183" s="15"/>
    </row>
    <row r="184">
      <c r="A184" s="79"/>
      <c r="B184" s="15"/>
      <c r="C184" s="15"/>
      <c r="D184" s="15"/>
      <c r="E184" s="15"/>
    </row>
    <row r="185">
      <c r="A185" s="79"/>
      <c r="B185" s="15"/>
      <c r="C185" s="15"/>
      <c r="D185" s="15"/>
      <c r="E185" s="15"/>
    </row>
    <row r="186">
      <c r="A186" s="79"/>
      <c r="B186" s="15"/>
      <c r="C186" s="15"/>
      <c r="D186" s="15"/>
      <c r="E186" s="15"/>
    </row>
    <row r="187">
      <c r="A187" s="79"/>
      <c r="B187" s="15"/>
      <c r="C187" s="15"/>
      <c r="D187" s="15"/>
      <c r="E187" s="15"/>
    </row>
    <row r="188">
      <c r="A188" s="79"/>
      <c r="B188" s="15"/>
      <c r="C188" s="15"/>
      <c r="D188" s="15"/>
      <c r="E188" s="15"/>
    </row>
    <row r="189">
      <c r="A189" s="79"/>
      <c r="B189" s="15"/>
      <c r="C189" s="15"/>
      <c r="D189" s="15"/>
      <c r="E189" s="15"/>
    </row>
    <row r="190">
      <c r="A190" s="79"/>
      <c r="B190" s="15"/>
      <c r="C190" s="15"/>
      <c r="D190" s="15"/>
      <c r="E190" s="15"/>
    </row>
    <row r="191">
      <c r="A191" s="79"/>
      <c r="B191" s="15"/>
      <c r="C191" s="15"/>
      <c r="D191" s="15"/>
      <c r="E191" s="15"/>
    </row>
    <row r="192">
      <c r="A192" s="79"/>
      <c r="B192" s="15"/>
      <c r="C192" s="15"/>
      <c r="D192" s="15"/>
      <c r="E192" s="15"/>
    </row>
    <row r="193">
      <c r="A193" s="79"/>
      <c r="B193" s="15"/>
      <c r="C193" s="15"/>
      <c r="D193" s="15"/>
      <c r="E193" s="15"/>
    </row>
    <row r="194">
      <c r="A194" s="79"/>
      <c r="B194" s="15"/>
      <c r="C194" s="15"/>
      <c r="D194" s="15"/>
      <c r="E194" s="15"/>
    </row>
    <row r="195">
      <c r="A195" s="79"/>
      <c r="B195" s="15"/>
      <c r="C195" s="15"/>
      <c r="D195" s="15"/>
      <c r="E195" s="15"/>
    </row>
    <row r="196">
      <c r="A196" s="79"/>
      <c r="B196" s="15"/>
      <c r="C196" s="15"/>
      <c r="D196" s="15"/>
      <c r="E196" s="15"/>
    </row>
    <row r="197">
      <c r="A197" s="79"/>
      <c r="B197" s="15"/>
      <c r="C197" s="15"/>
      <c r="D197" s="15"/>
      <c r="E197" s="15"/>
    </row>
    <row r="198">
      <c r="A198" s="79"/>
      <c r="B198" s="15"/>
      <c r="C198" s="15"/>
      <c r="D198" s="15"/>
      <c r="E198" s="15"/>
    </row>
    <row r="199">
      <c r="A199" s="79"/>
      <c r="B199" s="15"/>
      <c r="C199" s="15"/>
      <c r="D199" s="15"/>
      <c r="E199" s="15"/>
    </row>
    <row r="200">
      <c r="A200" s="79"/>
      <c r="B200" s="15"/>
      <c r="C200" s="15"/>
      <c r="D200" s="15"/>
      <c r="E200" s="15"/>
    </row>
    <row r="201">
      <c r="A201" s="79"/>
      <c r="B201" s="15"/>
      <c r="C201" s="15"/>
      <c r="D201" s="15"/>
      <c r="E201" s="15"/>
    </row>
    <row r="202">
      <c r="A202" s="79"/>
      <c r="B202" s="15"/>
      <c r="C202" s="15"/>
      <c r="D202" s="15"/>
      <c r="E202" s="15"/>
    </row>
    <row r="203">
      <c r="A203" s="79"/>
      <c r="B203" s="15"/>
      <c r="C203" s="15"/>
      <c r="D203" s="15"/>
      <c r="E203" s="15"/>
    </row>
    <row r="204">
      <c r="A204" s="79"/>
      <c r="B204" s="15"/>
      <c r="C204" s="15"/>
      <c r="D204" s="15"/>
      <c r="E204" s="15"/>
    </row>
    <row r="205">
      <c r="A205" s="79"/>
      <c r="B205" s="15"/>
      <c r="C205" s="15"/>
      <c r="D205" s="15"/>
      <c r="E205" s="15"/>
    </row>
    <row r="206">
      <c r="A206" s="79"/>
      <c r="B206" s="15"/>
      <c r="C206" s="15"/>
      <c r="D206" s="15"/>
      <c r="E206" s="15"/>
    </row>
    <row r="207">
      <c r="A207" s="79"/>
      <c r="B207" s="15"/>
      <c r="C207" s="15"/>
      <c r="D207" s="15"/>
      <c r="E207" s="15"/>
    </row>
    <row r="208">
      <c r="A208" s="79"/>
      <c r="B208" s="15"/>
      <c r="C208" s="15"/>
      <c r="D208" s="15"/>
      <c r="E208" s="15"/>
    </row>
    <row r="209">
      <c r="A209" s="79"/>
      <c r="B209" s="15"/>
      <c r="C209" s="15"/>
      <c r="D209" s="15"/>
      <c r="E209" s="15"/>
    </row>
    <row r="210">
      <c r="A210" s="79"/>
      <c r="B210" s="15"/>
      <c r="C210" s="15"/>
      <c r="D210" s="15"/>
      <c r="E210" s="15"/>
    </row>
    <row r="211">
      <c r="A211" s="79"/>
      <c r="B211" s="15"/>
      <c r="C211" s="15"/>
      <c r="D211" s="15"/>
      <c r="E211" s="15"/>
    </row>
    <row r="212">
      <c r="A212" s="79"/>
      <c r="B212" s="15"/>
      <c r="C212" s="15"/>
      <c r="D212" s="15"/>
      <c r="E212" s="15"/>
    </row>
    <row r="213">
      <c r="A213" s="79"/>
      <c r="B213" s="15"/>
      <c r="C213" s="15"/>
      <c r="D213" s="15"/>
      <c r="E213" s="15"/>
    </row>
    <row r="214">
      <c r="A214" s="79"/>
      <c r="B214" s="15"/>
      <c r="C214" s="15"/>
      <c r="D214" s="15"/>
      <c r="E214" s="15"/>
    </row>
    <row r="215">
      <c r="A215" s="79"/>
      <c r="B215" s="15"/>
      <c r="C215" s="15"/>
      <c r="D215" s="15"/>
      <c r="E215" s="15"/>
    </row>
    <row r="216">
      <c r="A216" s="79"/>
      <c r="B216" s="15"/>
      <c r="C216" s="15"/>
      <c r="D216" s="15"/>
      <c r="E216" s="15"/>
    </row>
    <row r="217">
      <c r="A217" s="79"/>
      <c r="B217" s="15"/>
      <c r="C217" s="15"/>
      <c r="D217" s="15"/>
      <c r="E217" s="15"/>
    </row>
    <row r="218">
      <c r="A218" s="79"/>
      <c r="B218" s="15"/>
      <c r="C218" s="15"/>
      <c r="D218" s="15"/>
      <c r="E218" s="15"/>
    </row>
    <row r="219">
      <c r="A219" s="79"/>
      <c r="B219" s="15"/>
      <c r="C219" s="15"/>
      <c r="D219" s="15"/>
      <c r="E219" s="15"/>
    </row>
    <row r="220">
      <c r="A220" s="79"/>
      <c r="B220" s="15"/>
      <c r="C220" s="15"/>
      <c r="D220" s="15"/>
      <c r="E220" s="15"/>
    </row>
    <row r="221">
      <c r="A221" s="79"/>
      <c r="B221" s="15"/>
      <c r="C221" s="15"/>
      <c r="D221" s="15"/>
      <c r="E221" s="15"/>
    </row>
    <row r="222">
      <c r="A222" s="79"/>
      <c r="B222" s="15"/>
      <c r="C222" s="15"/>
      <c r="D222" s="15"/>
      <c r="E222" s="15"/>
    </row>
    <row r="223">
      <c r="A223" s="79"/>
      <c r="B223" s="15"/>
      <c r="C223" s="15"/>
      <c r="D223" s="15"/>
      <c r="E223" s="15"/>
    </row>
    <row r="224">
      <c r="A224" s="79"/>
      <c r="B224" s="15"/>
      <c r="C224" s="15"/>
      <c r="D224" s="15"/>
      <c r="E224" s="15"/>
    </row>
    <row r="225">
      <c r="A225" s="79"/>
      <c r="B225" s="15"/>
      <c r="C225" s="15"/>
      <c r="D225" s="15"/>
      <c r="E225" s="15"/>
    </row>
    <row r="226">
      <c r="A226" s="79"/>
      <c r="B226" s="15"/>
      <c r="C226" s="15"/>
      <c r="D226" s="15"/>
      <c r="E226" s="15"/>
    </row>
    <row r="227">
      <c r="A227" s="79"/>
      <c r="B227" s="15"/>
      <c r="C227" s="15"/>
      <c r="D227" s="15"/>
      <c r="E227" s="15"/>
    </row>
    <row r="228">
      <c r="A228" s="79"/>
      <c r="B228" s="15"/>
      <c r="C228" s="15"/>
      <c r="D228" s="15"/>
      <c r="E228" s="15"/>
    </row>
    <row r="229">
      <c r="A229" s="79"/>
      <c r="B229" s="15"/>
      <c r="C229" s="15"/>
      <c r="D229" s="15"/>
      <c r="E229" s="15"/>
    </row>
    <row r="230">
      <c r="A230" s="79"/>
      <c r="B230" s="15"/>
      <c r="C230" s="15"/>
      <c r="D230" s="15"/>
      <c r="E230" s="15"/>
    </row>
    <row r="231">
      <c r="A231" s="79"/>
      <c r="B231" s="15"/>
      <c r="C231" s="15"/>
      <c r="D231" s="15"/>
      <c r="E231" s="15"/>
    </row>
    <row r="232">
      <c r="A232" s="79"/>
      <c r="B232" s="15"/>
      <c r="C232" s="15"/>
      <c r="D232" s="15"/>
      <c r="E232" s="15"/>
    </row>
    <row r="233">
      <c r="A233" s="79"/>
      <c r="B233" s="15"/>
      <c r="C233" s="15"/>
      <c r="D233" s="15"/>
      <c r="E233" s="15"/>
    </row>
    <row r="234">
      <c r="A234" s="79"/>
      <c r="B234" s="15"/>
      <c r="C234" s="15"/>
      <c r="D234" s="15"/>
      <c r="E234" s="15"/>
    </row>
    <row r="235">
      <c r="A235" s="79"/>
      <c r="B235" s="15"/>
      <c r="C235" s="15"/>
      <c r="D235" s="15"/>
      <c r="E235" s="15"/>
    </row>
    <row r="236">
      <c r="A236" s="79"/>
      <c r="B236" s="15"/>
      <c r="C236" s="15"/>
      <c r="D236" s="15"/>
      <c r="E236" s="15"/>
    </row>
    <row r="237">
      <c r="A237" s="79"/>
      <c r="B237" s="15"/>
      <c r="C237" s="15"/>
      <c r="D237" s="15"/>
      <c r="E237" s="15"/>
    </row>
    <row r="238">
      <c r="A238" s="79"/>
      <c r="B238" s="15"/>
      <c r="C238" s="15"/>
      <c r="D238" s="15"/>
      <c r="E238" s="15"/>
    </row>
    <row r="239">
      <c r="A239" s="79"/>
      <c r="B239" s="15"/>
      <c r="C239" s="15"/>
      <c r="D239" s="15"/>
      <c r="E239" s="15"/>
    </row>
    <row r="240">
      <c r="A240" s="79"/>
      <c r="B240" s="15"/>
      <c r="C240" s="15"/>
      <c r="D240" s="15"/>
      <c r="E240" s="15"/>
    </row>
    <row r="241">
      <c r="A241" s="79"/>
      <c r="B241" s="15"/>
      <c r="C241" s="15"/>
      <c r="D241" s="15"/>
      <c r="E241" s="15"/>
    </row>
    <row r="242">
      <c r="A242" s="79"/>
      <c r="B242" s="15"/>
      <c r="C242" s="15"/>
      <c r="D242" s="15"/>
      <c r="E242" s="15"/>
    </row>
    <row r="243">
      <c r="A243" s="79"/>
      <c r="B243" s="15"/>
      <c r="C243" s="15"/>
      <c r="D243" s="15"/>
      <c r="E243" s="15"/>
    </row>
    <row r="244">
      <c r="A244" s="79"/>
      <c r="B244" s="15"/>
      <c r="C244" s="15"/>
      <c r="D244" s="15"/>
      <c r="E244" s="15"/>
    </row>
    <row r="245">
      <c r="A245" s="79"/>
      <c r="B245" s="15"/>
      <c r="C245" s="15"/>
      <c r="D245" s="15"/>
      <c r="E245" s="15"/>
    </row>
    <row r="246">
      <c r="A246" s="79"/>
      <c r="B246" s="15"/>
      <c r="C246" s="15"/>
      <c r="D246" s="15"/>
      <c r="E246" s="15"/>
    </row>
    <row r="247">
      <c r="A247" s="79"/>
      <c r="B247" s="15"/>
      <c r="C247" s="15"/>
      <c r="D247" s="15"/>
      <c r="E247" s="15"/>
    </row>
    <row r="248">
      <c r="A248" s="79"/>
      <c r="B248" s="15"/>
      <c r="C248" s="15"/>
      <c r="D248" s="15"/>
      <c r="E248" s="15"/>
    </row>
    <row r="249">
      <c r="A249" s="79"/>
      <c r="B249" s="15"/>
      <c r="C249" s="15"/>
      <c r="D249" s="15"/>
      <c r="E249" s="15"/>
    </row>
    <row r="250">
      <c r="A250" s="79"/>
      <c r="B250" s="15"/>
      <c r="C250" s="15"/>
      <c r="D250" s="15"/>
      <c r="E250" s="15"/>
    </row>
    <row r="251">
      <c r="A251" s="79"/>
      <c r="B251" s="15"/>
      <c r="C251" s="15"/>
      <c r="D251" s="15"/>
      <c r="E251" s="15"/>
    </row>
    <row r="252">
      <c r="A252" s="79"/>
      <c r="B252" s="15"/>
      <c r="C252" s="15"/>
      <c r="D252" s="15"/>
      <c r="E252" s="15"/>
    </row>
    <row r="253">
      <c r="A253" s="79"/>
      <c r="B253" s="15"/>
      <c r="C253" s="15"/>
      <c r="D253" s="15"/>
      <c r="E253" s="15"/>
    </row>
    <row r="254">
      <c r="A254" s="79"/>
      <c r="B254" s="15"/>
      <c r="C254" s="15"/>
      <c r="D254" s="15"/>
      <c r="E254" s="15"/>
    </row>
    <row r="255">
      <c r="A255" s="79"/>
      <c r="B255" s="15"/>
      <c r="C255" s="15"/>
      <c r="D255" s="15"/>
      <c r="E255" s="15"/>
    </row>
    <row r="256">
      <c r="A256" s="79"/>
      <c r="B256" s="15"/>
      <c r="C256" s="15"/>
      <c r="D256" s="15"/>
      <c r="E256" s="15"/>
    </row>
    <row r="257">
      <c r="A257" s="79"/>
      <c r="B257" s="15"/>
      <c r="C257" s="15"/>
      <c r="D257" s="15"/>
      <c r="E257" s="15"/>
    </row>
    <row r="258">
      <c r="A258" s="79"/>
      <c r="B258" s="15"/>
      <c r="C258" s="15"/>
      <c r="D258" s="15"/>
      <c r="E258" s="15"/>
    </row>
    <row r="259">
      <c r="A259" s="79"/>
      <c r="B259" s="15"/>
      <c r="C259" s="15"/>
      <c r="D259" s="15"/>
      <c r="E259" s="15"/>
    </row>
    <row r="260">
      <c r="A260" s="79"/>
      <c r="B260" s="15"/>
      <c r="C260" s="15"/>
      <c r="D260" s="15"/>
      <c r="E260" s="15"/>
    </row>
    <row r="261">
      <c r="A261" s="79"/>
      <c r="B261" s="15"/>
      <c r="C261" s="15"/>
      <c r="D261" s="15"/>
      <c r="E261" s="15"/>
    </row>
    <row r="262">
      <c r="A262" s="79"/>
      <c r="B262" s="15"/>
      <c r="C262" s="15"/>
      <c r="D262" s="15"/>
      <c r="E262" s="15"/>
    </row>
    <row r="263">
      <c r="A263" s="79"/>
      <c r="B263" s="15"/>
      <c r="C263" s="15"/>
      <c r="D263" s="15"/>
      <c r="E263" s="15"/>
    </row>
    <row r="264">
      <c r="A264" s="79"/>
      <c r="B264" s="15"/>
      <c r="C264" s="15"/>
      <c r="D264" s="15"/>
      <c r="E264" s="15"/>
    </row>
    <row r="265">
      <c r="A265" s="79"/>
      <c r="B265" s="15"/>
      <c r="C265" s="15"/>
      <c r="D265" s="15"/>
      <c r="E265" s="15"/>
    </row>
    <row r="266">
      <c r="A266" s="79"/>
      <c r="B266" s="15"/>
      <c r="C266" s="15"/>
      <c r="D266" s="15"/>
      <c r="E266" s="15"/>
    </row>
    <row r="267">
      <c r="A267" s="79"/>
      <c r="B267" s="15"/>
      <c r="C267" s="15"/>
      <c r="D267" s="15"/>
      <c r="E267" s="15"/>
    </row>
    <row r="268">
      <c r="A268" s="79"/>
      <c r="B268" s="15"/>
      <c r="C268" s="15"/>
      <c r="D268" s="15"/>
      <c r="E268" s="15"/>
    </row>
    <row r="269">
      <c r="A269" s="79"/>
      <c r="B269" s="15"/>
      <c r="C269" s="15"/>
      <c r="D269" s="15"/>
      <c r="E269" s="15"/>
    </row>
    <row r="270">
      <c r="A270" s="79"/>
      <c r="B270" s="15"/>
      <c r="C270" s="15"/>
      <c r="D270" s="15"/>
      <c r="E270" s="15"/>
    </row>
    <row r="271">
      <c r="A271" s="79"/>
      <c r="B271" s="15"/>
      <c r="C271" s="15"/>
      <c r="D271" s="15"/>
      <c r="E271" s="15"/>
    </row>
    <row r="272">
      <c r="A272" s="79"/>
      <c r="B272" s="15"/>
      <c r="C272" s="15"/>
      <c r="D272" s="15"/>
      <c r="E272" s="15"/>
    </row>
    <row r="273">
      <c r="A273" s="79"/>
      <c r="B273" s="15"/>
      <c r="C273" s="15"/>
      <c r="D273" s="15"/>
      <c r="E273" s="15"/>
    </row>
    <row r="274">
      <c r="A274" s="79"/>
      <c r="B274" s="15"/>
      <c r="C274" s="15"/>
      <c r="D274" s="15"/>
      <c r="E274" s="15"/>
    </row>
    <row r="275">
      <c r="A275" s="79"/>
      <c r="B275" s="15"/>
      <c r="C275" s="15"/>
      <c r="D275" s="15"/>
      <c r="E275" s="15"/>
    </row>
    <row r="276">
      <c r="A276" s="79"/>
      <c r="B276" s="15"/>
      <c r="C276" s="15"/>
      <c r="D276" s="15"/>
      <c r="E276" s="15"/>
    </row>
    <row r="277">
      <c r="A277" s="79"/>
      <c r="B277" s="15"/>
      <c r="C277" s="15"/>
      <c r="D277" s="15"/>
      <c r="E277" s="15"/>
    </row>
    <row r="278">
      <c r="A278" s="79"/>
      <c r="B278" s="15"/>
      <c r="C278" s="15"/>
      <c r="D278" s="15"/>
      <c r="E278" s="15"/>
    </row>
    <row r="279">
      <c r="A279" s="79"/>
      <c r="B279" s="15"/>
      <c r="C279" s="15"/>
      <c r="D279" s="15"/>
      <c r="E279" s="15"/>
    </row>
    <row r="280">
      <c r="A280" s="79"/>
      <c r="B280" s="15"/>
      <c r="C280" s="15"/>
      <c r="D280" s="15"/>
      <c r="E280" s="15"/>
    </row>
    <row r="281">
      <c r="A281" s="79"/>
      <c r="B281" s="15"/>
      <c r="C281" s="15"/>
      <c r="D281" s="15"/>
      <c r="E281" s="15"/>
    </row>
    <row r="282">
      <c r="A282" s="79"/>
      <c r="B282" s="15"/>
      <c r="C282" s="15"/>
      <c r="D282" s="15"/>
      <c r="E282" s="15"/>
    </row>
    <row r="283">
      <c r="A283" s="79"/>
      <c r="B283" s="15"/>
      <c r="C283" s="15"/>
      <c r="D283" s="15"/>
      <c r="E283" s="15"/>
    </row>
    <row r="284">
      <c r="A284" s="79"/>
      <c r="B284" s="15"/>
      <c r="C284" s="15"/>
      <c r="D284" s="15"/>
      <c r="E284" s="15"/>
    </row>
    <row r="285">
      <c r="A285" s="79"/>
      <c r="B285" s="15"/>
      <c r="C285" s="15"/>
      <c r="D285" s="15"/>
      <c r="E285" s="15"/>
    </row>
    <row r="286">
      <c r="A286" s="79"/>
      <c r="B286" s="15"/>
      <c r="C286" s="15"/>
      <c r="D286" s="15"/>
      <c r="E286" s="15"/>
    </row>
    <row r="287">
      <c r="A287" s="79"/>
      <c r="B287" s="15"/>
      <c r="C287" s="15"/>
      <c r="D287" s="15"/>
      <c r="E287" s="15"/>
    </row>
    <row r="288">
      <c r="A288" s="79"/>
      <c r="B288" s="15"/>
      <c r="C288" s="15"/>
      <c r="D288" s="15"/>
      <c r="E288" s="15"/>
    </row>
    <row r="289">
      <c r="A289" s="79"/>
      <c r="B289" s="15"/>
      <c r="C289" s="15"/>
      <c r="D289" s="15"/>
      <c r="E289" s="15"/>
    </row>
    <row r="290">
      <c r="A290" s="79"/>
      <c r="B290" s="15"/>
      <c r="C290" s="15"/>
      <c r="D290" s="15"/>
      <c r="E290" s="15"/>
    </row>
    <row r="291">
      <c r="A291" s="79"/>
      <c r="B291" s="15"/>
      <c r="C291" s="15"/>
      <c r="D291" s="15"/>
      <c r="E291" s="15"/>
    </row>
    <row r="292">
      <c r="A292" s="79"/>
      <c r="B292" s="15"/>
      <c r="C292" s="15"/>
      <c r="D292" s="15"/>
      <c r="E292" s="15"/>
    </row>
    <row r="293">
      <c r="A293" s="79"/>
      <c r="B293" s="15"/>
      <c r="C293" s="15"/>
      <c r="D293" s="15"/>
      <c r="E293" s="15"/>
    </row>
    <row r="294">
      <c r="A294" s="79"/>
      <c r="B294" s="15"/>
      <c r="C294" s="15"/>
      <c r="D294" s="15"/>
      <c r="E294" s="15"/>
    </row>
    <row r="295">
      <c r="A295" s="79"/>
      <c r="B295" s="15"/>
      <c r="C295" s="15"/>
      <c r="D295" s="15"/>
      <c r="E295" s="15"/>
    </row>
    <row r="296">
      <c r="A296" s="79"/>
      <c r="B296" s="15"/>
      <c r="C296" s="15"/>
      <c r="D296" s="15"/>
      <c r="E296" s="15"/>
    </row>
    <row r="297">
      <c r="A297" s="79"/>
      <c r="B297" s="15"/>
      <c r="C297" s="15"/>
      <c r="D297" s="15"/>
      <c r="E297" s="15"/>
    </row>
    <row r="298">
      <c r="A298" s="79"/>
      <c r="B298" s="15"/>
      <c r="C298" s="15"/>
      <c r="D298" s="15"/>
      <c r="E298" s="15"/>
    </row>
    <row r="299">
      <c r="A299" s="79"/>
      <c r="B299" s="15"/>
      <c r="C299" s="15"/>
      <c r="D299" s="15"/>
      <c r="E299" s="15"/>
    </row>
    <row r="300">
      <c r="A300" s="79"/>
      <c r="B300" s="15"/>
      <c r="C300" s="15"/>
      <c r="D300" s="15"/>
      <c r="E300" s="15"/>
    </row>
    <row r="301">
      <c r="A301" s="79"/>
      <c r="B301" s="15"/>
      <c r="C301" s="15"/>
      <c r="D301" s="15"/>
      <c r="E301" s="15"/>
    </row>
    <row r="302">
      <c r="A302" s="79"/>
      <c r="B302" s="15"/>
      <c r="C302" s="15"/>
      <c r="D302" s="15"/>
      <c r="E302" s="15"/>
    </row>
    <row r="303">
      <c r="A303" s="79"/>
      <c r="B303" s="15"/>
      <c r="C303" s="15"/>
      <c r="D303" s="15"/>
      <c r="E303" s="15"/>
    </row>
    <row r="304">
      <c r="A304" s="79"/>
      <c r="B304" s="15"/>
      <c r="C304" s="15"/>
      <c r="D304" s="15"/>
      <c r="E304" s="15"/>
    </row>
    <row r="305">
      <c r="A305" s="79"/>
      <c r="B305" s="15"/>
      <c r="C305" s="15"/>
      <c r="D305" s="15"/>
      <c r="E305" s="15"/>
    </row>
    <row r="306">
      <c r="A306" s="79"/>
      <c r="B306" s="15"/>
      <c r="C306" s="15"/>
      <c r="D306" s="15"/>
      <c r="E306" s="15"/>
    </row>
    <row r="307">
      <c r="A307" s="79"/>
      <c r="B307" s="15"/>
      <c r="C307" s="15"/>
      <c r="D307" s="15"/>
      <c r="E307" s="15"/>
    </row>
    <row r="308">
      <c r="A308" s="79"/>
      <c r="B308" s="15"/>
      <c r="C308" s="15"/>
      <c r="D308" s="15"/>
      <c r="E308" s="15"/>
    </row>
    <row r="309">
      <c r="A309" s="79"/>
      <c r="B309" s="15"/>
      <c r="C309" s="15"/>
      <c r="D309" s="15"/>
      <c r="E309" s="15"/>
    </row>
    <row r="310">
      <c r="A310" s="79"/>
      <c r="B310" s="15"/>
      <c r="C310" s="15"/>
      <c r="D310" s="15"/>
      <c r="E310" s="15"/>
    </row>
    <row r="311">
      <c r="A311" s="79"/>
      <c r="B311" s="15"/>
      <c r="C311" s="15"/>
      <c r="D311" s="15"/>
      <c r="E311" s="15"/>
    </row>
    <row r="312">
      <c r="A312" s="79"/>
      <c r="B312" s="15"/>
      <c r="C312" s="15"/>
      <c r="D312" s="15"/>
      <c r="E312" s="15"/>
    </row>
    <row r="313">
      <c r="A313" s="79"/>
      <c r="B313" s="15"/>
      <c r="C313" s="15"/>
      <c r="D313" s="15"/>
      <c r="E313" s="15"/>
    </row>
    <row r="314">
      <c r="A314" s="79"/>
      <c r="B314" s="15"/>
      <c r="C314" s="15"/>
      <c r="D314" s="15"/>
      <c r="E314" s="15"/>
    </row>
    <row r="315">
      <c r="A315" s="79"/>
      <c r="B315" s="15"/>
      <c r="C315" s="15"/>
      <c r="D315" s="15"/>
      <c r="E315" s="15"/>
    </row>
    <row r="316">
      <c r="A316" s="79"/>
      <c r="B316" s="15"/>
      <c r="C316" s="15"/>
      <c r="D316" s="15"/>
      <c r="E316" s="15"/>
    </row>
    <row r="317">
      <c r="A317" s="79"/>
      <c r="B317" s="15"/>
      <c r="C317" s="15"/>
      <c r="D317" s="15"/>
      <c r="E317" s="15"/>
    </row>
    <row r="318">
      <c r="A318" s="79"/>
      <c r="B318" s="15"/>
      <c r="C318" s="15"/>
      <c r="D318" s="15"/>
      <c r="E318" s="15"/>
    </row>
    <row r="319">
      <c r="A319" s="79"/>
      <c r="B319" s="15"/>
      <c r="C319" s="15"/>
      <c r="D319" s="15"/>
      <c r="E319" s="15"/>
    </row>
    <row r="320">
      <c r="A320" s="79"/>
      <c r="B320" s="15"/>
      <c r="C320" s="15"/>
      <c r="D320" s="15"/>
      <c r="E320" s="15"/>
    </row>
    <row r="321">
      <c r="A321" s="79"/>
      <c r="B321" s="15"/>
      <c r="C321" s="15"/>
      <c r="D321" s="15"/>
      <c r="E321" s="15"/>
    </row>
    <row r="322">
      <c r="A322" s="79"/>
      <c r="B322" s="15"/>
      <c r="C322" s="15"/>
      <c r="D322" s="15"/>
      <c r="E322" s="15"/>
    </row>
    <row r="323">
      <c r="A323" s="79"/>
      <c r="B323" s="15"/>
      <c r="C323" s="15"/>
      <c r="D323" s="15"/>
      <c r="E323" s="15"/>
    </row>
    <row r="324">
      <c r="A324" s="79"/>
      <c r="B324" s="15"/>
      <c r="C324" s="15"/>
      <c r="D324" s="15"/>
      <c r="E324" s="15"/>
    </row>
    <row r="325">
      <c r="A325" s="79"/>
      <c r="B325" s="15"/>
      <c r="C325" s="15"/>
      <c r="D325" s="15"/>
      <c r="E325" s="15"/>
    </row>
    <row r="326">
      <c r="A326" s="79"/>
      <c r="B326" s="15"/>
      <c r="C326" s="15"/>
      <c r="D326" s="15"/>
      <c r="E326" s="15"/>
    </row>
    <row r="327">
      <c r="A327" s="79"/>
      <c r="B327" s="15"/>
      <c r="C327" s="15"/>
      <c r="D327" s="15"/>
      <c r="E327" s="15"/>
    </row>
    <row r="328">
      <c r="A328" s="79"/>
      <c r="B328" s="15"/>
      <c r="C328" s="15"/>
      <c r="D328" s="15"/>
      <c r="E328" s="15"/>
    </row>
    <row r="329">
      <c r="A329" s="79"/>
      <c r="B329" s="15"/>
      <c r="C329" s="15"/>
      <c r="D329" s="15"/>
      <c r="E329" s="15"/>
    </row>
    <row r="330">
      <c r="A330" s="79"/>
      <c r="B330" s="15"/>
      <c r="C330" s="15"/>
      <c r="D330" s="15"/>
      <c r="E330" s="15"/>
    </row>
    <row r="331">
      <c r="A331" s="79"/>
      <c r="B331" s="15"/>
      <c r="C331" s="15"/>
      <c r="D331" s="15"/>
      <c r="E331" s="15"/>
    </row>
    <row r="332">
      <c r="A332" s="79"/>
      <c r="B332" s="15"/>
      <c r="C332" s="15"/>
      <c r="D332" s="15"/>
      <c r="E332" s="15"/>
    </row>
    <row r="333">
      <c r="A333" s="79"/>
      <c r="B333" s="15"/>
      <c r="C333" s="15"/>
      <c r="D333" s="15"/>
      <c r="E333" s="15"/>
    </row>
    <row r="334">
      <c r="A334" s="79"/>
      <c r="B334" s="15"/>
      <c r="C334" s="15"/>
      <c r="D334" s="15"/>
      <c r="E334" s="15"/>
    </row>
    <row r="335">
      <c r="A335" s="79"/>
      <c r="B335" s="15"/>
      <c r="C335" s="15"/>
      <c r="D335" s="15"/>
      <c r="E335" s="15"/>
    </row>
    <row r="336">
      <c r="A336" s="79"/>
      <c r="B336" s="15"/>
      <c r="C336" s="15"/>
      <c r="D336" s="15"/>
      <c r="E336" s="15"/>
    </row>
    <row r="337">
      <c r="A337" s="79"/>
      <c r="B337" s="15"/>
      <c r="C337" s="15"/>
      <c r="D337" s="15"/>
      <c r="E337" s="15"/>
    </row>
    <row r="338">
      <c r="A338" s="79"/>
      <c r="B338" s="15"/>
      <c r="C338" s="15"/>
      <c r="D338" s="15"/>
      <c r="E338" s="15"/>
    </row>
    <row r="339">
      <c r="A339" s="79"/>
      <c r="B339" s="15"/>
      <c r="C339" s="15"/>
      <c r="D339" s="15"/>
      <c r="E339" s="15"/>
    </row>
    <row r="340">
      <c r="A340" s="79"/>
      <c r="B340" s="15"/>
      <c r="C340" s="15"/>
      <c r="D340" s="15"/>
      <c r="E340" s="15"/>
    </row>
    <row r="341">
      <c r="A341" s="79"/>
      <c r="B341" s="15"/>
      <c r="C341" s="15"/>
      <c r="D341" s="15"/>
      <c r="E341" s="15"/>
    </row>
    <row r="342">
      <c r="A342" s="79"/>
      <c r="B342" s="15"/>
      <c r="C342" s="15"/>
      <c r="D342" s="15"/>
      <c r="E342" s="15"/>
    </row>
    <row r="343">
      <c r="A343" s="79"/>
      <c r="B343" s="15"/>
      <c r="C343" s="15"/>
      <c r="D343" s="15"/>
      <c r="E343" s="15"/>
    </row>
    <row r="344">
      <c r="A344" s="79"/>
      <c r="B344" s="15"/>
      <c r="C344" s="15"/>
      <c r="D344" s="15"/>
      <c r="E344" s="15"/>
    </row>
    <row r="345">
      <c r="A345" s="79"/>
      <c r="B345" s="15"/>
      <c r="C345" s="15"/>
      <c r="D345" s="15"/>
      <c r="E345" s="15"/>
    </row>
    <row r="346">
      <c r="A346" s="79"/>
      <c r="B346" s="15"/>
      <c r="C346" s="15"/>
      <c r="D346" s="15"/>
      <c r="E346" s="15"/>
    </row>
    <row r="347">
      <c r="A347" s="79"/>
      <c r="B347" s="15"/>
      <c r="C347" s="15"/>
      <c r="D347" s="15"/>
      <c r="E347" s="15"/>
    </row>
    <row r="348">
      <c r="A348" s="79"/>
      <c r="B348" s="15"/>
      <c r="C348" s="15"/>
      <c r="D348" s="15"/>
      <c r="E348" s="15"/>
    </row>
    <row r="349">
      <c r="A349" s="79"/>
      <c r="B349" s="15"/>
      <c r="C349" s="15"/>
      <c r="D349" s="15"/>
      <c r="E349" s="15"/>
    </row>
    <row r="350">
      <c r="A350" s="79"/>
      <c r="B350" s="15"/>
      <c r="C350" s="15"/>
      <c r="D350" s="15"/>
      <c r="E350" s="15"/>
    </row>
    <row r="351">
      <c r="A351" s="79"/>
      <c r="B351" s="15"/>
      <c r="C351" s="15"/>
      <c r="D351" s="15"/>
      <c r="E351" s="15"/>
    </row>
    <row r="352">
      <c r="A352" s="79"/>
      <c r="B352" s="15"/>
      <c r="C352" s="15"/>
      <c r="D352" s="15"/>
      <c r="E352" s="15"/>
    </row>
    <row r="353">
      <c r="A353" s="79"/>
      <c r="B353" s="15"/>
      <c r="C353" s="15"/>
      <c r="D353" s="15"/>
      <c r="E353" s="15"/>
    </row>
    <row r="354">
      <c r="A354" s="79"/>
      <c r="B354" s="15"/>
      <c r="C354" s="15"/>
      <c r="D354" s="15"/>
      <c r="E354" s="15"/>
    </row>
    <row r="355">
      <c r="A355" s="79"/>
      <c r="B355" s="15"/>
      <c r="C355" s="15"/>
      <c r="D355" s="15"/>
      <c r="E355" s="15"/>
    </row>
    <row r="356">
      <c r="A356" s="79"/>
      <c r="B356" s="15"/>
      <c r="C356" s="15"/>
      <c r="D356" s="15"/>
      <c r="E356" s="15"/>
    </row>
    <row r="357">
      <c r="A357" s="79"/>
      <c r="B357" s="15"/>
      <c r="C357" s="15"/>
      <c r="D357" s="15"/>
      <c r="E357" s="15"/>
    </row>
    <row r="358">
      <c r="A358" s="79"/>
      <c r="B358" s="15"/>
      <c r="C358" s="15"/>
      <c r="D358" s="15"/>
      <c r="E358" s="15"/>
    </row>
    <row r="359">
      <c r="A359" s="79"/>
      <c r="B359" s="15"/>
      <c r="C359" s="15"/>
      <c r="D359" s="15"/>
      <c r="E359" s="15"/>
    </row>
    <row r="360">
      <c r="A360" s="79"/>
      <c r="B360" s="15"/>
      <c r="C360" s="15"/>
      <c r="D360" s="15"/>
      <c r="E360" s="15"/>
    </row>
    <row r="361">
      <c r="A361" s="79"/>
      <c r="B361" s="15"/>
      <c r="C361" s="15"/>
      <c r="D361" s="15"/>
      <c r="E361" s="15"/>
    </row>
    <row r="362">
      <c r="A362" s="79"/>
      <c r="B362" s="15"/>
      <c r="C362" s="15"/>
      <c r="D362" s="15"/>
      <c r="E362" s="15"/>
    </row>
    <row r="363">
      <c r="A363" s="79"/>
      <c r="B363" s="15"/>
      <c r="C363" s="15"/>
      <c r="D363" s="15"/>
      <c r="E363" s="15"/>
    </row>
    <row r="364">
      <c r="A364" s="79"/>
      <c r="B364" s="15"/>
      <c r="C364" s="15"/>
      <c r="D364" s="15"/>
      <c r="E364" s="15"/>
    </row>
    <row r="365">
      <c r="A365" s="79"/>
      <c r="B365" s="15"/>
      <c r="C365" s="15"/>
      <c r="D365" s="15"/>
      <c r="E365" s="15"/>
    </row>
    <row r="366">
      <c r="A366" s="79"/>
      <c r="B366" s="15"/>
      <c r="C366" s="15"/>
      <c r="D366" s="15"/>
      <c r="E366" s="15"/>
    </row>
    <row r="367">
      <c r="A367" s="79"/>
      <c r="B367" s="15"/>
      <c r="C367" s="15"/>
      <c r="D367" s="15"/>
      <c r="E367" s="15"/>
    </row>
    <row r="368">
      <c r="A368" s="79"/>
      <c r="B368" s="15"/>
      <c r="C368" s="15"/>
      <c r="D368" s="15"/>
      <c r="E368" s="15"/>
    </row>
    <row r="369">
      <c r="A369" s="79"/>
      <c r="B369" s="15"/>
      <c r="C369" s="15"/>
      <c r="D369" s="15"/>
      <c r="E369" s="15"/>
    </row>
    <row r="370">
      <c r="A370" s="79"/>
      <c r="B370" s="15"/>
      <c r="C370" s="15"/>
      <c r="D370" s="15"/>
      <c r="E370" s="15"/>
    </row>
    <row r="371">
      <c r="A371" s="79"/>
      <c r="B371" s="15"/>
      <c r="C371" s="15"/>
      <c r="D371" s="15"/>
      <c r="E371" s="15"/>
    </row>
    <row r="372">
      <c r="A372" s="79"/>
      <c r="B372" s="15"/>
      <c r="C372" s="15"/>
      <c r="D372" s="15"/>
      <c r="E372" s="15"/>
    </row>
    <row r="373">
      <c r="A373" s="79"/>
      <c r="B373" s="15"/>
      <c r="C373" s="15"/>
      <c r="D373" s="15"/>
      <c r="E373" s="15"/>
    </row>
    <row r="374">
      <c r="A374" s="79"/>
      <c r="B374" s="15"/>
      <c r="C374" s="15"/>
      <c r="D374" s="15"/>
      <c r="E374" s="15"/>
    </row>
    <row r="375">
      <c r="A375" s="79"/>
      <c r="B375" s="15"/>
      <c r="C375" s="15"/>
      <c r="D375" s="15"/>
      <c r="E375" s="15"/>
    </row>
    <row r="376">
      <c r="A376" s="79"/>
      <c r="B376" s="15"/>
      <c r="C376" s="15"/>
      <c r="D376" s="15"/>
      <c r="E376" s="15"/>
    </row>
    <row r="377">
      <c r="A377" s="79"/>
      <c r="B377" s="15"/>
      <c r="C377" s="15"/>
      <c r="D377" s="15"/>
      <c r="E377" s="15"/>
    </row>
    <row r="378">
      <c r="A378" s="79"/>
      <c r="B378" s="15"/>
      <c r="C378" s="15"/>
      <c r="D378" s="15"/>
      <c r="E378" s="15"/>
    </row>
    <row r="379">
      <c r="A379" s="79"/>
      <c r="B379" s="15"/>
      <c r="C379" s="15"/>
      <c r="D379" s="15"/>
      <c r="E379" s="15"/>
    </row>
    <row r="380">
      <c r="A380" s="79"/>
      <c r="B380" s="15"/>
      <c r="C380" s="15"/>
      <c r="D380" s="15"/>
      <c r="E380" s="15"/>
    </row>
    <row r="381">
      <c r="A381" s="79"/>
      <c r="B381" s="15"/>
      <c r="C381" s="15"/>
      <c r="D381" s="15"/>
      <c r="E381" s="15"/>
    </row>
    <row r="382">
      <c r="A382" s="79"/>
      <c r="B382" s="15"/>
      <c r="C382" s="15"/>
      <c r="D382" s="15"/>
      <c r="E382" s="15"/>
    </row>
    <row r="383">
      <c r="A383" s="79"/>
      <c r="B383" s="15"/>
      <c r="C383" s="15"/>
      <c r="D383" s="15"/>
      <c r="E383" s="15"/>
    </row>
    <row r="384">
      <c r="A384" s="79"/>
      <c r="B384" s="15"/>
      <c r="C384" s="15"/>
      <c r="D384" s="15"/>
      <c r="E384" s="15"/>
    </row>
    <row r="385">
      <c r="A385" s="79"/>
      <c r="B385" s="15"/>
      <c r="C385" s="15"/>
      <c r="D385" s="15"/>
      <c r="E385" s="15"/>
    </row>
    <row r="386">
      <c r="A386" s="79"/>
      <c r="B386" s="15"/>
      <c r="C386" s="15"/>
      <c r="D386" s="15"/>
      <c r="E386" s="15"/>
    </row>
    <row r="387">
      <c r="A387" s="79"/>
      <c r="B387" s="15"/>
      <c r="C387" s="15"/>
      <c r="D387" s="15"/>
      <c r="E387" s="15"/>
    </row>
    <row r="388">
      <c r="A388" s="79"/>
      <c r="B388" s="15"/>
      <c r="C388" s="15"/>
      <c r="D388" s="15"/>
      <c r="E388" s="15"/>
    </row>
    <row r="389">
      <c r="A389" s="79"/>
      <c r="B389" s="15"/>
      <c r="C389" s="15"/>
      <c r="D389" s="15"/>
      <c r="E389" s="15"/>
    </row>
    <row r="390">
      <c r="A390" s="79"/>
      <c r="B390" s="15"/>
      <c r="C390" s="15"/>
      <c r="D390" s="15"/>
      <c r="E390" s="15"/>
    </row>
    <row r="391">
      <c r="A391" s="79"/>
      <c r="B391" s="15"/>
      <c r="C391" s="15"/>
      <c r="D391" s="15"/>
      <c r="E391" s="15"/>
    </row>
    <row r="392">
      <c r="A392" s="79"/>
      <c r="B392" s="15"/>
      <c r="C392" s="15"/>
      <c r="D392" s="15"/>
      <c r="E392" s="15"/>
    </row>
    <row r="393">
      <c r="A393" s="79"/>
      <c r="B393" s="15"/>
      <c r="C393" s="15"/>
      <c r="D393" s="15"/>
      <c r="E393" s="15"/>
    </row>
    <row r="394">
      <c r="A394" s="79"/>
      <c r="B394" s="15"/>
      <c r="C394" s="15"/>
      <c r="D394" s="15"/>
      <c r="E394" s="15"/>
    </row>
    <row r="395">
      <c r="A395" s="79"/>
      <c r="B395" s="15"/>
      <c r="C395" s="15"/>
      <c r="D395" s="15"/>
      <c r="E395" s="15"/>
    </row>
    <row r="396">
      <c r="A396" s="79"/>
      <c r="B396" s="15"/>
      <c r="C396" s="15"/>
      <c r="D396" s="15"/>
      <c r="E396" s="15"/>
    </row>
    <row r="397">
      <c r="A397" s="79"/>
      <c r="B397" s="15"/>
      <c r="C397" s="15"/>
      <c r="D397" s="15"/>
      <c r="E397" s="15"/>
    </row>
    <row r="398">
      <c r="A398" s="79"/>
      <c r="B398" s="15"/>
      <c r="C398" s="15"/>
      <c r="D398" s="15"/>
      <c r="E398" s="15"/>
    </row>
    <row r="399">
      <c r="A399" s="79"/>
      <c r="B399" s="15"/>
      <c r="C399" s="15"/>
      <c r="D399" s="15"/>
      <c r="E399" s="15"/>
    </row>
    <row r="400">
      <c r="A400" s="79"/>
      <c r="B400" s="15"/>
      <c r="C400" s="15"/>
      <c r="D400" s="15"/>
      <c r="E400" s="15"/>
    </row>
    <row r="401">
      <c r="A401" s="79"/>
      <c r="B401" s="15"/>
      <c r="C401" s="15"/>
      <c r="D401" s="15"/>
      <c r="E401" s="15"/>
    </row>
    <row r="402">
      <c r="A402" s="79"/>
      <c r="B402" s="15"/>
      <c r="C402" s="15"/>
      <c r="D402" s="15"/>
      <c r="E402" s="15"/>
    </row>
    <row r="403">
      <c r="A403" s="79"/>
      <c r="B403" s="15"/>
      <c r="C403" s="15"/>
      <c r="D403" s="15"/>
      <c r="E403" s="15"/>
    </row>
    <row r="404">
      <c r="A404" s="79"/>
      <c r="B404" s="15"/>
      <c r="C404" s="15"/>
      <c r="D404" s="15"/>
      <c r="E404" s="15"/>
    </row>
    <row r="405">
      <c r="A405" s="79"/>
      <c r="B405" s="15"/>
      <c r="C405" s="15"/>
      <c r="D405" s="15"/>
      <c r="E405" s="15"/>
    </row>
    <row r="406">
      <c r="A406" s="79"/>
      <c r="B406" s="15"/>
      <c r="C406" s="15"/>
      <c r="D406" s="15"/>
      <c r="E406" s="15"/>
    </row>
    <row r="407">
      <c r="A407" s="79"/>
      <c r="B407" s="15"/>
      <c r="C407" s="15"/>
      <c r="D407" s="15"/>
      <c r="E407" s="15"/>
    </row>
    <row r="408">
      <c r="A408" s="79"/>
      <c r="B408" s="15"/>
      <c r="C408" s="15"/>
      <c r="D408" s="15"/>
      <c r="E408" s="15"/>
    </row>
    <row r="409">
      <c r="A409" s="79"/>
      <c r="B409" s="15"/>
      <c r="C409" s="15"/>
      <c r="D409" s="15"/>
      <c r="E409" s="15"/>
    </row>
    <row r="410">
      <c r="A410" s="79"/>
      <c r="B410" s="15"/>
      <c r="C410" s="15"/>
      <c r="D410" s="15"/>
      <c r="E410" s="15"/>
    </row>
    <row r="411">
      <c r="A411" s="79"/>
      <c r="B411" s="15"/>
      <c r="C411" s="15"/>
      <c r="D411" s="15"/>
      <c r="E411" s="15"/>
    </row>
    <row r="412">
      <c r="A412" s="79"/>
      <c r="B412" s="15"/>
      <c r="C412" s="15"/>
      <c r="D412" s="15"/>
      <c r="E412" s="15"/>
    </row>
    <row r="413">
      <c r="A413" s="79"/>
      <c r="B413" s="15"/>
      <c r="C413" s="15"/>
      <c r="D413" s="15"/>
      <c r="E413" s="15"/>
    </row>
    <row r="414">
      <c r="A414" s="79"/>
      <c r="B414" s="15"/>
      <c r="C414" s="15"/>
      <c r="D414" s="15"/>
      <c r="E414" s="15"/>
    </row>
    <row r="415">
      <c r="A415" s="79"/>
      <c r="B415" s="15"/>
      <c r="C415" s="15"/>
      <c r="D415" s="15"/>
      <c r="E415" s="15"/>
    </row>
    <row r="416">
      <c r="A416" s="79"/>
      <c r="B416" s="15"/>
      <c r="C416" s="15"/>
      <c r="D416" s="15"/>
      <c r="E416" s="15"/>
    </row>
    <row r="417">
      <c r="A417" s="79"/>
      <c r="B417" s="15"/>
      <c r="C417" s="15"/>
      <c r="D417" s="15"/>
      <c r="E417" s="15"/>
    </row>
    <row r="418">
      <c r="A418" s="79"/>
      <c r="B418" s="15"/>
      <c r="C418" s="15"/>
      <c r="D418" s="15"/>
      <c r="E418" s="15"/>
    </row>
    <row r="419">
      <c r="A419" s="79"/>
      <c r="B419" s="15"/>
      <c r="C419" s="15"/>
      <c r="D419" s="15"/>
      <c r="E419" s="15"/>
    </row>
    <row r="420">
      <c r="A420" s="79"/>
      <c r="B420" s="15"/>
      <c r="C420" s="15"/>
      <c r="D420" s="15"/>
      <c r="E420" s="15"/>
    </row>
    <row r="421">
      <c r="A421" s="79"/>
      <c r="B421" s="15"/>
      <c r="C421" s="15"/>
      <c r="D421" s="15"/>
      <c r="E421" s="15"/>
    </row>
    <row r="422">
      <c r="A422" s="79"/>
      <c r="B422" s="15"/>
      <c r="C422" s="15"/>
      <c r="D422" s="15"/>
      <c r="E422" s="15"/>
    </row>
    <row r="423">
      <c r="A423" s="79"/>
      <c r="B423" s="15"/>
      <c r="C423" s="15"/>
      <c r="D423" s="15"/>
      <c r="E423" s="15"/>
    </row>
    <row r="424">
      <c r="A424" s="79"/>
      <c r="B424" s="15"/>
      <c r="C424" s="15"/>
      <c r="D424" s="15"/>
      <c r="E424" s="15"/>
    </row>
    <row r="425">
      <c r="A425" s="79"/>
      <c r="B425" s="15"/>
      <c r="C425" s="15"/>
      <c r="D425" s="15"/>
      <c r="E425" s="15"/>
    </row>
    <row r="426">
      <c r="A426" s="79"/>
      <c r="B426" s="15"/>
      <c r="C426" s="15"/>
      <c r="D426" s="15"/>
      <c r="E426" s="15"/>
    </row>
    <row r="427">
      <c r="A427" s="79"/>
      <c r="B427" s="15"/>
      <c r="C427" s="15"/>
      <c r="D427" s="15"/>
      <c r="E427" s="15"/>
    </row>
    <row r="428">
      <c r="A428" s="79"/>
      <c r="B428" s="15"/>
      <c r="C428" s="15"/>
      <c r="D428" s="15"/>
      <c r="E428" s="15"/>
    </row>
    <row r="429">
      <c r="A429" s="79"/>
      <c r="B429" s="15"/>
      <c r="C429" s="15"/>
      <c r="D429" s="15"/>
      <c r="E429" s="15"/>
    </row>
    <row r="430">
      <c r="A430" s="79"/>
      <c r="B430" s="15"/>
      <c r="C430" s="15"/>
      <c r="D430" s="15"/>
      <c r="E430" s="15"/>
    </row>
    <row r="431">
      <c r="A431" s="79"/>
      <c r="B431" s="15"/>
      <c r="C431" s="15"/>
      <c r="D431" s="15"/>
      <c r="E431" s="15"/>
    </row>
    <row r="432">
      <c r="A432" s="79"/>
      <c r="B432" s="15"/>
      <c r="C432" s="15"/>
      <c r="D432" s="15"/>
      <c r="E432" s="15"/>
    </row>
    <row r="433">
      <c r="A433" s="79"/>
      <c r="B433" s="15"/>
      <c r="C433" s="15"/>
      <c r="D433" s="15"/>
      <c r="E433" s="15"/>
    </row>
    <row r="434">
      <c r="A434" s="79"/>
      <c r="B434" s="15"/>
      <c r="C434" s="15"/>
      <c r="D434" s="15"/>
      <c r="E434" s="15"/>
    </row>
    <row r="435">
      <c r="A435" s="79"/>
      <c r="B435" s="15"/>
      <c r="C435" s="15"/>
      <c r="D435" s="15"/>
      <c r="E435" s="15"/>
    </row>
    <row r="436">
      <c r="A436" s="79"/>
      <c r="B436" s="15"/>
      <c r="C436" s="15"/>
      <c r="D436" s="15"/>
      <c r="E436" s="15"/>
    </row>
    <row r="437">
      <c r="A437" s="79"/>
      <c r="B437" s="15"/>
      <c r="C437" s="15"/>
      <c r="D437" s="15"/>
      <c r="E437" s="15"/>
    </row>
    <row r="438">
      <c r="A438" s="79"/>
      <c r="B438" s="15"/>
      <c r="C438" s="15"/>
      <c r="D438" s="15"/>
      <c r="E438" s="15"/>
    </row>
    <row r="439">
      <c r="A439" s="79"/>
      <c r="B439" s="15"/>
      <c r="C439" s="15"/>
      <c r="D439" s="15"/>
      <c r="E439" s="15"/>
    </row>
    <row r="440">
      <c r="A440" s="79"/>
      <c r="B440" s="15"/>
      <c r="C440" s="15"/>
      <c r="D440" s="15"/>
      <c r="E440" s="15"/>
    </row>
    <row r="441">
      <c r="A441" s="79"/>
      <c r="B441" s="15"/>
      <c r="C441" s="15"/>
      <c r="D441" s="15"/>
      <c r="E441" s="15"/>
    </row>
    <row r="442">
      <c r="A442" s="79"/>
      <c r="B442" s="15"/>
      <c r="C442" s="15"/>
      <c r="D442" s="15"/>
      <c r="E442" s="15"/>
    </row>
    <row r="443">
      <c r="A443" s="79"/>
      <c r="B443" s="15"/>
      <c r="C443" s="15"/>
      <c r="D443" s="15"/>
      <c r="E443" s="15"/>
    </row>
    <row r="444">
      <c r="A444" s="79"/>
      <c r="B444" s="15"/>
      <c r="C444" s="15"/>
      <c r="D444" s="15"/>
      <c r="E444" s="15"/>
    </row>
    <row r="445">
      <c r="A445" s="79"/>
      <c r="B445" s="15"/>
      <c r="C445" s="15"/>
      <c r="D445" s="15"/>
      <c r="E445" s="15"/>
    </row>
    <row r="446">
      <c r="A446" s="79"/>
      <c r="B446" s="15"/>
      <c r="C446" s="15"/>
      <c r="D446" s="15"/>
      <c r="E446" s="15"/>
    </row>
    <row r="447">
      <c r="A447" s="79"/>
      <c r="B447" s="15"/>
      <c r="C447" s="15"/>
      <c r="D447" s="15"/>
      <c r="E447" s="15"/>
    </row>
    <row r="448">
      <c r="A448" s="79"/>
      <c r="B448" s="15"/>
      <c r="C448" s="15"/>
      <c r="D448" s="15"/>
      <c r="E448" s="15"/>
    </row>
    <row r="449">
      <c r="A449" s="79"/>
      <c r="B449" s="15"/>
      <c r="C449" s="15"/>
      <c r="D449" s="15"/>
      <c r="E449" s="15"/>
    </row>
    <row r="450">
      <c r="A450" s="79"/>
      <c r="B450" s="15"/>
      <c r="C450" s="15"/>
      <c r="D450" s="15"/>
      <c r="E450" s="15"/>
    </row>
    <row r="451">
      <c r="A451" s="79"/>
      <c r="B451" s="15"/>
      <c r="C451" s="15"/>
      <c r="D451" s="15"/>
      <c r="E451" s="15"/>
    </row>
    <row r="452">
      <c r="A452" s="79"/>
      <c r="B452" s="15"/>
      <c r="C452" s="15"/>
      <c r="D452" s="15"/>
      <c r="E452" s="15"/>
    </row>
    <row r="453">
      <c r="A453" s="79"/>
      <c r="B453" s="15"/>
      <c r="C453" s="15"/>
      <c r="D453" s="15"/>
      <c r="E453" s="15"/>
    </row>
    <row r="454">
      <c r="A454" s="79"/>
      <c r="B454" s="15"/>
      <c r="C454" s="15"/>
      <c r="D454" s="15"/>
      <c r="E454" s="15"/>
    </row>
    <row r="455">
      <c r="A455" s="79"/>
      <c r="B455" s="15"/>
      <c r="C455" s="15"/>
      <c r="D455" s="15"/>
      <c r="E455" s="15"/>
    </row>
    <row r="456">
      <c r="A456" s="79"/>
      <c r="B456" s="15"/>
      <c r="C456" s="15"/>
      <c r="D456" s="15"/>
      <c r="E456" s="15"/>
    </row>
    <row r="457">
      <c r="A457" s="79"/>
      <c r="B457" s="15"/>
      <c r="C457" s="15"/>
      <c r="D457" s="15"/>
      <c r="E457" s="15"/>
    </row>
    <row r="458">
      <c r="A458" s="79"/>
      <c r="B458" s="15"/>
      <c r="C458" s="15"/>
      <c r="D458" s="15"/>
      <c r="E458" s="15"/>
    </row>
    <row r="459">
      <c r="A459" s="79"/>
      <c r="B459" s="15"/>
      <c r="C459" s="15"/>
      <c r="D459" s="15"/>
      <c r="E459" s="15"/>
    </row>
    <row r="460">
      <c r="A460" s="79"/>
      <c r="B460" s="15"/>
      <c r="C460" s="15"/>
      <c r="D460" s="15"/>
      <c r="E460" s="15"/>
    </row>
    <row r="461">
      <c r="A461" s="79"/>
      <c r="B461" s="15"/>
      <c r="C461" s="15"/>
      <c r="D461" s="15"/>
      <c r="E461" s="15"/>
    </row>
    <row r="462">
      <c r="A462" s="79"/>
      <c r="B462" s="15"/>
      <c r="C462" s="15"/>
      <c r="D462" s="15"/>
      <c r="E462" s="15"/>
    </row>
    <row r="463">
      <c r="A463" s="79"/>
      <c r="B463" s="15"/>
      <c r="C463" s="15"/>
      <c r="D463" s="15"/>
      <c r="E463" s="15"/>
    </row>
    <row r="464">
      <c r="A464" s="79"/>
      <c r="B464" s="15"/>
      <c r="C464" s="15"/>
      <c r="D464" s="15"/>
      <c r="E464" s="15"/>
    </row>
    <row r="465">
      <c r="A465" s="79"/>
      <c r="B465" s="15"/>
      <c r="C465" s="15"/>
      <c r="D465" s="15"/>
      <c r="E465" s="15"/>
    </row>
    <row r="466">
      <c r="A466" s="79"/>
      <c r="B466" s="15"/>
      <c r="C466" s="15"/>
      <c r="D466" s="15"/>
      <c r="E466" s="15"/>
    </row>
    <row r="467">
      <c r="A467" s="79"/>
      <c r="B467" s="15"/>
      <c r="C467" s="15"/>
      <c r="D467" s="15"/>
      <c r="E467" s="15"/>
    </row>
    <row r="468">
      <c r="A468" s="79"/>
      <c r="B468" s="15"/>
      <c r="C468" s="15"/>
      <c r="D468" s="15"/>
      <c r="E468" s="15"/>
    </row>
    <row r="469">
      <c r="A469" s="79"/>
      <c r="B469" s="15"/>
      <c r="C469" s="15"/>
      <c r="D469" s="15"/>
      <c r="E469" s="15"/>
    </row>
    <row r="470">
      <c r="A470" s="79"/>
      <c r="B470" s="15"/>
      <c r="C470" s="15"/>
      <c r="D470" s="15"/>
      <c r="E470" s="15"/>
    </row>
    <row r="471">
      <c r="A471" s="79"/>
      <c r="B471" s="15"/>
      <c r="C471" s="15"/>
      <c r="D471" s="15"/>
      <c r="E471" s="15"/>
    </row>
    <row r="472">
      <c r="A472" s="79"/>
      <c r="B472" s="15"/>
      <c r="C472" s="15"/>
      <c r="D472" s="15"/>
      <c r="E472" s="15"/>
    </row>
    <row r="473">
      <c r="A473" s="79"/>
      <c r="B473" s="15"/>
      <c r="C473" s="15"/>
      <c r="D473" s="15"/>
      <c r="E473" s="15"/>
    </row>
    <row r="474">
      <c r="A474" s="79"/>
      <c r="B474" s="15"/>
      <c r="C474" s="15"/>
      <c r="D474" s="15"/>
      <c r="E474" s="15"/>
    </row>
    <row r="475">
      <c r="A475" s="79"/>
      <c r="B475" s="15"/>
      <c r="C475" s="15"/>
      <c r="D475" s="15"/>
      <c r="E475" s="15"/>
    </row>
    <row r="476">
      <c r="A476" s="79"/>
      <c r="B476" s="15"/>
      <c r="C476" s="15"/>
      <c r="D476" s="15"/>
      <c r="E476" s="15"/>
    </row>
    <row r="477">
      <c r="A477" s="79"/>
      <c r="B477" s="15"/>
      <c r="C477" s="15"/>
      <c r="D477" s="15"/>
      <c r="E477" s="15"/>
    </row>
    <row r="478">
      <c r="A478" s="79"/>
      <c r="B478" s="15"/>
      <c r="C478" s="15"/>
      <c r="D478" s="15"/>
      <c r="E478" s="15"/>
    </row>
    <row r="479">
      <c r="A479" s="79"/>
      <c r="B479" s="15"/>
      <c r="C479" s="15"/>
      <c r="D479" s="15"/>
      <c r="E479" s="15"/>
    </row>
    <row r="480">
      <c r="A480" s="79"/>
      <c r="B480" s="15"/>
      <c r="C480" s="15"/>
      <c r="D480" s="15"/>
      <c r="E480" s="15"/>
    </row>
    <row r="481">
      <c r="A481" s="79"/>
      <c r="B481" s="15"/>
      <c r="C481" s="15"/>
      <c r="D481" s="15"/>
      <c r="E481" s="15"/>
    </row>
    <row r="482">
      <c r="A482" s="79"/>
      <c r="B482" s="15"/>
      <c r="C482" s="15"/>
      <c r="D482" s="15"/>
      <c r="E482" s="15"/>
    </row>
    <row r="483">
      <c r="A483" s="79"/>
      <c r="B483" s="15"/>
      <c r="C483" s="15"/>
      <c r="D483" s="15"/>
      <c r="E483" s="15"/>
    </row>
    <row r="484">
      <c r="A484" s="79"/>
      <c r="B484" s="15"/>
      <c r="C484" s="15"/>
      <c r="D484" s="15"/>
      <c r="E484" s="15"/>
    </row>
    <row r="485">
      <c r="A485" s="79"/>
      <c r="B485" s="15"/>
      <c r="C485" s="15"/>
      <c r="D485" s="15"/>
      <c r="E485" s="15"/>
    </row>
    <row r="486">
      <c r="A486" s="79"/>
      <c r="B486" s="15"/>
      <c r="C486" s="15"/>
      <c r="D486" s="15"/>
      <c r="E486" s="15"/>
    </row>
    <row r="487">
      <c r="A487" s="79"/>
      <c r="B487" s="15"/>
      <c r="C487" s="15"/>
      <c r="D487" s="15"/>
      <c r="E487" s="15"/>
    </row>
    <row r="488">
      <c r="A488" s="79"/>
      <c r="B488" s="15"/>
      <c r="C488" s="15"/>
      <c r="D488" s="15"/>
      <c r="E488" s="15"/>
    </row>
    <row r="489">
      <c r="A489" s="79"/>
      <c r="B489" s="15"/>
      <c r="C489" s="15"/>
      <c r="D489" s="15"/>
      <c r="E489" s="15"/>
    </row>
    <row r="490">
      <c r="A490" s="79"/>
      <c r="B490" s="15"/>
      <c r="C490" s="15"/>
      <c r="D490" s="15"/>
      <c r="E490" s="15"/>
    </row>
    <row r="491">
      <c r="A491" s="79"/>
      <c r="B491" s="15"/>
      <c r="C491" s="15"/>
      <c r="D491" s="15"/>
      <c r="E491" s="15"/>
    </row>
    <row r="492">
      <c r="A492" s="79"/>
      <c r="B492" s="15"/>
      <c r="C492" s="15"/>
      <c r="D492" s="15"/>
      <c r="E492" s="15"/>
    </row>
    <row r="493">
      <c r="A493" s="79"/>
      <c r="B493" s="15"/>
      <c r="C493" s="15"/>
      <c r="D493" s="15"/>
      <c r="E493" s="15"/>
    </row>
    <row r="494">
      <c r="A494" s="79"/>
      <c r="B494" s="15"/>
      <c r="C494" s="15"/>
      <c r="D494" s="15"/>
      <c r="E494" s="15"/>
    </row>
    <row r="495">
      <c r="A495" s="79"/>
      <c r="B495" s="15"/>
      <c r="C495" s="15"/>
      <c r="D495" s="15"/>
      <c r="E495" s="15"/>
    </row>
    <row r="496">
      <c r="A496" s="79"/>
      <c r="B496" s="15"/>
      <c r="C496" s="15"/>
      <c r="D496" s="15"/>
      <c r="E496" s="15"/>
    </row>
    <row r="497">
      <c r="A497" s="79"/>
      <c r="B497" s="15"/>
      <c r="C497" s="15"/>
      <c r="D497" s="15"/>
      <c r="E497" s="15"/>
    </row>
    <row r="498">
      <c r="A498" s="79"/>
      <c r="B498" s="15"/>
      <c r="C498" s="15"/>
      <c r="D498" s="15"/>
      <c r="E498" s="15"/>
    </row>
    <row r="499">
      <c r="A499" s="79"/>
      <c r="B499" s="15"/>
      <c r="C499" s="15"/>
      <c r="D499" s="15"/>
      <c r="E499" s="15"/>
    </row>
    <row r="500">
      <c r="A500" s="79"/>
      <c r="B500" s="15"/>
      <c r="C500" s="15"/>
      <c r="D500" s="15"/>
      <c r="E500" s="15"/>
    </row>
    <row r="501">
      <c r="A501" s="79"/>
      <c r="B501" s="15"/>
      <c r="C501" s="15"/>
      <c r="D501" s="15"/>
      <c r="E501" s="15"/>
    </row>
    <row r="502">
      <c r="A502" s="79"/>
      <c r="B502" s="15"/>
      <c r="C502" s="15"/>
      <c r="D502" s="15"/>
      <c r="E502" s="15"/>
    </row>
    <row r="503">
      <c r="A503" s="79"/>
      <c r="B503" s="15"/>
      <c r="C503" s="15"/>
      <c r="D503" s="15"/>
      <c r="E503" s="15"/>
    </row>
    <row r="504">
      <c r="A504" s="79"/>
      <c r="B504" s="15"/>
      <c r="C504" s="15"/>
      <c r="D504" s="15"/>
      <c r="E504" s="15"/>
    </row>
    <row r="505">
      <c r="A505" s="79"/>
      <c r="B505" s="15"/>
      <c r="C505" s="15"/>
      <c r="D505" s="15"/>
      <c r="E505" s="15"/>
    </row>
    <row r="506">
      <c r="A506" s="79"/>
      <c r="B506" s="15"/>
      <c r="C506" s="15"/>
      <c r="D506" s="15"/>
      <c r="E506" s="15"/>
    </row>
    <row r="507">
      <c r="A507" s="79"/>
      <c r="B507" s="15"/>
      <c r="C507" s="15"/>
      <c r="D507" s="15"/>
      <c r="E507" s="15"/>
    </row>
    <row r="508">
      <c r="A508" s="79"/>
      <c r="B508" s="15"/>
      <c r="C508" s="15"/>
      <c r="D508" s="15"/>
      <c r="E508" s="15"/>
    </row>
    <row r="509">
      <c r="A509" s="79"/>
      <c r="B509" s="15"/>
      <c r="C509" s="15"/>
      <c r="D509" s="15"/>
      <c r="E509" s="15"/>
    </row>
    <row r="510">
      <c r="A510" s="79"/>
      <c r="B510" s="15"/>
      <c r="C510" s="15"/>
      <c r="D510" s="15"/>
      <c r="E510" s="15"/>
    </row>
    <row r="511">
      <c r="A511" s="79"/>
      <c r="B511" s="15"/>
      <c r="C511" s="15"/>
      <c r="D511" s="15"/>
      <c r="E511" s="15"/>
    </row>
    <row r="512">
      <c r="A512" s="79"/>
      <c r="B512" s="15"/>
      <c r="C512" s="15"/>
      <c r="D512" s="15"/>
      <c r="E512" s="15"/>
    </row>
    <row r="513">
      <c r="A513" s="79"/>
      <c r="B513" s="15"/>
      <c r="C513" s="15"/>
      <c r="D513" s="15"/>
      <c r="E513" s="15"/>
    </row>
    <row r="514">
      <c r="A514" s="79"/>
      <c r="B514" s="15"/>
      <c r="C514" s="15"/>
      <c r="D514" s="15"/>
      <c r="E514" s="15"/>
    </row>
    <row r="515">
      <c r="A515" s="79"/>
      <c r="B515" s="15"/>
      <c r="C515" s="15"/>
      <c r="D515" s="15"/>
      <c r="E515" s="15"/>
    </row>
    <row r="516">
      <c r="A516" s="79"/>
      <c r="B516" s="15"/>
      <c r="C516" s="15"/>
      <c r="D516" s="15"/>
      <c r="E516" s="15"/>
    </row>
    <row r="517">
      <c r="A517" s="79"/>
      <c r="B517" s="15"/>
      <c r="C517" s="15"/>
      <c r="D517" s="15"/>
      <c r="E517" s="15"/>
    </row>
    <row r="518">
      <c r="A518" s="79"/>
      <c r="B518" s="15"/>
      <c r="C518" s="15"/>
      <c r="D518" s="15"/>
      <c r="E518" s="15"/>
    </row>
    <row r="519">
      <c r="A519" s="79"/>
      <c r="B519" s="15"/>
      <c r="C519" s="15"/>
      <c r="D519" s="15"/>
      <c r="E519" s="15"/>
    </row>
    <row r="520">
      <c r="A520" s="79"/>
      <c r="B520" s="15"/>
      <c r="C520" s="15"/>
      <c r="D520" s="15"/>
      <c r="E520" s="15"/>
    </row>
    <row r="521">
      <c r="A521" s="79"/>
      <c r="B521" s="15"/>
      <c r="C521" s="15"/>
      <c r="D521" s="15"/>
      <c r="E521" s="15"/>
    </row>
    <row r="522">
      <c r="A522" s="79"/>
      <c r="B522" s="15"/>
      <c r="C522" s="15"/>
      <c r="D522" s="15"/>
      <c r="E522" s="15"/>
    </row>
    <row r="523">
      <c r="A523" s="79"/>
      <c r="B523" s="15"/>
      <c r="C523" s="15"/>
      <c r="D523" s="15"/>
      <c r="E523" s="15"/>
    </row>
    <row r="524">
      <c r="A524" s="79"/>
      <c r="B524" s="15"/>
      <c r="C524" s="15"/>
      <c r="D524" s="15"/>
      <c r="E524" s="15"/>
    </row>
    <row r="525">
      <c r="A525" s="79"/>
      <c r="B525" s="15"/>
      <c r="C525" s="15"/>
      <c r="D525" s="15"/>
      <c r="E525" s="15"/>
    </row>
    <row r="526">
      <c r="A526" s="79"/>
      <c r="B526" s="15"/>
      <c r="C526" s="15"/>
      <c r="D526" s="15"/>
      <c r="E526" s="15"/>
    </row>
    <row r="527">
      <c r="A527" s="79"/>
      <c r="B527" s="15"/>
      <c r="C527" s="15"/>
      <c r="D527" s="15"/>
      <c r="E527" s="15"/>
    </row>
    <row r="528">
      <c r="A528" s="79"/>
      <c r="B528" s="15"/>
      <c r="C528" s="15"/>
      <c r="D528" s="15"/>
      <c r="E528" s="15"/>
    </row>
    <row r="529">
      <c r="A529" s="79"/>
      <c r="B529" s="15"/>
      <c r="C529" s="15"/>
      <c r="D529" s="15"/>
      <c r="E529" s="15"/>
    </row>
    <row r="530">
      <c r="A530" s="79"/>
      <c r="B530" s="15"/>
      <c r="C530" s="15"/>
      <c r="D530" s="15"/>
      <c r="E530" s="15"/>
    </row>
    <row r="531">
      <c r="A531" s="79"/>
      <c r="B531" s="15"/>
      <c r="C531" s="15"/>
      <c r="D531" s="15"/>
      <c r="E531" s="15"/>
    </row>
    <row r="532">
      <c r="A532" s="79"/>
      <c r="B532" s="15"/>
      <c r="C532" s="15"/>
      <c r="D532" s="15"/>
      <c r="E532" s="15"/>
    </row>
    <row r="533">
      <c r="A533" s="79"/>
      <c r="B533" s="15"/>
      <c r="C533" s="15"/>
      <c r="D533" s="15"/>
      <c r="E533" s="15"/>
    </row>
    <row r="534">
      <c r="A534" s="79"/>
      <c r="B534" s="15"/>
      <c r="C534" s="15"/>
      <c r="D534" s="15"/>
      <c r="E534" s="15"/>
    </row>
    <row r="535">
      <c r="A535" s="79"/>
      <c r="B535" s="15"/>
      <c r="C535" s="15"/>
      <c r="D535" s="15"/>
      <c r="E535" s="15"/>
    </row>
    <row r="536">
      <c r="A536" s="79"/>
      <c r="B536" s="15"/>
      <c r="C536" s="15"/>
      <c r="D536" s="15"/>
      <c r="E536" s="15"/>
    </row>
    <row r="537">
      <c r="A537" s="79"/>
      <c r="B537" s="15"/>
      <c r="C537" s="15"/>
      <c r="D537" s="15"/>
      <c r="E537" s="15"/>
    </row>
    <row r="538">
      <c r="A538" s="79"/>
      <c r="B538" s="15"/>
      <c r="C538" s="15"/>
      <c r="D538" s="15"/>
      <c r="E538" s="15"/>
    </row>
    <row r="539">
      <c r="A539" s="79"/>
      <c r="B539" s="15"/>
      <c r="C539" s="15"/>
      <c r="D539" s="15"/>
      <c r="E539" s="15"/>
    </row>
    <row r="540">
      <c r="A540" s="79"/>
      <c r="B540" s="15"/>
      <c r="C540" s="15"/>
      <c r="D540" s="15"/>
      <c r="E540" s="15"/>
    </row>
    <row r="541">
      <c r="A541" s="79"/>
      <c r="B541" s="15"/>
      <c r="C541" s="15"/>
      <c r="D541" s="15"/>
      <c r="E541" s="15"/>
    </row>
    <row r="542">
      <c r="A542" s="79"/>
      <c r="B542" s="15"/>
      <c r="C542" s="15"/>
      <c r="D542" s="15"/>
      <c r="E542" s="15"/>
    </row>
    <row r="543">
      <c r="A543" s="79"/>
      <c r="B543" s="15"/>
      <c r="C543" s="15"/>
      <c r="D543" s="15"/>
      <c r="E543" s="15"/>
    </row>
    <row r="544">
      <c r="A544" s="79"/>
      <c r="B544" s="15"/>
      <c r="C544" s="15"/>
      <c r="D544" s="15"/>
      <c r="E544" s="15"/>
    </row>
    <row r="545">
      <c r="A545" s="79"/>
      <c r="B545" s="15"/>
      <c r="C545" s="15"/>
      <c r="D545" s="15"/>
      <c r="E545" s="15"/>
    </row>
    <row r="546">
      <c r="A546" s="79"/>
      <c r="B546" s="15"/>
      <c r="C546" s="15"/>
      <c r="D546" s="15"/>
      <c r="E546" s="15"/>
    </row>
    <row r="547">
      <c r="A547" s="79"/>
      <c r="B547" s="15"/>
      <c r="C547" s="15"/>
      <c r="D547" s="15"/>
      <c r="E547" s="15"/>
    </row>
    <row r="548">
      <c r="A548" s="79"/>
      <c r="B548" s="15"/>
      <c r="C548" s="15"/>
      <c r="D548" s="15"/>
      <c r="E548" s="15"/>
    </row>
    <row r="549">
      <c r="A549" s="79"/>
      <c r="B549" s="15"/>
      <c r="C549" s="15"/>
      <c r="D549" s="15"/>
      <c r="E549" s="15"/>
    </row>
    <row r="550">
      <c r="A550" s="79"/>
      <c r="B550" s="15"/>
      <c r="C550" s="15"/>
      <c r="D550" s="15"/>
      <c r="E550" s="15"/>
    </row>
    <row r="551">
      <c r="A551" s="79"/>
      <c r="B551" s="15"/>
      <c r="C551" s="15"/>
      <c r="D551" s="15"/>
      <c r="E551" s="15"/>
    </row>
    <row r="552">
      <c r="A552" s="79"/>
      <c r="B552" s="15"/>
      <c r="C552" s="15"/>
      <c r="D552" s="15"/>
      <c r="E552" s="15"/>
    </row>
    <row r="553">
      <c r="A553" s="79"/>
      <c r="B553" s="15"/>
      <c r="C553" s="15"/>
      <c r="D553" s="15"/>
      <c r="E553" s="15"/>
    </row>
    <row r="554">
      <c r="A554" s="79"/>
      <c r="B554" s="15"/>
      <c r="C554" s="15"/>
      <c r="D554" s="15"/>
      <c r="E554" s="15"/>
    </row>
    <row r="555">
      <c r="A555" s="79"/>
      <c r="B555" s="15"/>
      <c r="C555" s="15"/>
      <c r="D555" s="15"/>
      <c r="E555" s="15"/>
    </row>
    <row r="556">
      <c r="A556" s="79"/>
      <c r="B556" s="15"/>
      <c r="C556" s="15"/>
      <c r="D556" s="15"/>
      <c r="E556" s="15"/>
    </row>
    <row r="557">
      <c r="A557" s="79"/>
      <c r="B557" s="15"/>
      <c r="C557" s="15"/>
      <c r="D557" s="15"/>
      <c r="E557" s="15"/>
    </row>
    <row r="558">
      <c r="A558" s="79"/>
      <c r="B558" s="15"/>
      <c r="C558" s="15"/>
      <c r="D558" s="15"/>
      <c r="E558" s="15"/>
    </row>
    <row r="559">
      <c r="A559" s="79"/>
      <c r="B559" s="15"/>
      <c r="C559" s="15"/>
      <c r="D559" s="15"/>
      <c r="E559" s="15"/>
    </row>
    <row r="560">
      <c r="A560" s="79"/>
      <c r="B560" s="15"/>
      <c r="C560" s="15"/>
      <c r="D560" s="15"/>
      <c r="E560" s="15"/>
    </row>
    <row r="561">
      <c r="A561" s="79"/>
      <c r="B561" s="15"/>
      <c r="C561" s="15"/>
      <c r="D561" s="15"/>
      <c r="E561" s="15"/>
    </row>
    <row r="562">
      <c r="A562" s="79"/>
      <c r="B562" s="15"/>
      <c r="C562" s="15"/>
      <c r="D562" s="15"/>
      <c r="E562" s="15"/>
    </row>
    <row r="563">
      <c r="A563" s="79"/>
      <c r="B563" s="15"/>
      <c r="C563" s="15"/>
      <c r="D563" s="15"/>
      <c r="E563" s="15"/>
    </row>
    <row r="564">
      <c r="A564" s="79"/>
      <c r="B564" s="15"/>
      <c r="C564" s="15"/>
      <c r="D564" s="15"/>
      <c r="E564" s="15"/>
    </row>
    <row r="565">
      <c r="A565" s="79"/>
      <c r="B565" s="15"/>
      <c r="C565" s="15"/>
      <c r="D565" s="15"/>
      <c r="E565" s="15"/>
    </row>
    <row r="566">
      <c r="A566" s="79"/>
      <c r="B566" s="15"/>
      <c r="C566" s="15"/>
      <c r="D566" s="15"/>
      <c r="E566" s="15"/>
    </row>
    <row r="567">
      <c r="A567" s="79"/>
      <c r="B567" s="15"/>
      <c r="C567" s="15"/>
      <c r="D567" s="15"/>
      <c r="E567" s="15"/>
    </row>
    <row r="568">
      <c r="A568" s="79"/>
      <c r="B568" s="15"/>
      <c r="C568" s="15"/>
      <c r="D568" s="15"/>
      <c r="E568" s="15"/>
    </row>
    <row r="569">
      <c r="A569" s="79"/>
      <c r="B569" s="15"/>
      <c r="C569" s="15"/>
      <c r="D569" s="15"/>
      <c r="E569" s="15"/>
    </row>
    <row r="570">
      <c r="A570" s="79"/>
      <c r="B570" s="15"/>
      <c r="C570" s="15"/>
      <c r="D570" s="15"/>
      <c r="E570" s="15"/>
    </row>
    <row r="571">
      <c r="A571" s="79"/>
      <c r="B571" s="15"/>
      <c r="C571" s="15"/>
      <c r="D571" s="15"/>
      <c r="E571" s="15"/>
    </row>
    <row r="572">
      <c r="A572" s="79"/>
      <c r="B572" s="15"/>
      <c r="C572" s="15"/>
      <c r="D572" s="15"/>
      <c r="E572" s="15"/>
    </row>
    <row r="573">
      <c r="A573" s="79"/>
      <c r="B573" s="15"/>
      <c r="C573" s="15"/>
      <c r="D573" s="15"/>
      <c r="E573" s="15"/>
    </row>
    <row r="574">
      <c r="A574" s="79"/>
      <c r="B574" s="15"/>
      <c r="C574" s="15"/>
      <c r="D574" s="15"/>
      <c r="E574" s="15"/>
    </row>
    <row r="575">
      <c r="A575" s="79"/>
      <c r="B575" s="15"/>
      <c r="C575" s="15"/>
      <c r="D575" s="15"/>
      <c r="E575" s="15"/>
    </row>
    <row r="576">
      <c r="A576" s="79"/>
      <c r="B576" s="15"/>
      <c r="C576" s="15"/>
      <c r="D576" s="15"/>
      <c r="E576" s="15"/>
    </row>
    <row r="577">
      <c r="A577" s="79"/>
      <c r="B577" s="15"/>
      <c r="C577" s="15"/>
      <c r="D577" s="15"/>
      <c r="E577" s="15"/>
    </row>
    <row r="578">
      <c r="A578" s="79"/>
      <c r="B578" s="15"/>
      <c r="C578" s="15"/>
      <c r="D578" s="15"/>
      <c r="E578" s="15"/>
    </row>
    <row r="579">
      <c r="A579" s="79"/>
      <c r="B579" s="15"/>
      <c r="C579" s="15"/>
      <c r="D579" s="15"/>
      <c r="E579" s="15"/>
    </row>
    <row r="580">
      <c r="A580" s="79"/>
      <c r="B580" s="15"/>
      <c r="C580" s="15"/>
      <c r="D580" s="15"/>
      <c r="E580" s="15"/>
    </row>
    <row r="581">
      <c r="A581" s="79"/>
      <c r="B581" s="15"/>
      <c r="C581" s="15"/>
      <c r="D581" s="15"/>
      <c r="E581" s="15"/>
    </row>
    <row r="582">
      <c r="A582" s="79"/>
      <c r="B582" s="15"/>
      <c r="C582" s="15"/>
      <c r="D582" s="15"/>
      <c r="E582" s="15"/>
    </row>
    <row r="583">
      <c r="A583" s="79"/>
      <c r="B583" s="15"/>
      <c r="C583" s="15"/>
      <c r="D583" s="15"/>
      <c r="E583" s="15"/>
    </row>
    <row r="584">
      <c r="A584" s="79"/>
      <c r="B584" s="15"/>
      <c r="C584" s="15"/>
      <c r="D584" s="15"/>
      <c r="E584" s="15"/>
    </row>
    <row r="585">
      <c r="A585" s="79"/>
      <c r="B585" s="15"/>
      <c r="C585" s="15"/>
      <c r="D585" s="15"/>
      <c r="E585" s="15"/>
    </row>
    <row r="586">
      <c r="A586" s="79"/>
      <c r="B586" s="15"/>
      <c r="C586" s="15"/>
      <c r="D586" s="15"/>
      <c r="E586" s="15"/>
    </row>
    <row r="587">
      <c r="A587" s="79"/>
      <c r="B587" s="15"/>
      <c r="C587" s="15"/>
      <c r="D587" s="15"/>
      <c r="E587" s="15"/>
    </row>
    <row r="588">
      <c r="A588" s="79"/>
      <c r="B588" s="15"/>
      <c r="C588" s="15"/>
      <c r="D588" s="15"/>
      <c r="E588" s="15"/>
    </row>
    <row r="589">
      <c r="A589" s="79"/>
      <c r="B589" s="15"/>
      <c r="C589" s="15"/>
      <c r="D589" s="15"/>
      <c r="E589" s="15"/>
    </row>
    <row r="590">
      <c r="A590" s="79"/>
      <c r="B590" s="15"/>
      <c r="C590" s="15"/>
      <c r="D590" s="15"/>
      <c r="E590" s="15"/>
    </row>
    <row r="591">
      <c r="A591" s="79"/>
      <c r="B591" s="15"/>
      <c r="C591" s="15"/>
      <c r="D591" s="15"/>
      <c r="E591" s="15"/>
    </row>
    <row r="592">
      <c r="A592" s="79"/>
      <c r="B592" s="15"/>
      <c r="C592" s="15"/>
      <c r="D592" s="15"/>
      <c r="E592" s="15"/>
    </row>
    <row r="593">
      <c r="A593" s="79"/>
      <c r="B593" s="15"/>
      <c r="C593" s="15"/>
      <c r="D593" s="15"/>
      <c r="E593" s="15"/>
    </row>
    <row r="594">
      <c r="A594" s="79"/>
      <c r="B594" s="15"/>
      <c r="C594" s="15"/>
      <c r="D594" s="15"/>
      <c r="E594" s="15"/>
    </row>
    <row r="595">
      <c r="A595" s="79"/>
      <c r="B595" s="15"/>
      <c r="C595" s="15"/>
      <c r="D595" s="15"/>
      <c r="E595" s="15"/>
    </row>
    <row r="596">
      <c r="A596" s="79"/>
      <c r="B596" s="15"/>
      <c r="C596" s="15"/>
      <c r="D596" s="15"/>
      <c r="E596" s="15"/>
    </row>
    <row r="597">
      <c r="A597" s="79"/>
      <c r="B597" s="15"/>
      <c r="C597" s="15"/>
      <c r="D597" s="15"/>
      <c r="E597" s="15"/>
    </row>
    <row r="598">
      <c r="A598" s="79"/>
      <c r="B598" s="15"/>
      <c r="C598" s="15"/>
      <c r="D598" s="15"/>
      <c r="E598" s="15"/>
    </row>
    <row r="599">
      <c r="A599" s="79"/>
      <c r="B599" s="15"/>
      <c r="C599" s="15"/>
      <c r="D599" s="15"/>
      <c r="E599" s="15"/>
    </row>
    <row r="600">
      <c r="A600" s="79"/>
      <c r="B600" s="15"/>
      <c r="C600" s="15"/>
      <c r="D600" s="15"/>
      <c r="E600" s="15"/>
    </row>
    <row r="601">
      <c r="A601" s="79"/>
      <c r="B601" s="15"/>
      <c r="C601" s="15"/>
      <c r="D601" s="15"/>
      <c r="E601" s="15"/>
    </row>
    <row r="602">
      <c r="A602" s="79"/>
      <c r="B602" s="15"/>
      <c r="C602" s="15"/>
      <c r="D602" s="15"/>
      <c r="E602" s="15"/>
    </row>
    <row r="603">
      <c r="A603" s="79"/>
      <c r="B603" s="15"/>
      <c r="C603" s="15"/>
      <c r="D603" s="15"/>
      <c r="E603" s="15"/>
    </row>
    <row r="604">
      <c r="A604" s="79"/>
      <c r="B604" s="15"/>
      <c r="C604" s="15"/>
      <c r="D604" s="15"/>
      <c r="E604" s="15"/>
    </row>
    <row r="605">
      <c r="A605" s="79"/>
      <c r="B605" s="15"/>
      <c r="C605" s="15"/>
      <c r="D605" s="15"/>
      <c r="E605" s="15"/>
    </row>
    <row r="606">
      <c r="A606" s="79"/>
      <c r="B606" s="15"/>
      <c r="C606" s="15"/>
      <c r="D606" s="15"/>
      <c r="E606" s="15"/>
    </row>
    <row r="607">
      <c r="A607" s="79"/>
      <c r="B607" s="15"/>
      <c r="C607" s="15"/>
      <c r="D607" s="15"/>
      <c r="E607" s="15"/>
    </row>
    <row r="608">
      <c r="A608" s="79"/>
      <c r="B608" s="15"/>
      <c r="C608" s="15"/>
      <c r="D608" s="15"/>
      <c r="E608" s="15"/>
    </row>
    <row r="609">
      <c r="A609" s="79"/>
      <c r="B609" s="15"/>
      <c r="C609" s="15"/>
      <c r="D609" s="15"/>
      <c r="E609" s="15"/>
    </row>
    <row r="610">
      <c r="A610" s="79"/>
      <c r="B610" s="15"/>
      <c r="C610" s="15"/>
      <c r="D610" s="15"/>
      <c r="E610" s="15"/>
    </row>
    <row r="611">
      <c r="A611" s="79"/>
      <c r="B611" s="15"/>
      <c r="C611" s="15"/>
      <c r="D611" s="15"/>
      <c r="E611" s="15"/>
    </row>
    <row r="612">
      <c r="A612" s="79"/>
      <c r="B612" s="15"/>
      <c r="C612" s="15"/>
      <c r="D612" s="15"/>
      <c r="E612" s="15"/>
    </row>
    <row r="613">
      <c r="A613" s="79"/>
      <c r="B613" s="15"/>
      <c r="C613" s="15"/>
      <c r="D613" s="15"/>
      <c r="E613" s="15"/>
    </row>
    <row r="614">
      <c r="A614" s="79"/>
      <c r="B614" s="15"/>
      <c r="C614" s="15"/>
      <c r="D614" s="15"/>
      <c r="E614" s="15"/>
    </row>
    <row r="615">
      <c r="A615" s="79"/>
      <c r="B615" s="15"/>
      <c r="C615" s="15"/>
      <c r="D615" s="15"/>
      <c r="E615" s="15"/>
    </row>
    <row r="616">
      <c r="A616" s="79"/>
      <c r="B616" s="15"/>
      <c r="C616" s="15"/>
      <c r="D616" s="15"/>
      <c r="E616" s="15"/>
    </row>
    <row r="617">
      <c r="A617" s="79"/>
      <c r="B617" s="15"/>
      <c r="C617" s="15"/>
      <c r="D617" s="15"/>
      <c r="E617" s="15"/>
    </row>
    <row r="618">
      <c r="A618" s="79"/>
      <c r="B618" s="15"/>
      <c r="C618" s="15"/>
      <c r="D618" s="15"/>
      <c r="E618" s="15"/>
    </row>
    <row r="619">
      <c r="A619" s="79"/>
      <c r="B619" s="15"/>
      <c r="C619" s="15"/>
      <c r="D619" s="15"/>
      <c r="E619" s="15"/>
    </row>
    <row r="620">
      <c r="A620" s="79"/>
      <c r="B620" s="15"/>
      <c r="C620" s="15"/>
      <c r="D620" s="15"/>
      <c r="E620" s="15"/>
    </row>
    <row r="621">
      <c r="A621" s="79"/>
      <c r="B621" s="15"/>
      <c r="C621" s="15"/>
      <c r="D621" s="15"/>
      <c r="E621" s="15"/>
    </row>
    <row r="622">
      <c r="A622" s="79"/>
      <c r="B622" s="15"/>
      <c r="C622" s="15"/>
      <c r="D622" s="15"/>
      <c r="E622" s="15"/>
    </row>
    <row r="623">
      <c r="A623" s="79"/>
      <c r="B623" s="15"/>
      <c r="C623" s="15"/>
      <c r="D623" s="15"/>
      <c r="E623" s="15"/>
    </row>
    <row r="624">
      <c r="A624" s="79"/>
      <c r="B624" s="15"/>
      <c r="C624" s="15"/>
      <c r="D624" s="15"/>
      <c r="E624" s="15"/>
    </row>
    <row r="625">
      <c r="A625" s="79"/>
      <c r="B625" s="15"/>
      <c r="C625" s="15"/>
      <c r="D625" s="15"/>
      <c r="E625" s="15"/>
    </row>
    <row r="626">
      <c r="A626" s="79"/>
      <c r="B626" s="15"/>
      <c r="C626" s="15"/>
      <c r="D626" s="15"/>
      <c r="E626" s="15"/>
    </row>
    <row r="627">
      <c r="A627" s="79"/>
      <c r="B627" s="15"/>
      <c r="C627" s="15"/>
      <c r="D627" s="15"/>
      <c r="E627" s="15"/>
    </row>
    <row r="628">
      <c r="A628" s="79"/>
      <c r="B628" s="15"/>
      <c r="C628" s="15"/>
      <c r="D628" s="15"/>
      <c r="E628" s="15"/>
    </row>
    <row r="629">
      <c r="A629" s="79"/>
      <c r="B629" s="15"/>
      <c r="C629" s="15"/>
      <c r="D629" s="15"/>
      <c r="E629" s="15"/>
    </row>
    <row r="630">
      <c r="A630" s="79"/>
      <c r="B630" s="15"/>
      <c r="C630" s="15"/>
      <c r="D630" s="15"/>
      <c r="E630" s="15"/>
    </row>
    <row r="631">
      <c r="A631" s="79"/>
      <c r="B631" s="15"/>
      <c r="C631" s="15"/>
      <c r="D631" s="15"/>
      <c r="E631" s="15"/>
    </row>
    <row r="632">
      <c r="A632" s="79"/>
      <c r="B632" s="15"/>
      <c r="C632" s="15"/>
      <c r="D632" s="15"/>
      <c r="E632" s="15"/>
    </row>
    <row r="633">
      <c r="A633" s="79"/>
      <c r="B633" s="15"/>
      <c r="C633" s="15"/>
      <c r="D633" s="15"/>
      <c r="E633" s="15"/>
    </row>
    <row r="634">
      <c r="A634" s="79"/>
      <c r="B634" s="15"/>
      <c r="C634" s="15"/>
      <c r="D634" s="15"/>
      <c r="E634" s="15"/>
    </row>
    <row r="635">
      <c r="A635" s="79"/>
      <c r="B635" s="15"/>
      <c r="C635" s="15"/>
      <c r="D635" s="15"/>
      <c r="E635" s="15"/>
    </row>
    <row r="636">
      <c r="A636" s="79"/>
      <c r="B636" s="15"/>
      <c r="C636" s="15"/>
      <c r="D636" s="15"/>
      <c r="E636" s="15"/>
    </row>
    <row r="637">
      <c r="A637" s="79"/>
      <c r="B637" s="15"/>
      <c r="C637" s="15"/>
      <c r="D637" s="15"/>
      <c r="E637" s="15"/>
    </row>
    <row r="638">
      <c r="A638" s="79"/>
      <c r="B638" s="15"/>
      <c r="C638" s="15"/>
      <c r="D638" s="15"/>
      <c r="E638" s="15"/>
    </row>
    <row r="639">
      <c r="A639" s="79"/>
      <c r="B639" s="15"/>
      <c r="C639" s="15"/>
      <c r="D639" s="15"/>
      <c r="E639" s="15"/>
    </row>
    <row r="640">
      <c r="A640" s="79"/>
      <c r="B640" s="15"/>
      <c r="C640" s="15"/>
      <c r="D640" s="15"/>
      <c r="E640" s="15"/>
    </row>
    <row r="641">
      <c r="A641" s="79"/>
      <c r="B641" s="15"/>
      <c r="C641" s="15"/>
      <c r="D641" s="15"/>
      <c r="E641" s="15"/>
    </row>
    <row r="642">
      <c r="A642" s="79"/>
      <c r="B642" s="15"/>
      <c r="C642" s="15"/>
      <c r="D642" s="15"/>
      <c r="E642" s="15"/>
    </row>
    <row r="643">
      <c r="A643" s="79"/>
      <c r="B643" s="15"/>
      <c r="C643" s="15"/>
      <c r="D643" s="15"/>
      <c r="E643" s="15"/>
    </row>
    <row r="644">
      <c r="A644" s="79"/>
      <c r="B644" s="15"/>
      <c r="C644" s="15"/>
      <c r="D644" s="15"/>
      <c r="E644" s="15"/>
    </row>
    <row r="645">
      <c r="A645" s="79"/>
      <c r="B645" s="15"/>
      <c r="C645" s="15"/>
      <c r="D645" s="15"/>
      <c r="E645" s="15"/>
    </row>
    <row r="646">
      <c r="A646" s="79"/>
      <c r="B646" s="15"/>
      <c r="C646" s="15"/>
      <c r="D646" s="15"/>
      <c r="E646" s="15"/>
    </row>
    <row r="647">
      <c r="A647" s="79"/>
      <c r="B647" s="15"/>
      <c r="C647" s="15"/>
      <c r="D647" s="15"/>
      <c r="E647" s="15"/>
    </row>
    <row r="648">
      <c r="A648" s="79"/>
      <c r="B648" s="15"/>
      <c r="C648" s="15"/>
      <c r="D648" s="15"/>
      <c r="E648" s="15"/>
    </row>
    <row r="649">
      <c r="A649" s="79"/>
      <c r="B649" s="15"/>
      <c r="C649" s="15"/>
      <c r="D649" s="15"/>
      <c r="E649" s="15"/>
    </row>
    <row r="650">
      <c r="A650" s="79"/>
      <c r="B650" s="15"/>
      <c r="C650" s="15"/>
      <c r="D650" s="15"/>
      <c r="E650" s="15"/>
    </row>
    <row r="651">
      <c r="A651" s="79"/>
      <c r="B651" s="15"/>
      <c r="C651" s="15"/>
      <c r="D651" s="15"/>
      <c r="E651" s="15"/>
    </row>
    <row r="652">
      <c r="A652" s="79"/>
      <c r="B652" s="15"/>
      <c r="C652" s="15"/>
      <c r="D652" s="15"/>
      <c r="E652" s="15"/>
    </row>
    <row r="653">
      <c r="A653" s="79"/>
      <c r="B653" s="15"/>
      <c r="C653" s="15"/>
      <c r="D653" s="15"/>
      <c r="E653" s="15"/>
 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c r="D655" s="15"/>
      <c r="E655" s="15"/>
    </row>
    <row r="656">
      <c r="A656" s="79"/>
      <c r="B656" s="15"/>
      <c r="C656" s="15"/>
      <c r="D656" s="15"/>
      <c r="E656" s="15"/>
    </row>
    <row r="657">
      <c r="A657" s="79"/>
      <c r="B657" s="15"/>
      <c r="C657" s="15"/>
      <c r="D657" s="15"/>
      <c r="E657" s="15"/>
    </row>
    <row r="658">
      <c r="A658" s="79"/>
      <c r="B658" s="15"/>
      <c r="C658" s="15"/>
      <c r="D658" s="15"/>
      <c r="E658" s="15"/>
    </row>
    <row r="659">
      <c r="A659" s="79"/>
      <c r="B659" s="15"/>
      <c r="C659" s="15"/>
      <c r="D659" s="15"/>
      <c r="E659" s="15"/>
    </row>
    <row r="660">
      <c r="A660" s="79"/>
      <c r="B660" s="15"/>
      <c r="C660" s="15"/>
      <c r="D660" s="15"/>
      <c r="E660" s="15"/>
    </row>
    <row r="661">
      <c r="A661" s="79"/>
      <c r="B661" s="15"/>
      <c r="C661" s="15"/>
      <c r="D661" s="15"/>
      <c r="E661" s="15"/>
    </row>
    <row r="662">
      <c r="A662" s="79"/>
      <c r="B662" s="15"/>
      <c r="C662" s="15"/>
      <c r="D662" s="15"/>
      <c r="E662" s="15"/>
    </row>
    <row r="663">
      <c r="A663" s="79"/>
      <c r="B663" s="15"/>
      <c r="C663" s="15"/>
      <c r="D663" s="15"/>
      <c r="E663" s="15"/>
    </row>
    <row r="664">
      <c r="A664" s="79"/>
      <c r="B664" s="15"/>
      <c r="C664" s="15"/>
      <c r="D664" s="15"/>
      <c r="E664" s="15"/>
    </row>
    <row r="665">
      <c r="A665" s="79"/>
      <c r="B665" s="15"/>
      <c r="C665" s="15"/>
      <c r="D665" s="15"/>
      <c r="E665" s="15"/>
    </row>
    <row r="666">
      <c r="A666" s="79"/>
      <c r="B666" s="15"/>
      <c r="C666" s="15"/>
      <c r="D666" s="15"/>
      <c r="E666" s="15"/>
    </row>
    <row r="667">
      <c r="A667" s="79"/>
      <c r="B667" s="15"/>
      <c r="C667" s="15"/>
      <c r="D667" s="15"/>
      <c r="E667" s="15"/>
    </row>
    <row r="668">
      <c r="A668" s="79"/>
      <c r="B668" s="15"/>
      <c r="C668" s="15"/>
      <c r="D668" s="15"/>
      <c r="E668" s="15"/>
    </row>
    <row r="669">
      <c r="A669" s="79"/>
      <c r="B669" s="15"/>
      <c r="C669" s="15"/>
      <c r="D669" s="15"/>
      <c r="E669" s="15"/>
    </row>
    <row r="670">
      <c r="A670" s="79"/>
      <c r="B670" s="15"/>
      <c r="C670" s="15"/>
      <c r="D670" s="15"/>
      <c r="E670" s="15"/>
    </row>
    <row r="671">
      <c r="A671" s="79"/>
      <c r="B671" s="15"/>
      <c r="C671" s="15"/>
      <c r="D671" s="15"/>
      <c r="E671" s="15"/>
    </row>
    <row r="672">
      <c r="A672" s="79"/>
      <c r="B672" s="15"/>
      <c r="C672" s="15"/>
      <c r="D672" s="15"/>
      <c r="E672" s="15"/>
    </row>
    <row r="673">
      <c r="A673" s="79"/>
      <c r="B673" s="15"/>
      <c r="C673" s="15"/>
      <c r="D673" s="15"/>
      <c r="E673" s="15"/>
    </row>
    <row r="674">
      <c r="A674" s="79"/>
      <c r="B674" s="15"/>
      <c r="C674" s="15"/>
      <c r="D674" s="15"/>
      <c r="E674" s="15"/>
    </row>
    <row r="675">
      <c r="A675" s="79"/>
      <c r="B675" s="15"/>
      <c r="C675" s="15"/>
      <c r="D675" s="15"/>
      <c r="E675" s="15"/>
    </row>
    <row r="676">
      <c r="A676" s="79"/>
      <c r="B676" s="15"/>
      <c r="C676" s="15"/>
      <c r="D676" s="15"/>
      <c r="E676" s="15"/>
    </row>
    <row r="677">
      <c r="A677" s="79"/>
      <c r="B677" s="15"/>
      <c r="C677" s="15"/>
      <c r="D677" s="15"/>
      <c r="E677" s="15"/>
    </row>
    <row r="678">
      <c r="A678" s="79"/>
      <c r="B678" s="15"/>
      <c r="C678" s="15"/>
      <c r="D678" s="15"/>
      <c r="E678" s="15"/>
    </row>
    <row r="679">
      <c r="A679" s="79"/>
      <c r="B679" s="15"/>
      <c r="C679" s="15"/>
      <c r="D679" s="15"/>
      <c r="E679" s="15"/>
    </row>
    <row r="680">
      <c r="A680" s="79"/>
      <c r="B680" s="15"/>
      <c r="C680" s="15"/>
      <c r="D680" s="15"/>
      <c r="E680" s="15"/>
    </row>
    <row r="681">
      <c r="A681" s="79"/>
      <c r="B681" s="15"/>
      <c r="C681" s="15"/>
      <c r="D681" s="15"/>
      <c r="E681" s="15"/>
    </row>
    <row r="682">
      <c r="A682" s="79"/>
      <c r="B682" s="15"/>
      <c r="C682" s="15"/>
      <c r="D682" s="15"/>
      <c r="E682" s="15"/>
    </row>
    <row r="683">
      <c r="A683" s="79"/>
      <c r="B683" s="15"/>
      <c r="C683" s="15"/>
      <c r="D683" s="15"/>
      <c r="E683" s="15"/>
    </row>
    <row r="684">
      <c r="A684" s="79"/>
      <c r="B684" s="15"/>
      <c r="C684" s="15"/>
      <c r="D684" s="15"/>
      <c r="E684" s="15"/>
    </row>
    <row r="685">
      <c r="A685" s="79"/>
      <c r="B685" s="15"/>
      <c r="C685" s="15"/>
      <c r="D685" s="15"/>
      <c r="E685" s="15"/>
    </row>
    <row r="686">
      <c r="A686" s="79"/>
      <c r="B686" s="15"/>
      <c r="C686" s="15"/>
      <c r="D686" s="15"/>
      <c r="E686" s="15"/>
    </row>
    <row r="687">
      <c r="A687" s="79"/>
      <c r="B687" s="15"/>
      <c r="C687" s="15"/>
      <c r="D687" s="15"/>
      <c r="E687" s="15"/>
    </row>
    <row r="688">
      <c r="A688" s="79"/>
      <c r="B688" s="15"/>
      <c r="C688" s="15"/>
      <c r="D688" s="15"/>
      <c r="E688" s="15"/>
    </row>
    <row r="689">
      <c r="A689" s="79"/>
      <c r="B689" s="15"/>
      <c r="C689" s="15"/>
      <c r="D689" s="15"/>
      <c r="E689" s="15"/>
    </row>
    <row r="690">
      <c r="A690" s="79"/>
      <c r="B690" s="15"/>
      <c r="C690" s="15"/>
      <c r="D690" s="15"/>
      <c r="E690" s="15"/>
    </row>
    <row r="691">
      <c r="A691" s="79"/>
      <c r="B691" s="15"/>
      <c r="C691" s="15"/>
      <c r="D691" s="15"/>
      <c r="E691" s="15"/>
    </row>
    <row r="692">
      <c r="A692" s="79"/>
      <c r="B692" s="15"/>
      <c r="C692" s="15"/>
      <c r="D692" s="15"/>
      <c r="E692" s="15"/>
    </row>
    <row r="693">
      <c r="A693" s="79"/>
      <c r="B693" s="15"/>
      <c r="C693" s="15"/>
      <c r="D693" s="15"/>
      <c r="E693" s="15"/>
    </row>
    <row r="694">
      <c r="A694" s="79"/>
      <c r="B694" s="15"/>
      <c r="C694" s="15"/>
      <c r="D694" s="15"/>
      <c r="E694" s="15"/>
    </row>
    <row r="695">
      <c r="A695" s="79"/>
      <c r="B695" s="15"/>
      <c r="C695" s="15"/>
      <c r="D695" s="15"/>
      <c r="E695" s="15"/>
    </row>
    <row r="696">
      <c r="A696" s="79"/>
      <c r="B696" s="15"/>
      <c r="C696" s="15"/>
      <c r="D696" s="15"/>
      <c r="E696" s="15"/>
    </row>
    <row r="697">
      <c r="A697" s="79"/>
      <c r="B697" s="15"/>
      <c r="C697" s="15"/>
      <c r="D697" s="15"/>
      <c r="E697" s="15"/>
    </row>
    <row r="698">
      <c r="A698" s="79"/>
      <c r="B698" s="15"/>
      <c r="C698" s="15"/>
      <c r="D698" s="15"/>
      <c r="E698" s="15"/>
    </row>
    <row r="699">
      <c r="A699" s="79"/>
      <c r="B699" s="15"/>
      <c r="C699" s="15"/>
      <c r="D699" s="15"/>
      <c r="E699" s="15"/>
    </row>
    <row r="700">
      <c r="A700" s="79"/>
      <c r="B700" s="15"/>
      <c r="C700" s="15"/>
      <c r="D700" s="15"/>
      <c r="E700" s="15"/>
    </row>
    <row r="701">
      <c r="A701" s="79"/>
      <c r="B701" s="15"/>
      <c r="C701" s="15"/>
      <c r="D701" s="15"/>
      <c r="E701" s="15"/>
    </row>
    <row r="702">
      <c r="A702" s="79"/>
      <c r="B702" s="15"/>
      <c r="C702" s="15"/>
      <c r="D702" s="15"/>
      <c r="E702" s="15"/>
    </row>
    <row r="703">
      <c r="A703" s="79"/>
      <c r="B703" s="15"/>
      <c r="C703" s="15"/>
      <c r="D703" s="15"/>
      <c r="E703" s="15"/>
    </row>
    <row r="704">
      <c r="A704" s="79"/>
      <c r="B704" s="15"/>
      <c r="C704" s="15"/>
      <c r="D704" s="15"/>
      <c r="E704" s="15"/>
    </row>
    <row r="705">
      <c r="A705" s="79"/>
      <c r="B705" s="15"/>
      <c r="C705" s="15"/>
      <c r="D705" s="15"/>
      <c r="E705" s="15"/>
    </row>
    <row r="706">
      <c r="A706" s="79"/>
      <c r="B706" s="15"/>
      <c r="C706" s="15"/>
      <c r="D706" s="15"/>
      <c r="E706" s="15"/>
    </row>
    <row r="707">
      <c r="A707" s="79"/>
      <c r="B707" s="15"/>
      <c r="C707" s="15"/>
      <c r="D707" s="15"/>
      <c r="E707" s="15"/>
    </row>
    <row r="708">
      <c r="A708" s="79"/>
      <c r="B708" s="15"/>
      <c r="C708" s="15"/>
      <c r="D708" s="15"/>
      <c r="E708" s="15"/>
    </row>
    <row r="709">
      <c r="A709" s="79"/>
      <c r="B709" s="15"/>
      <c r="C709" s="15"/>
      <c r="D709" s="15"/>
      <c r="E709" s="15"/>
    </row>
    <row r="710">
      <c r="A710" s="79"/>
      <c r="B710" s="15"/>
      <c r="C710" s="15"/>
      <c r="D710" s="15"/>
      <c r="E710" s="15"/>
    </row>
    <row r="711">
      <c r="A711" s="79"/>
      <c r="B711" s="15"/>
      <c r="C711" s="15"/>
      <c r="D711" s="15"/>
      <c r="E711" s="15"/>
    </row>
    <row r="712">
      <c r="A712" s="79"/>
      <c r="B712" s="15"/>
      <c r="C712" s="15"/>
      <c r="D712" s="15"/>
      <c r="E712" s="15"/>
    </row>
    <row r="713">
      <c r="A713" s="79"/>
      <c r="B713" s="15"/>
      <c r="C713" s="15"/>
      <c r="D713" s="15"/>
      <c r="E713" s="15"/>
    </row>
    <row r="714">
      <c r="A714" s="79"/>
      <c r="B714" s="15"/>
      <c r="C714" s="15"/>
      <c r="D714" s="15"/>
      <c r="E714" s="15"/>
    </row>
    <row r="715">
      <c r="A715" s="79"/>
      <c r="B715" s="15"/>
      <c r="C715" s="15"/>
      <c r="D715" s="15"/>
      <c r="E715" s="15"/>
    </row>
    <row r="716">
      <c r="A716" s="79"/>
      <c r="B716" s="15"/>
      <c r="C716" s="15"/>
      <c r="D716" s="15"/>
      <c r="E716" s="15"/>
    </row>
    <row r="717">
      <c r="A717" s="79"/>
      <c r="B717" s="15"/>
      <c r="C717" s="15"/>
      <c r="D717" s="15"/>
      <c r="E717" s="15"/>
    </row>
    <row r="718">
      <c r="A718" s="79"/>
      <c r="B718" s="15"/>
      <c r="C718" s="15"/>
      <c r="D718" s="15"/>
      <c r="E718" s="15"/>
    </row>
    <row r="719">
      <c r="A719" s="79"/>
      <c r="B719" s="15"/>
      <c r="C719" s="15"/>
      <c r="D719" s="15"/>
      <c r="E719" s="15"/>
    </row>
    <row r="720">
      <c r="A720" s="79"/>
      <c r="B720" s="15"/>
      <c r="C720" s="15"/>
      <c r="D720" s="15"/>
      <c r="E720" s="15"/>
    </row>
    <row r="721">
      <c r="A721" s="79"/>
      <c r="B721" s="15"/>
      <c r="C721" s="15"/>
      <c r="D721" s="15"/>
      <c r="E721" s="15"/>
    </row>
    <row r="722">
      <c r="A722" s="79"/>
      <c r="B722" s="15"/>
      <c r="C722" s="15"/>
      <c r="D722" s="15"/>
      <c r="E722" s="15"/>
    </row>
    <row r="723">
      <c r="A723" s="79"/>
      <c r="B723" s="15"/>
      <c r="C723" s="15"/>
      <c r="D723" s="15"/>
      <c r="E723" s="15"/>
    </row>
    <row r="724">
      <c r="A724" s="79"/>
      <c r="B724" s="15"/>
      <c r="C724" s="15"/>
      <c r="D724" s="15"/>
      <c r="E724" s="15"/>
    </row>
    <row r="725">
      <c r="A725" s="79"/>
      <c r="B725" s="15"/>
      <c r="C725" s="15"/>
      <c r="D725" s="15"/>
      <c r="E725" s="15"/>
    </row>
    <row r="726">
      <c r="A726" s="79"/>
      <c r="B726" s="15"/>
      <c r="C726" s="15"/>
      <c r="D726" s="15"/>
      <c r="E726" s="15"/>
    </row>
    <row r="727">
      <c r="A727" s="79"/>
      <c r="B727" s="15"/>
      <c r="C727" s="15"/>
      <c r="D727" s="15"/>
      <c r="E727" s="15"/>
    </row>
    <row r="728">
      <c r="A728" s="79"/>
      <c r="B728" s="15"/>
      <c r="C728" s="15"/>
      <c r="D728" s="15"/>
      <c r="E728" s="15"/>
    </row>
    <row r="729">
      <c r="A729" s="79"/>
      <c r="B729" s="15"/>
      <c r="C729" s="15"/>
      <c r="D729" s="15"/>
      <c r="E729" s="15"/>
    </row>
    <row r="730">
      <c r="A730" s="79"/>
      <c r="B730" s="15"/>
      <c r="C730" s="15"/>
      <c r="D730" s="15"/>
      <c r="E730" s="15"/>
    </row>
    <row r="731">
      <c r="A731" s="79"/>
      <c r="B731" s="15"/>
      <c r="C731" s="15"/>
      <c r="D731" s="15"/>
      <c r="E731" s="15"/>
    </row>
    <row r="732">
      <c r="A732" s="79"/>
      <c r="B732" s="15"/>
      <c r="C732" s="15"/>
      <c r="D732" s="15"/>
      <c r="E732" s="15"/>
    </row>
    <row r="733">
      <c r="A733" s="79"/>
      <c r="B733" s="15"/>
      <c r="C733" s="15"/>
      <c r="D733" s="15"/>
      <c r="E733" s="15"/>
    </row>
    <row r="734">
      <c r="A734" s="79"/>
      <c r="B734" s="15"/>
      <c r="C734" s="15"/>
      <c r="D734" s="15"/>
      <c r="E734" s="15"/>
    </row>
    <row r="735">
      <c r="A735" s="79"/>
      <c r="B735" s="15"/>
      <c r="C735" s="15"/>
      <c r="D735" s="15"/>
      <c r="E735" s="15"/>
    </row>
    <row r="736">
      <c r="A736" s="79"/>
      <c r="B736" s="15"/>
      <c r="C736" s="15"/>
      <c r="D736" s="15"/>
      <c r="E736" s="15"/>
    </row>
    <row r="737">
      <c r="A737" s="79"/>
      <c r="B737" s="15"/>
      <c r="C737" s="15"/>
      <c r="D737" s="15"/>
      <c r="E737" s="15"/>
    </row>
    <row r="738">
      <c r="A738" s="79"/>
      <c r="B738" s="15"/>
      <c r="C738" s="15"/>
      <c r="D738" s="15"/>
      <c r="E738" s="15"/>
    </row>
    <row r="739">
      <c r="A739" s="79"/>
      <c r="B739" s="15"/>
      <c r="C739" s="15"/>
      <c r="D739" s="15"/>
      <c r="E739" s="15"/>
    </row>
    <row r="740">
      <c r="A740" s="79"/>
      <c r="B740" s="15"/>
      <c r="C740" s="15"/>
      <c r="D740" s="15"/>
      <c r="E740" s="15"/>
    </row>
    <row r="741">
      <c r="A741" s="79"/>
      <c r="B741" s="15"/>
      <c r="C741" s="15"/>
      <c r="D741" s="15"/>
      <c r="E741" s="15"/>
    </row>
    <row r="742">
      <c r="A742" s="79"/>
      <c r="B742" s="15"/>
      <c r="C742" s="15"/>
      <c r="D742" s="15"/>
      <c r="E742" s="15"/>
    </row>
    <row r="743">
      <c r="A743" s="79"/>
      <c r="B743" s="15"/>
      <c r="C743" s="15"/>
      <c r="D743" s="15"/>
      <c r="E743" s="15"/>
    </row>
    <row r="744">
      <c r="A744" s="79"/>
      <c r="B744" s="15"/>
      <c r="C744" s="15"/>
      <c r="D744" s="15"/>
      <c r="E744" s="15"/>
    </row>
    <row r="745">
      <c r="A745" s="79"/>
      <c r="B745" s="15"/>
      <c r="C745" s="15"/>
      <c r="D745" s="15"/>
      <c r="E745" s="15"/>
    </row>
    <row r="746">
      <c r="A746" s="79"/>
      <c r="B746" s="15"/>
      <c r="C746" s="15"/>
      <c r="D746" s="15"/>
      <c r="E746" s="15"/>
    </row>
    <row r="747">
      <c r="A747" s="79"/>
      <c r="B747" s="15"/>
      <c r="C747" s="15"/>
      <c r="D747" s="15"/>
      <c r="E747" s="15"/>
    </row>
    <row r="748">
      <c r="A748" s="79"/>
      <c r="B748" s="15"/>
      <c r="C748" s="15"/>
      <c r="D748" s="15"/>
      <c r="E748" s="15"/>
    </row>
    <row r="749">
      <c r="A749" s="79"/>
      <c r="B749" s="15"/>
      <c r="C749" s="15"/>
      <c r="D749" s="15"/>
      <c r="E749" s="15"/>
    </row>
    <row r="750">
      <c r="A750" s="79"/>
      <c r="B750" s="15"/>
      <c r="C750" s="15"/>
      <c r="D750" s="15"/>
      <c r="E750" s="15"/>
    </row>
    <row r="751">
      <c r="A751" s="79"/>
      <c r="B751" s="15"/>
      <c r="C751" s="15"/>
      <c r="D751" s="15"/>
      <c r="E751" s="15"/>
    </row>
    <row r="752">
      <c r="A752" s="79"/>
      <c r="B752" s="15"/>
      <c r="C752" s="15"/>
      <c r="D752" s="15"/>
      <c r="E752" s="15"/>
    </row>
    <row r="753">
      <c r="A753" s="79"/>
      <c r="B753" s="15"/>
      <c r="C753" s="15"/>
      <c r="D753" s="15"/>
      <c r="E753" s="15"/>
    </row>
    <row r="754">
      <c r="A754" s="79"/>
      <c r="B754" s="15"/>
      <c r="C754" s="15"/>
      <c r="D754" s="15"/>
      <c r="E754" s="15"/>
    </row>
    <row r="755">
      <c r="A755" s="79"/>
      <c r="B755" s="15"/>
      <c r="C755" s="15"/>
      <c r="D755" s="15"/>
      <c r="E755" s="15"/>
    </row>
    <row r="756">
      <c r="A756" s="79"/>
      <c r="B756" s="15"/>
      <c r="C756" s="15"/>
      <c r="D756" s="15"/>
      <c r="E756" s="15"/>
    </row>
    <row r="757">
      <c r="A757" s="79"/>
      <c r="B757" s="15"/>
      <c r="C757" s="15"/>
      <c r="D757" s="15"/>
      <c r="E757" s="15"/>
    </row>
    <row r="758">
      <c r="A758" s="79"/>
      <c r="B758" s="15"/>
      <c r="C758" s="15"/>
      <c r="D758" s="15"/>
      <c r="E758" s="15"/>
    </row>
    <row r="759">
      <c r="A759" s="79"/>
      <c r="B759" s="15"/>
      <c r="C759" s="15"/>
      <c r="D759" s="15"/>
      <c r="E759" s="15"/>
    </row>
    <row r="760">
      <c r="A760" s="79"/>
      <c r="B760" s="15"/>
      <c r="C760" s="15"/>
      <c r="D760" s="15"/>
      <c r="E760" s="15"/>
    </row>
    <row r="761">
      <c r="A761" s="79"/>
      <c r="B761" s="15"/>
      <c r="C761" s="15"/>
      <c r="D761" s="15"/>
      <c r="E761" s="15"/>
    </row>
    <row r="762">
      <c r="A762" s="79"/>
      <c r="B762" s="15"/>
      <c r="C762" s="15"/>
      <c r="D762" s="15"/>
      <c r="E762" s="15"/>
    </row>
    <row r="763">
      <c r="A763" s="79"/>
      <c r="B763" s="15"/>
      <c r="C763" s="15"/>
      <c r="D763" s="15"/>
      <c r="E763" s="15"/>
    </row>
    <row r="764">
      <c r="A764" s="79"/>
      <c r="B764" s="15"/>
      <c r="C764" s="15"/>
      <c r="D764" s="15"/>
      <c r="E764" s="15"/>
    </row>
    <row r="765">
      <c r="A765" s="79"/>
      <c r="B765" s="15"/>
      <c r="C765" s="15"/>
      <c r="D765" s="15"/>
      <c r="E765" s="15"/>
    </row>
    <row r="766">
      <c r="A766" s="79"/>
      <c r="B766" s="15"/>
      <c r="C766" s="15"/>
      <c r="D766" s="15"/>
      <c r="E766" s="15"/>
    </row>
    <row r="767">
      <c r="A767" s="79"/>
      <c r="B767" s="15"/>
      <c r="C767" s="15"/>
      <c r="D767" s="15"/>
      <c r="E767" s="15"/>
    </row>
    <row r="768">
      <c r="A768" s="79"/>
      <c r="B768" s="15"/>
      <c r="C768" s="15"/>
      <c r="D768" s="15"/>
      <c r="E768" s="15"/>
    </row>
    <row r="769">
      <c r="A769" s="79"/>
      <c r="B769" s="15"/>
      <c r="C769" s="15"/>
      <c r="D769" s="15"/>
      <c r="E769" s="15"/>
    </row>
    <row r="770">
      <c r="A770" s="79"/>
      <c r="B770" s="15"/>
      <c r="C770" s="15"/>
      <c r="D770" s="15"/>
      <c r="E770" s="15"/>
    </row>
    <row r="771">
      <c r="A771" s="79"/>
      <c r="B771" s="15"/>
      <c r="C771" s="15"/>
      <c r="D771" s="15"/>
      <c r="E771" s="15"/>
    </row>
    <row r="772">
      <c r="A772" s="79"/>
      <c r="B772" s="15"/>
      <c r="C772" s="15"/>
      <c r="D772" s="15"/>
      <c r="E772" s="15"/>
    </row>
    <row r="773">
      <c r="A773" s="79"/>
      <c r="B773" s="15"/>
      <c r="C773" s="15"/>
      <c r="D773" s="15"/>
      <c r="E773" s="15"/>
    </row>
    <row r="774">
      <c r="A774" s="79"/>
      <c r="B774" s="15"/>
      <c r="C774" s="15"/>
      <c r="D774" s="15"/>
      <c r="E774" s="15"/>
    </row>
    <row r="775">
      <c r="A775" s="79"/>
      <c r="B775" s="15"/>
      <c r="C775" s="15"/>
      <c r="D775" s="15"/>
      <c r="E775" s="15"/>
    </row>
    <row r="776">
      <c r="A776" s="79"/>
      <c r="B776" s="15"/>
      <c r="C776" s="15"/>
      <c r="D776" s="15"/>
      <c r="E776" s="15"/>
    </row>
    <row r="777">
      <c r="A777" s="79"/>
      <c r="B777" s="15"/>
      <c r="C777" s="15"/>
      <c r="D777" s="15"/>
      <c r="E777" s="15"/>
    </row>
    <row r="778">
      <c r="A778" s="79"/>
      <c r="B778" s="15"/>
      <c r="C778" s="15"/>
      <c r="D778" s="15"/>
      <c r="E778" s="15"/>
    </row>
    <row r="779">
      <c r="A779" s="79"/>
      <c r="B779" s="15"/>
      <c r="C779" s="15"/>
      <c r="D779" s="15"/>
      <c r="E779" s="15"/>
    </row>
    <row r="780">
      <c r="A780" s="79"/>
      <c r="B780" s="15"/>
      <c r="C780" s="15"/>
      <c r="D780" s="15"/>
      <c r="E780" s="15"/>
    </row>
    <row r="781">
      <c r="A781" s="79"/>
      <c r="B781" s="15"/>
      <c r="C781" s="15"/>
      <c r="D781" s="15"/>
      <c r="E781" s="15"/>
    </row>
    <row r="782">
      <c r="A782" s="79"/>
      <c r="B782" s="15"/>
      <c r="C782" s="15"/>
      <c r="D782" s="15"/>
      <c r="E782" s="15"/>
    </row>
    <row r="783">
      <c r="A783" s="79"/>
      <c r="B783" s="15"/>
      <c r="C783" s="15"/>
      <c r="D783" s="15"/>
      <c r="E783" s="15"/>
    </row>
    <row r="784">
      <c r="A784" s="79"/>
      <c r="B784" s="15"/>
      <c r="C784" s="15"/>
      <c r="D784" s="15"/>
      <c r="E784" s="15"/>
    </row>
    <row r="785">
      <c r="A785" s="79"/>
      <c r="B785" s="15"/>
      <c r="C785" s="15"/>
      <c r="D785" s="15"/>
      <c r="E785" s="15"/>
    </row>
    <row r="786">
      <c r="A786" s="79"/>
      <c r="B786" s="15"/>
      <c r="C786" s="15"/>
      <c r="D786" s="15"/>
      <c r="E786" s="15"/>
    </row>
    <row r="787">
      <c r="A787" s="79"/>
      <c r="B787" s="15"/>
      <c r="C787" s="15"/>
      <c r="D787" s="15"/>
      <c r="E787" s="15"/>
    </row>
    <row r="788">
      <c r="A788" s="79"/>
      <c r="B788" s="15"/>
      <c r="C788" s="15"/>
      <c r="D788" s="15"/>
      <c r="E788" s="15"/>
    </row>
    <row r="789">
      <c r="A789" s="79"/>
      <c r="B789" s="15"/>
      <c r="C789" s="15"/>
      <c r="D789" s="15"/>
      <c r="E789" s="15"/>
    </row>
    <row r="790">
      <c r="A790" s="79"/>
      <c r="B790" s="15"/>
      <c r="C790" s="15"/>
      <c r="D790" s="15"/>
      <c r="E790" s="15"/>
    </row>
    <row r="791">
      <c r="A791" s="79"/>
      <c r="B791" s="15"/>
      <c r="C791" s="15"/>
      <c r="D791" s="15"/>
      <c r="E791" s="15"/>
    </row>
    <row r="792">
      <c r="A792" s="79"/>
      <c r="B792" s="15"/>
      <c r="C792" s="15"/>
      <c r="D792" s="15"/>
      <c r="E792" s="15"/>
    </row>
    <row r="793">
      <c r="A793" s="79"/>
      <c r="B793" s="15"/>
      <c r="C793" s="15"/>
      <c r="D793" s="15"/>
      <c r="E793" s="15"/>
    </row>
    <row r="794">
      <c r="A794" s="79"/>
      <c r="B794" s="15"/>
      <c r="C794" s="15"/>
      <c r="D794" s="15"/>
      <c r="E794" s="15"/>
    </row>
    <row r="795">
      <c r="A795" s="79"/>
      <c r="B795" s="15"/>
      <c r="C795" s="15"/>
      <c r="D795" s="15"/>
      <c r="E795" s="15"/>
    </row>
    <row r="796">
      <c r="A796" s="79"/>
      <c r="B796" s="15"/>
      <c r="C796" s="15"/>
      <c r="D796" s="15"/>
      <c r="E796" s="15"/>
    </row>
    <row r="797">
      <c r="A797" s="79"/>
      <c r="B797" s="15"/>
      <c r="C797" s="15"/>
      <c r="D797" s="15"/>
      <c r="E797" s="15"/>
    </row>
    <row r="798">
      <c r="A798" s="79"/>
      <c r="B798" s="15"/>
      <c r="C798" s="15"/>
      <c r="D798" s="15"/>
      <c r="E798" s="15"/>
    </row>
    <row r="799">
      <c r="A799" s="79"/>
      <c r="B799" s="15"/>
      <c r="C799" s="15"/>
      <c r="D799" s="15"/>
      <c r="E799" s="15"/>
    </row>
    <row r="800">
      <c r="A800" s="79"/>
      <c r="B800" s="15"/>
      <c r="C800" s="15"/>
      <c r="D800" s="15"/>
      <c r="E800" s="15"/>
    </row>
    <row r="801">
      <c r="A801" s="79"/>
      <c r="B801" s="15"/>
      <c r="C801" s="15"/>
      <c r="D801" s="15"/>
      <c r="E801" s="15"/>
    </row>
    <row r="802">
      <c r="A802" s="79"/>
      <c r="B802" s="15"/>
      <c r="C802" s="15"/>
      <c r="D802" s="15"/>
      <c r="E802" s="15"/>
    </row>
    <row r="803">
      <c r="A803" s="79"/>
      <c r="B803" s="15"/>
      <c r="C803" s="15"/>
      <c r="D803" s="15"/>
      <c r="E803" s="15"/>
    </row>
    <row r="804">
      <c r="A804" s="79"/>
      <c r="B804" s="15"/>
      <c r="C804" s="15"/>
      <c r="D804" s="15"/>
      <c r="E804" s="15"/>
    </row>
    <row r="805">
      <c r="A805" s="79"/>
      <c r="B805" s="15"/>
      <c r="C805" s="15"/>
      <c r="D805" s="15"/>
      <c r="E805" s="15"/>
    </row>
    <row r="806">
      <c r="A806" s="79"/>
      <c r="B806" s="15"/>
      <c r="C806" s="15"/>
      <c r="D806" s="15"/>
      <c r="E806" s="15"/>
    </row>
    <row r="807">
      <c r="A807" s="79"/>
      <c r="B807" s="15"/>
      <c r="C807" s="15"/>
      <c r="D807" s="15"/>
      <c r="E807" s="15"/>
    </row>
    <row r="808">
      <c r="A808" s="79"/>
      <c r="B808" s="15"/>
      <c r="C808" s="15"/>
      <c r="D808" s="15"/>
      <c r="E808" s="15"/>
    </row>
    <row r="809">
      <c r="A809" s="79"/>
      <c r="B809" s="15"/>
      <c r="C809" s="15"/>
      <c r="D809" s="15"/>
      <c r="E809" s="15"/>
    </row>
    <row r="810">
      <c r="A810" s="79"/>
      <c r="B810" s="15"/>
      <c r="C810" s="15"/>
      <c r="D810" s="15"/>
      <c r="E810" s="15"/>
    </row>
    <row r="811">
      <c r="A811" s="79"/>
      <c r="B811" s="15"/>
      <c r="C811" s="15"/>
      <c r="D811" s="15"/>
      <c r="E811" s="15"/>
    </row>
    <row r="812">
      <c r="A812" s="79"/>
      <c r="B812" s="15"/>
      <c r="C812" s="15"/>
      <c r="D812" s="15"/>
      <c r="E812" s="15"/>
    </row>
    <row r="813">
      <c r="A813" s="79"/>
      <c r="B813" s="15"/>
      <c r="C813" s="15"/>
      <c r="D813" s="15"/>
      <c r="E813" s="15"/>
    </row>
    <row r="814">
      <c r="A814" s="79"/>
      <c r="B814" s="15"/>
      <c r="C814" s="15"/>
      <c r="D814" s="15"/>
      <c r="E814" s="15"/>
    </row>
    <row r="815">
      <c r="A815" s="79"/>
      <c r="B815" s="15"/>
      <c r="C815" s="15"/>
      <c r="D815" s="15"/>
      <c r="E815" s="15"/>
    </row>
    <row r="816">
      <c r="A816" s="79"/>
      <c r="B816" s="15"/>
      <c r="C816" s="15"/>
      <c r="D816" s="15"/>
      <c r="E816" s="15"/>
    </row>
    <row r="817">
      <c r="A817" s="79"/>
      <c r="B817" s="15"/>
      <c r="C817" s="15"/>
      <c r="D817" s="15"/>
      <c r="E817" s="15"/>
    </row>
    <row r="818">
      <c r="A818" s="79"/>
      <c r="B818" s="15"/>
      <c r="C818" s="15"/>
      <c r="D818" s="15"/>
      <c r="E818" s="15"/>
    </row>
    <row r="819">
      <c r="A819" s="79"/>
      <c r="B819" s="15"/>
      <c r="C819" s="15"/>
      <c r="D819" s="15"/>
      <c r="E819" s="15"/>
    </row>
    <row r="820">
      <c r="A820" s="79"/>
      <c r="B820" s="15"/>
      <c r="C820" s="15"/>
      <c r="D820" s="15"/>
      <c r="E820" s="15"/>
    </row>
    <row r="821">
      <c r="A821" s="79"/>
      <c r="B821" s="15"/>
      <c r="C821" s="15"/>
      <c r="D821" s="15"/>
      <c r="E821" s="15"/>
    </row>
    <row r="822">
      <c r="A822" s="79"/>
      <c r="B822" s="15"/>
      <c r="C822" s="15"/>
      <c r="D822" s="15"/>
      <c r="E822" s="15"/>
    </row>
    <row r="823">
      <c r="A823" s="79"/>
      <c r="B823" s="15"/>
      <c r="C823" s="15"/>
      <c r="D823" s="15"/>
      <c r="E823" s="15"/>
    </row>
    <row r="824">
      <c r="A824" s="79"/>
      <c r="B824" s="15"/>
      <c r="C824" s="15"/>
      <c r="D824" s="15"/>
      <c r="E824" s="15"/>
    </row>
    <row r="825">
      <c r="A825" s="79"/>
      <c r="B825" s="15"/>
      <c r="C825" s="15"/>
      <c r="D825" s="15"/>
      <c r="E825" s="15"/>
    </row>
    <row r="826">
      <c r="A826" s="79"/>
      <c r="B826" s="15"/>
      <c r="C826" s="15"/>
      <c r="D826" s="15"/>
      <c r="E826" s="15"/>
    </row>
    <row r="827">
      <c r="A827" s="79"/>
      <c r="B827" s="15"/>
      <c r="C827" s="15"/>
      <c r="D827" s="15"/>
      <c r="E827" s="15"/>
    </row>
    <row r="828">
      <c r="A828" s="79"/>
      <c r="B828" s="15"/>
      <c r="C828" s="15"/>
      <c r="D828" s="15"/>
      <c r="E828" s="15"/>
    </row>
    <row r="829">
      <c r="A829" s="79"/>
      <c r="B829" s="15"/>
      <c r="C829" s="15"/>
      <c r="D829" s="15"/>
      <c r="E829" s="15"/>
    </row>
    <row r="830">
      <c r="A830" s="79"/>
      <c r="B830" s="15"/>
      <c r="C830" s="15"/>
      <c r="D830" s="15"/>
      <c r="E830" s="15"/>
    </row>
    <row r="831">
      <c r="A831" s="79"/>
      <c r="B831" s="15"/>
      <c r="C831" s="15"/>
      <c r="D831" s="15"/>
      <c r="E831" s="15"/>
    </row>
    <row r="832">
      <c r="A832" s="79"/>
      <c r="B832" s="15"/>
      <c r="C832" s="15"/>
      <c r="D832" s="15"/>
      <c r="E832" s="15"/>
    </row>
    <row r="833">
      <c r="A833" s="79"/>
      <c r="B833" s="15"/>
      <c r="C833" s="15"/>
      <c r="D833" s="15"/>
      <c r="E833" s="15"/>
    </row>
    <row r="834">
      <c r="A834" s="79"/>
      <c r="B834" s="15"/>
      <c r="C834" s="15"/>
      <c r="D834" s="15"/>
      <c r="E834" s="15"/>
    </row>
    <row r="835">
      <c r="A835" s="79"/>
      <c r="B835" s="15"/>
      <c r="C835" s="15"/>
      <c r="D835" s="15"/>
      <c r="E835" s="15"/>
    </row>
    <row r="836">
      <c r="A836" s="79"/>
      <c r="B836" s="15"/>
      <c r="C836" s="15"/>
      <c r="D836" s="15"/>
      <c r="E836" s="15"/>
    </row>
    <row r="837">
      <c r="A837" s="79"/>
      <c r="B837" s="15"/>
      <c r="C837" s="15"/>
      <c r="D837" s="15"/>
      <c r="E837" s="15"/>
    </row>
    <row r="838">
      <c r="A838" s="79"/>
      <c r="B838" s="15"/>
      <c r="C838" s="15"/>
      <c r="D838" s="15"/>
      <c r="E838" s="15"/>
    </row>
    <row r="839">
      <c r="A839" s="79"/>
      <c r="B839" s="15"/>
      <c r="C839" s="15"/>
      <c r="D839" s="15"/>
      <c r="E839" s="15"/>
    </row>
    <row r="840">
      <c r="A840" s="79"/>
      <c r="B840" s="15"/>
      <c r="C840" s="15"/>
      <c r="D840" s="15"/>
      <c r="E840" s="15"/>
    </row>
    <row r="841">
      <c r="A841" s="79"/>
      <c r="B841" s="15"/>
      <c r="C841" s="15"/>
      <c r="D841" s="15"/>
      <c r="E841" s="15"/>
    </row>
    <row r="842">
      <c r="A842" s="79"/>
      <c r="B842" s="15"/>
      <c r="C842" s="15"/>
      <c r="D842" s="15"/>
      <c r="E842" s="15"/>
    </row>
    <row r="843">
      <c r="A843" s="79"/>
      <c r="B843" s="15"/>
      <c r="C843" s="15"/>
      <c r="D843" s="15"/>
      <c r="E843" s="15"/>
    </row>
    <row r="844">
      <c r="A844" s="79"/>
      <c r="B844" s="15"/>
      <c r="C844" s="15"/>
      <c r="D844" s="15"/>
      <c r="E844" s="15"/>
    </row>
    <row r="845">
      <c r="A845" s="79"/>
      <c r="B845" s="15"/>
      <c r="C845" s="15"/>
      <c r="D845" s="15"/>
      <c r="E845" s="15"/>
    </row>
    <row r="846">
      <c r="A846" s="79"/>
      <c r="B846" s="15"/>
      <c r="C846" s="15"/>
      <c r="D846" s="15"/>
      <c r="E846" s="15"/>
    </row>
    <row r="847">
      <c r="A847" s="79"/>
      <c r="B847" s="15"/>
      <c r="C847" s="15"/>
      <c r="D847" s="15"/>
      <c r="E847" s="15"/>
    </row>
    <row r="848">
      <c r="A848" s="79"/>
      <c r="B848" s="15"/>
      <c r="C848" s="15"/>
      <c r="D848" s="15"/>
      <c r="E848" s="15"/>
    </row>
    <row r="849">
      <c r="A849" s="79"/>
      <c r="B849" s="15"/>
      <c r="C849" s="15"/>
      <c r="D849" s="15"/>
      <c r="E849" s="15"/>
    </row>
    <row r="850">
      <c r="A850" s="79"/>
      <c r="B850" s="15"/>
      <c r="C850" s="15"/>
      <c r="D850" s="15"/>
      <c r="E850" s="15"/>
    </row>
    <row r="851">
      <c r="A851" s="79"/>
      <c r="B851" s="15"/>
      <c r="C851" s="15"/>
      <c r="D851" s="15"/>
      <c r="E851" s="15"/>
    </row>
    <row r="852">
      <c r="A852" s="79"/>
      <c r="B852" s="15"/>
      <c r="C852" s="15"/>
      <c r="D852" s="15"/>
      <c r="E852" s="15"/>
    </row>
    <row r="853">
      <c r="A853" s="79"/>
      <c r="B853" s="15"/>
      <c r="C853" s="15"/>
      <c r="D853" s="15"/>
      <c r="E853" s="15"/>
    </row>
    <row r="854">
      <c r="A854" s="79"/>
      <c r="B854" s="15"/>
      <c r="C854" s="15"/>
      <c r="D854" s="15"/>
      <c r="E854" s="15"/>
    </row>
    <row r="855">
      <c r="A855" s="79"/>
      <c r="B855" s="15"/>
      <c r="C855" s="15"/>
      <c r="D855" s="15"/>
      <c r="E855" s="15"/>
    </row>
    <row r="856">
      <c r="A856" s="79"/>
      <c r="B856" s="15"/>
      <c r="C856" s="15"/>
      <c r="D856" s="15"/>
      <c r="E856" s="15"/>
    </row>
    <row r="857">
      <c r="A857" s="79"/>
      <c r="B857" s="15"/>
      <c r="C857" s="15"/>
      <c r="D857" s="15"/>
      <c r="E857" s="15"/>
    </row>
    <row r="858">
      <c r="A858" s="79"/>
      <c r="B858" s="15"/>
      <c r="C858" s="15"/>
      <c r="D858" s="15"/>
      <c r="E858" s="15"/>
    </row>
    <row r="859">
      <c r="A859" s="79"/>
      <c r="B859" s="15"/>
      <c r="C859" s="15"/>
      <c r="D859" s="15"/>
      <c r="E859" s="15"/>
    </row>
    <row r="860">
      <c r="A860" s="79"/>
      <c r="B860" s="15"/>
      <c r="C860" s="15"/>
      <c r="D860" s="15"/>
      <c r="E860" s="15"/>
    </row>
    <row r="861">
      <c r="A861" s="79"/>
      <c r="B861" s="15"/>
      <c r="C861" s="15"/>
      <c r="D861" s="15"/>
      <c r="E861" s="15"/>
    </row>
    <row r="862">
      <c r="A862" s="79"/>
      <c r="B862" s="15"/>
      <c r="C862" s="15"/>
      <c r="D862" s="15"/>
      <c r="E862" s="15"/>
    </row>
    <row r="863">
      <c r="A863" s="79"/>
      <c r="B863" s="15"/>
      <c r="C863" s="15"/>
      <c r="D863" s="15"/>
      <c r="E863" s="15"/>
    </row>
    <row r="864">
      <c r="A864" s="79"/>
      <c r="B864" s="15"/>
      <c r="C864" s="15"/>
      <c r="D864" s="15"/>
      <c r="E864" s="15"/>
    </row>
    <row r="865">
      <c r="A865" s="79"/>
      <c r="B865" s="15"/>
      <c r="C865" s="15"/>
      <c r="D865" s="15"/>
      <c r="E865" s="15"/>
    </row>
    <row r="866">
      <c r="A866" s="79"/>
      <c r="B866" s="15"/>
      <c r="C866" s="15"/>
      <c r="D866" s="15"/>
      <c r="E866" s="15"/>
    </row>
    <row r="867">
      <c r="A867" s="79"/>
      <c r="B867" s="15"/>
      <c r="C867" s="15"/>
      <c r="D867" s="15"/>
      <c r="E867" s="15"/>
    </row>
    <row r="868">
      <c r="A868" s="79"/>
      <c r="B868" s="15"/>
      <c r="C868" s="15"/>
      <c r="D868" s="15"/>
      <c r="E868" s="15"/>
    </row>
    <row r="869">
      <c r="A869" s="79"/>
      <c r="B869" s="15"/>
      <c r="C869" s="15"/>
      <c r="D869" s="15"/>
      <c r="E869" s="15"/>
    </row>
    <row r="870">
      <c r="A870" s="79"/>
      <c r="B870" s="15"/>
      <c r="C870" s="15"/>
      <c r="D870" s="15"/>
      <c r="E870" s="15"/>
    </row>
    <row r="871">
      <c r="A871" s="79"/>
      <c r="B871" s="15"/>
      <c r="C871" s="15"/>
      <c r="D871" s="15"/>
      <c r="E871" s="15"/>
    </row>
    <row r="872">
      <c r="A872" s="79"/>
      <c r="B872" s="15"/>
      <c r="C872" s="15"/>
      <c r="D872" s="15"/>
      <c r="E872" s="15"/>
    </row>
    <row r="873">
      <c r="A873" s="79"/>
      <c r="B873" s="15"/>
      <c r="C873" s="15"/>
      <c r="D873" s="15"/>
      <c r="E873" s="15"/>
    </row>
    <row r="874">
      <c r="A874" s="79"/>
      <c r="B874" s="15"/>
      <c r="C874" s="15"/>
      <c r="D874" s="15"/>
      <c r="E874" s="15"/>
    </row>
    <row r="875">
      <c r="A875" s="79"/>
      <c r="B875" s="15"/>
      <c r="C875" s="15"/>
      <c r="D875" s="15"/>
      <c r="E875" s="15"/>
    </row>
    <row r="876">
      <c r="A876" s="79"/>
      <c r="B876" s="15"/>
      <c r="C876" s="15"/>
      <c r="D876" s="15"/>
      <c r="E876" s="15"/>
    </row>
    <row r="877">
      <c r="A877" s="79"/>
      <c r="B877" s="15"/>
      <c r="C877" s="15"/>
      <c r="D877" s="15"/>
      <c r="E877" s="15"/>
    </row>
    <row r="878">
      <c r="A878" s="79"/>
      <c r="B878" s="15"/>
      <c r="C878" s="15"/>
      <c r="D878" s="15"/>
      <c r="E878" s="15"/>
    </row>
    <row r="879">
      <c r="A879" s="79"/>
      <c r="B879" s="15"/>
      <c r="C879" s="15"/>
      <c r="D879" s="15"/>
      <c r="E879" s="15"/>
    </row>
    <row r="880">
      <c r="A880" s="79"/>
      <c r="C880" s="15"/>
      <c r="E880" s="15"/>
    </row>
    <row r="881">
      <c r="A881" s="79"/>
      <c r="C881" s="15"/>
      <c r="E881" s="15"/>
    </row>
    <row r="882">
      <c r="A882" s="79"/>
      <c r="C882" s="15"/>
      <c r="E882" s="15"/>
    </row>
    <row r="883">
      <c r="A883" s="79"/>
      <c r="C883" s="15"/>
      <c r="E883" s="15"/>
    </row>
    <row r="884">
      <c r="A884" s="79"/>
      <c r="C884" s="15"/>
      <c r="E884" s="15"/>
    </row>
    <row r="885">
      <c r="A885" s="79"/>
      <c r="C885" s="15"/>
      <c r="E885" s="15"/>
    </row>
    <row r="886">
      <c r="A886" s="79"/>
      <c r="C886" s="15"/>
      <c r="E886" s="15"/>
    </row>
    <row r="887">
      <c r="A887" s="79"/>
      <c r="C887" s="15"/>
      <c r="E887" s="15"/>
    </row>
    <row r="888">
      <c r="A888" s="79"/>
      <c r="C888" s="15"/>
      <c r="E888" s="15"/>
    </row>
    <row r="889">
      <c r="A889" s="79"/>
      <c r="C889" s="15"/>
      <c r="E889" s="15"/>
    </row>
    <row r="890">
      <c r="A890" s="79"/>
      <c r="C890" s="15"/>
      <c r="E890" s="15"/>
    </row>
    <row r="891">
      <c r="A891" s="79"/>
      <c r="C891" s="15"/>
      <c r="E891" s="15"/>
    </row>
    <row r="892">
      <c r="A892" s="79"/>
      <c r="C892" s="15"/>
      <c r="E892" s="15"/>
    </row>
    <row r="893">
      <c r="A893" s="79"/>
      <c r="C893" s="15"/>
      <c r="E893" s="15"/>
    </row>
    <row r="894">
      <c r="A894" s="79"/>
      <c r="C894" s="15"/>
      <c r="E894" s="15"/>
    </row>
    <row r="895">
      <c r="A895" s="79"/>
      <c r="C895" s="15"/>
      <c r="E895" s="15"/>
    </row>
    <row r="896">
      <c r="A896" s="79"/>
      <c r="C896" s="15"/>
      <c r="E896" s="15"/>
    </row>
    <row r="897">
      <c r="A897" s="79"/>
      <c r="C897" s="15"/>
      <c r="E897" s="15"/>
    </row>
    <row r="898">
      <c r="A898" s="79"/>
      <c r="C898" s="15"/>
      <c r="E898" s="15"/>
    </row>
    <row r="899">
      <c r="A899" s="79"/>
      <c r="C899" s="15"/>
      <c r="E899" s="15"/>
    </row>
    <row r="900">
      <c r="A900" s="79"/>
      <c r="C900" s="15"/>
      <c r="E900" s="15"/>
    </row>
    <row r="901">
      <c r="A901" s="79"/>
      <c r="C901" s="15"/>
      <c r="E901" s="15"/>
    </row>
    <row r="902">
      <c r="A902" s="79"/>
      <c r="C902" s="15"/>
      <c r="E902" s="15"/>
    </row>
    <row r="903">
      <c r="A903" s="79"/>
      <c r="C903" s="15"/>
      <c r="E903" s="15"/>
    </row>
    <row r="904">
      <c r="A904" s="79"/>
      <c r="C904" s="15"/>
      <c r="E904" s="15"/>
    </row>
    <row r="905">
      <c r="A905" s="79"/>
      <c r="C905" s="15"/>
      <c r="E905" s="15"/>
    </row>
    <row r="906">
      <c r="A906" s="79"/>
      <c r="C906" s="15"/>
      <c r="E906" s="15"/>
    </row>
    <row r="907">
      <c r="A907" s="79"/>
      <c r="C907" s="15"/>
      <c r="E907" s="15"/>
    </row>
    <row r="908">
      <c r="A908" s="79"/>
      <c r="C908" s="15"/>
      <c r="E908" s="15"/>
    </row>
    <row r="909">
      <c r="A909" s="79"/>
      <c r="C909" s="15"/>
      <c r="E909" s="15"/>
    </row>
    <row r="910">
      <c r="A910" s="79"/>
      <c r="C910" s="15"/>
      <c r="E910" s="15"/>
    </row>
    <row r="911">
      <c r="A911" s="79"/>
      <c r="C911" s="15"/>
      <c r="E911" s="15"/>
    </row>
    <row r="912">
      <c r="A912" s="79"/>
      <c r="C912" s="15"/>
      <c r="E912" s="15"/>
    </row>
    <row r="913">
      <c r="A913" s="79"/>
      <c r="C913" s="15"/>
      <c r="E913" s="15"/>
    </row>
    <row r="914">
      <c r="A914" s="79"/>
      <c r="C914" s="15"/>
      <c r="E914" s="15"/>
    </row>
    <row r="915">
      <c r="A915" s="79"/>
      <c r="C915" s="15"/>
      <c r="E915" s="15"/>
    </row>
    <row r="916">
      <c r="A916" s="79"/>
      <c r="C916" s="15"/>
      <c r="E916" s="15"/>
    </row>
    <row r="917">
      <c r="A917" s="79"/>
      <c r="C917" s="15"/>
      <c r="E917" s="15"/>
    </row>
    <row r="918">
      <c r="A918" s="79"/>
      <c r="C918" s="15"/>
      <c r="E918" s="15"/>
    </row>
    <row r="919">
      <c r="A919" s="79"/>
      <c r="C919" s="15"/>
      <c r="E919" s="15"/>
    </row>
    <row r="920">
      <c r="A920" s="79"/>
      <c r="C920" s="15"/>
      <c r="E920" s="15"/>
    </row>
    <row r="921">
      <c r="A921" s="79"/>
      <c r="C921" s="15"/>
      <c r="E921" s="15"/>
    </row>
    <row r="922">
      <c r="A922" s="79"/>
      <c r="C922" s="15"/>
      <c r="E922" s="15"/>
    </row>
    <row r="923">
      <c r="A923" s="79"/>
      <c r="C923" s="15"/>
      <c r="E923" s="15"/>
    </row>
    <row r="924">
      <c r="A924" s="79"/>
      <c r="C924" s="15"/>
      <c r="E924" s="15"/>
    </row>
    <row r="925">
      <c r="A925" s="79"/>
      <c r="C925" s="15"/>
      <c r="E925" s="15"/>
    </row>
    <row r="926">
      <c r="A926" s="79"/>
      <c r="C926" s="15"/>
      <c r="E926" s="1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8.38"/>
    <col customWidth="1" min="3" max="3" width="20.0"/>
    <col customWidth="1" min="4" max="5" width="19.5"/>
    <col customWidth="1" min="6" max="6" width="15.25"/>
  </cols>
  <sheetData>
    <row r="1">
      <c r="A1" s="1" t="s">
        <v>166</v>
      </c>
      <c r="B1" s="1" t="s">
        <v>33</v>
      </c>
      <c r="C1" s="1" t="s">
        <v>167</v>
      </c>
      <c r="D1" s="1" t="s">
        <v>168</v>
      </c>
      <c r="E1" s="1" t="s">
        <v>36</v>
      </c>
      <c r="F1" s="1" t="s">
        <v>4</v>
      </c>
      <c r="G1" s="1" t="s">
        <v>169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9"/>
      <c r="B2" s="14"/>
      <c r="C2" s="14"/>
      <c r="D2" s="14"/>
      <c r="E2" s="14"/>
      <c r="F2" s="16"/>
      <c r="G2" s="16"/>
      <c r="H2" s="16"/>
      <c r="I2" s="16"/>
      <c r="J2" s="16"/>
      <c r="O2" s="16"/>
      <c r="P2" s="16"/>
    </row>
    <row r="3">
      <c r="A3" s="29" t="s">
        <v>84</v>
      </c>
      <c r="B3" s="16">
        <v>45835.21501157407</v>
      </c>
      <c r="C3" s="16">
        <v>45835.21926844907</v>
      </c>
      <c r="D3" s="16">
        <v>45835.27546114584</v>
      </c>
      <c r="E3" s="16">
        <f>vlookup(A3,'All Contacts June '!B:J, 6, false)</f>
        <v>8971463354</v>
      </c>
      <c r="F3" s="29">
        <f>vlookup(A3,'All Contacts June '!B:J, 9, false)</f>
        <v>8904614028</v>
      </c>
      <c r="G3" s="5" t="s">
        <v>206</v>
      </c>
      <c r="H3" s="16"/>
      <c r="I3" s="16"/>
      <c r="J3" s="16"/>
      <c r="K3" s="16"/>
      <c r="L3" s="16"/>
      <c r="Q3" s="16"/>
      <c r="R3" s="16"/>
    </row>
    <row r="4">
      <c r="A4" s="29" t="s">
        <v>174</v>
      </c>
      <c r="B4" s="16">
        <v>45835.15358796297</v>
      </c>
      <c r="C4" s="16">
        <v>45835.26278741898</v>
      </c>
      <c r="D4" s="16">
        <v>45835.26653537037</v>
      </c>
      <c r="E4" s="16">
        <f>vlookup(A4,'All Contacts June '!B:J, 6, false)</f>
        <v>8970711971</v>
      </c>
      <c r="F4" s="29">
        <f>vlookup(A4,'All Contacts June '!B:J, 9, false)</f>
        <v>8970711971</v>
      </c>
      <c r="G4" s="5" t="s">
        <v>303</v>
      </c>
      <c r="H4" s="16"/>
      <c r="I4" s="16"/>
      <c r="J4" s="16"/>
      <c r="K4" s="16"/>
      <c r="L4" s="16"/>
      <c r="O4" s="16"/>
      <c r="P4" s="16"/>
    </row>
    <row r="5">
      <c r="A5" s="79"/>
      <c r="B5" s="15"/>
      <c r="C5" s="15"/>
      <c r="D5" s="15"/>
      <c r="E5" s="15"/>
    </row>
    <row r="6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/>
      <c r="H6" s="3"/>
      <c r="I6" s="3"/>
      <c r="J6" s="3"/>
      <c r="K6" s="4"/>
      <c r="L6" s="4"/>
      <c r="M6" s="4"/>
      <c r="N6" s="4"/>
      <c r="O6" s="3"/>
      <c r="P6" s="3"/>
      <c r="Q6" s="4"/>
      <c r="R6" s="4"/>
      <c r="S6" s="4"/>
      <c r="T6" s="4"/>
      <c r="U6" s="4"/>
      <c r="V6" s="4"/>
      <c r="W6" s="4"/>
      <c r="X6" s="4"/>
    </row>
    <row r="7">
      <c r="A7" s="69"/>
      <c r="B7" s="81"/>
      <c r="C7" s="81"/>
      <c r="D7" s="15"/>
      <c r="E7" s="15"/>
    </row>
    <row r="8">
      <c r="A8" s="157" t="s">
        <v>52</v>
      </c>
      <c r="B8" s="28">
        <v>2130.0</v>
      </c>
      <c r="C8" s="29">
        <v>26.63</v>
      </c>
      <c r="D8" s="15">
        <f>VLOOKUP(A8,'All Contacts June '!B:J, 6, FALSE)</f>
        <v>8496832689</v>
      </c>
      <c r="E8" s="15">
        <f>VLOOKUP(A8,'All Contacts June '!B:J, 9, FALSE)</f>
        <v>8496832689</v>
      </c>
      <c r="F8" s="11" t="s">
        <v>304</v>
      </c>
      <c r="G8" s="24"/>
      <c r="H8" s="12"/>
      <c r="I8" s="12"/>
      <c r="J8" s="12"/>
    </row>
    <row r="9">
      <c r="A9" s="157" t="s">
        <v>89</v>
      </c>
      <c r="B9" s="28">
        <v>2000.0</v>
      </c>
      <c r="C9" s="29">
        <v>6.96</v>
      </c>
      <c r="D9" s="15"/>
      <c r="E9" s="15">
        <f>VLOOKUP(A9,'All Contacts June '!B:J, 9, FALSE)</f>
        <v>8618589686</v>
      </c>
      <c r="F9" s="11" t="s">
        <v>305</v>
      </c>
      <c r="G9" s="24"/>
      <c r="H9" s="12"/>
      <c r="I9" s="12"/>
      <c r="J9" s="12"/>
    </row>
    <row r="10">
      <c r="A10" s="157" t="s">
        <v>306</v>
      </c>
      <c r="B10" s="28">
        <v>1360.0</v>
      </c>
      <c r="C10" s="29">
        <v>6.76</v>
      </c>
      <c r="D10" s="15">
        <f>VLOOKUP(A10,'All Contacts June '!B:J, 6, FALSE)</f>
        <v>9113257602</v>
      </c>
      <c r="E10" s="15">
        <f>VLOOKUP(A10,'All Contacts June '!B:J, 9, FALSE)</f>
        <v>8884152388</v>
      </c>
      <c r="F10" s="84" t="s">
        <v>307</v>
      </c>
      <c r="G10" s="54"/>
      <c r="H10" s="20" t="s">
        <v>308</v>
      </c>
      <c r="I10" s="12"/>
      <c r="J10" s="12"/>
    </row>
    <row r="11">
      <c r="A11" s="69" t="s">
        <v>7</v>
      </c>
      <c r="B11" s="28">
        <v>3449.0</v>
      </c>
      <c r="C11" s="29">
        <v>6.23</v>
      </c>
      <c r="D11" s="15">
        <f>VLOOKUP(A11,'All Contacts June '!B:J, 6, FALSE)</f>
        <v>9398898173</v>
      </c>
      <c r="E11" s="15">
        <f>VLOOKUP(A11,'All Contacts June '!B:J, 9, FALSE)</f>
        <v>9606296490</v>
      </c>
      <c r="F11" s="11" t="s">
        <v>309</v>
      </c>
      <c r="G11" s="24"/>
      <c r="H11" s="27" t="s">
        <v>310</v>
      </c>
      <c r="I11" s="27" t="s">
        <v>311</v>
      </c>
      <c r="J11" s="27"/>
    </row>
    <row r="12">
      <c r="A12" s="69" t="s">
        <v>124</v>
      </c>
      <c r="B12" s="28">
        <v>2251.0</v>
      </c>
      <c r="C12" s="29">
        <v>6.02</v>
      </c>
      <c r="D12" s="15"/>
      <c r="E12" s="15" t="str">
        <f>VLOOKUP(A12,'All Contacts June '!B:J, 9, FALSE)</f>
        <v>72595 05962</v>
      </c>
      <c r="F12" s="84" t="s">
        <v>312</v>
      </c>
      <c r="G12" s="54"/>
      <c r="H12" s="20"/>
      <c r="I12" s="27" t="s">
        <v>313</v>
      </c>
      <c r="J12" s="12"/>
    </row>
    <row r="13">
      <c r="A13" s="69" t="s">
        <v>226</v>
      </c>
      <c r="B13" s="28">
        <v>3462.0</v>
      </c>
      <c r="C13" s="29">
        <v>5.82</v>
      </c>
      <c r="D13" s="15">
        <f>VLOOKUP(A13,'All Contacts June '!B:J, 6, FALSE)</f>
        <v>8892691506</v>
      </c>
      <c r="E13" s="15">
        <f>VLOOKUP(A13,'All Contacts June '!B:J, 9, FALSE)</f>
        <v>7338331533</v>
      </c>
      <c r="F13" s="84" t="s">
        <v>314</v>
      </c>
      <c r="G13" s="84"/>
      <c r="H13" s="22"/>
      <c r="I13" s="20" t="s">
        <v>315</v>
      </c>
      <c r="J13" s="22"/>
      <c r="K13" s="22"/>
      <c r="L13" s="22"/>
      <c r="M13" s="22"/>
      <c r="N13" s="22"/>
    </row>
    <row r="14">
      <c r="A14" s="157" t="s">
        <v>224</v>
      </c>
      <c r="B14" s="28">
        <v>2764.0</v>
      </c>
      <c r="C14" s="29">
        <v>5.47</v>
      </c>
      <c r="D14" s="15">
        <f>VLOOKUP(A14,'All Contacts June '!B:J, 6, FALSE)</f>
        <v>9640852978</v>
      </c>
      <c r="E14" s="15">
        <f>VLOOKUP(A14,'All Contacts June '!B:J, 9, FALSE)</f>
        <v>8660091179</v>
      </c>
      <c r="F14" s="11" t="s">
        <v>316</v>
      </c>
      <c r="G14" s="24"/>
      <c r="H14" s="12"/>
      <c r="I14" s="12"/>
      <c r="J14" s="12"/>
    </row>
    <row r="15">
      <c r="A15" s="157" t="s">
        <v>317</v>
      </c>
      <c r="B15" s="28">
        <v>2680.0</v>
      </c>
      <c r="C15" s="29">
        <v>5.39</v>
      </c>
      <c r="D15" s="15">
        <f>VLOOKUP(A15,'All Contacts June '!B:J, 6, FALSE)</f>
        <v>6360053186</v>
      </c>
      <c r="E15" s="15">
        <f>VLOOKUP(A15,'All Contacts June '!B:J, 9, FALSE)</f>
        <v>9348195721</v>
      </c>
      <c r="F15" s="11" t="s">
        <v>318</v>
      </c>
      <c r="G15" s="24"/>
      <c r="H15" s="12"/>
      <c r="I15" s="12"/>
      <c r="J15" s="12"/>
    </row>
    <row r="16">
      <c r="A16" s="157" t="s">
        <v>178</v>
      </c>
      <c r="B16" s="28">
        <v>1496.0</v>
      </c>
      <c r="C16" s="29">
        <v>5.15</v>
      </c>
      <c r="D16" s="15">
        <f>VLOOKUP(A16,'All Contacts June '!B:J, 6, FALSE)</f>
        <v>7349573508</v>
      </c>
      <c r="E16" s="15">
        <f>VLOOKUP(A16,'All Contacts June '!B:J, 9, FALSE)</f>
        <v>9743736143</v>
      </c>
      <c r="F16" s="84" t="s">
        <v>319</v>
      </c>
      <c r="G16" s="54"/>
      <c r="H16" s="20"/>
      <c r="I16" s="22"/>
      <c r="J16" s="20" t="s">
        <v>320</v>
      </c>
      <c r="K16" s="22"/>
    </row>
    <row r="17">
      <c r="A17" s="69" t="s">
        <v>321</v>
      </c>
      <c r="B17" s="28">
        <v>1557.0</v>
      </c>
      <c r="C17" s="29">
        <v>4.89</v>
      </c>
      <c r="D17" s="15">
        <f>VLOOKUP(A17,'All Contacts June '!B:J, 6, FALSE)</f>
        <v>8217647161</v>
      </c>
      <c r="E17" s="15" t="str">
        <f>VLOOKUP(A17,'All Contacts June '!B:J, 9, FALSE)</f>
        <v/>
      </c>
      <c r="F17" s="84" t="s">
        <v>322</v>
      </c>
      <c r="G17" s="54"/>
      <c r="H17" s="22"/>
      <c r="I17" s="22"/>
      <c r="J17" s="12"/>
    </row>
    <row r="18">
      <c r="A18" s="69" t="s">
        <v>323</v>
      </c>
      <c r="B18" s="28">
        <v>2737.0</v>
      </c>
      <c r="C18" s="29">
        <v>4.66</v>
      </c>
      <c r="D18" s="15">
        <f>VLOOKUP(A18,'All Contacts June '!B:J, 6, FALSE)</f>
        <v>9751982552</v>
      </c>
      <c r="E18" s="15">
        <f>VLOOKUP(A18,'All Contacts June '!B:J, 9, FALSE)</f>
        <v>8494974798</v>
      </c>
      <c r="F18" s="11" t="s">
        <v>324</v>
      </c>
      <c r="G18" s="24"/>
      <c r="H18" s="12"/>
      <c r="I18" s="12"/>
      <c r="J18" s="12"/>
    </row>
    <row r="19">
      <c r="A19" s="158" t="s">
        <v>97</v>
      </c>
      <c r="B19" s="28">
        <v>3625.0</v>
      </c>
      <c r="C19" s="29">
        <v>4.54</v>
      </c>
      <c r="D19" s="15">
        <f>VLOOKUP(A19,'All Contacts June '!B:J, 6, FALSE)</f>
        <v>9535192939</v>
      </c>
      <c r="E19" s="15">
        <f>VLOOKUP(A19,'All Contacts June '!B:J, 9, FALSE)</f>
        <v>9353806311</v>
      </c>
      <c r="G19" s="11"/>
      <c r="H19" s="11"/>
      <c r="I19" s="12"/>
      <c r="J19" s="12"/>
    </row>
    <row r="20">
      <c r="A20" s="69" t="s">
        <v>325</v>
      </c>
      <c r="B20" s="28">
        <v>829.0</v>
      </c>
      <c r="C20" s="29">
        <v>4.44</v>
      </c>
      <c r="D20" s="15">
        <f>VLOOKUP(A20,'All Contacts June '!B:J, 6, FALSE)</f>
        <v>8147684120</v>
      </c>
      <c r="E20" s="15">
        <f>VLOOKUP(A20,'All Contacts June '!B:J, 9, FALSE)</f>
        <v>9535973513</v>
      </c>
      <c r="F20" s="11" t="s">
        <v>326</v>
      </c>
      <c r="G20" s="24"/>
      <c r="H20" s="12"/>
      <c r="I20" s="12"/>
      <c r="J20" s="12"/>
    </row>
    <row r="21">
      <c r="A21" s="69" t="s">
        <v>186</v>
      </c>
      <c r="B21" s="28">
        <v>873.0</v>
      </c>
      <c r="C21" s="29">
        <v>4.3</v>
      </c>
      <c r="D21" s="15" t="str">
        <f>VLOOKUP(A21,'All Contacts June '!B:J, 6, FALSE)</f>
        <v/>
      </c>
      <c r="E21" s="15" t="str">
        <f>VLOOKUP(B21,'All Contacts June '!C:K, 6, FALSE)</f>
        <v>#N/A</v>
      </c>
      <c r="F21" s="11" t="s">
        <v>326</v>
      </c>
      <c r="G21" s="24"/>
      <c r="H21" s="12"/>
      <c r="I21" s="12"/>
      <c r="J21" s="12"/>
    </row>
    <row r="22">
      <c r="A22" s="79"/>
      <c r="B22" s="15"/>
      <c r="C22" s="15"/>
      <c r="D22" s="15"/>
      <c r="E22" s="15"/>
      <c r="F22" s="41"/>
      <c r="G22" s="41"/>
    </row>
    <row r="23">
      <c r="A23" s="1" t="s">
        <v>19</v>
      </c>
      <c r="B23" s="1" t="s">
        <v>59</v>
      </c>
      <c r="C23" s="1" t="s">
        <v>21</v>
      </c>
      <c r="D23" s="1" t="s">
        <v>36</v>
      </c>
      <c r="E23" s="1" t="s">
        <v>60</v>
      </c>
      <c r="F23" s="1"/>
      <c r="G23" s="1"/>
      <c r="H23" s="3"/>
      <c r="I23" s="3"/>
      <c r="J23" s="3"/>
      <c r="K23" s="4"/>
      <c r="L23" s="4"/>
      <c r="M23" s="4"/>
      <c r="N23" s="4"/>
      <c r="O23" s="3"/>
      <c r="P23" s="3"/>
      <c r="Q23" s="4"/>
      <c r="R23" s="4"/>
      <c r="S23" s="4"/>
      <c r="T23" s="4"/>
      <c r="U23" s="4"/>
      <c r="V23" s="4"/>
      <c r="W23" s="4"/>
      <c r="X23" s="4"/>
    </row>
    <row r="24">
      <c r="A24" s="79"/>
      <c r="B24" s="15"/>
      <c r="C24" s="15"/>
      <c r="D24" s="15"/>
      <c r="E24" s="15"/>
    </row>
    <row r="25">
      <c r="A25" s="135" t="s">
        <v>27</v>
      </c>
      <c r="B25" s="134">
        <v>11.0</v>
      </c>
      <c r="C25" s="134">
        <v>1.5</v>
      </c>
      <c r="D25" s="15">
        <f>VLOOKUP(A25,'All Contacts June '!B:J, 6, FALSE)</f>
        <v>7829637607</v>
      </c>
      <c r="E25" s="42">
        <f>VLOOKUP(A25,'All Contacts June '!B:J, 9, FALSE)</f>
        <v>6364814671</v>
      </c>
      <c r="F25" s="22" t="str">
        <f>vlookup(A25,'GRN+Dump 2606'!A24:G38, 6, false)</f>
        <v>fnv executive not present, they trained new people but they also left the job</v>
      </c>
      <c r="G25" s="22"/>
      <c r="H25" s="22"/>
      <c r="I25" s="22"/>
      <c r="J25" s="22"/>
    </row>
    <row r="26">
      <c r="A26" s="159" t="s">
        <v>47</v>
      </c>
      <c r="B26" s="134">
        <v>11.0</v>
      </c>
      <c r="C26" s="134">
        <v>1.1</v>
      </c>
      <c r="D26" s="15">
        <f>VLOOKUP(A26,'All Contacts June '!B:J, 6, FALSE)</f>
        <v>8073663614</v>
      </c>
      <c r="E26" s="42">
        <f>VLOOKUP(A26,'All Contacts June '!B:J, 9, FALSE)</f>
        <v>7993071991</v>
      </c>
      <c r="G26" s="12"/>
    </row>
    <row r="27">
      <c r="A27" s="135" t="s">
        <v>226</v>
      </c>
      <c r="B27" s="134">
        <v>10.0</v>
      </c>
      <c r="C27" s="134">
        <v>1.91</v>
      </c>
      <c r="D27" s="15">
        <f>VLOOKUP(A27,'All Contacts June '!B:J, 6, FALSE)</f>
        <v>8892691506</v>
      </c>
      <c r="E27" s="42">
        <f>VLOOKUP(A27,'All Contacts June '!B:J, 9, FALSE)</f>
        <v>7338331533</v>
      </c>
      <c r="F27" s="11" t="s">
        <v>314</v>
      </c>
      <c r="G27" s="11"/>
      <c r="H27" s="12"/>
    </row>
    <row r="28">
      <c r="A28" s="135" t="s">
        <v>77</v>
      </c>
      <c r="B28" s="134">
        <v>9.0</v>
      </c>
      <c r="C28" s="134">
        <v>1.21</v>
      </c>
      <c r="D28" s="15">
        <f>VLOOKUP(A28,'All Contacts June '!B:J, 6, FALSE)</f>
        <v>7760556706</v>
      </c>
      <c r="E28" s="42">
        <f>VLOOKUP(A28,'All Contacts June '!B:J, 9, FALSE)</f>
        <v>8431644268</v>
      </c>
      <c r="G28" s="12"/>
    </row>
    <row r="29">
      <c r="A29" s="135" t="s">
        <v>84</v>
      </c>
      <c r="B29" s="134">
        <v>9.0</v>
      </c>
      <c r="C29" s="134">
        <v>1.18</v>
      </c>
      <c r="D29" s="15">
        <f>VLOOKUP(A29,'All Contacts June '!B:J, 6, FALSE)</f>
        <v>8971463354</v>
      </c>
      <c r="E29" s="42">
        <f>VLOOKUP(A29,'All Contacts June '!B:J, 9, FALSE)</f>
        <v>8904614028</v>
      </c>
      <c r="F29" s="5" t="s">
        <v>163</v>
      </c>
      <c r="G29" s="12"/>
    </row>
    <row r="30">
      <c r="A30" s="135" t="s">
        <v>179</v>
      </c>
      <c r="B30" s="134">
        <v>9.0</v>
      </c>
      <c r="C30" s="134">
        <v>1.12</v>
      </c>
      <c r="D30" s="15">
        <f>VLOOKUP(A30,'All Contacts June '!B:J, 6, FALSE)</f>
        <v>9742409777</v>
      </c>
      <c r="E30" s="42">
        <f>VLOOKUP(A30,'All Contacts June '!B:J, 9, FALSE)</f>
        <v>8105161121</v>
      </c>
      <c r="G30" s="12"/>
    </row>
    <row r="31">
      <c r="A31" s="135" t="s">
        <v>18</v>
      </c>
      <c r="B31" s="134">
        <v>8.0</v>
      </c>
      <c r="C31" s="134">
        <v>0.69</v>
      </c>
      <c r="D31" s="15">
        <f>VLOOKUP(A31,'All Contacts June '!B:J, 6, FALSE)</f>
        <v>7760097868</v>
      </c>
      <c r="E31" s="42">
        <f>VLOOKUP(A31,'All Contacts June '!B:J, 9, FALSE)</f>
        <v>7353291225</v>
      </c>
      <c r="F31" s="5" t="s">
        <v>327</v>
      </c>
      <c r="G31" s="12"/>
      <c r="O31" s="20" t="s">
        <v>243</v>
      </c>
      <c r="P31" s="22"/>
    </row>
    <row r="32">
      <c r="A32" s="160" t="s">
        <v>205</v>
      </c>
      <c r="B32" s="134">
        <v>8.0</v>
      </c>
      <c r="C32" s="134">
        <v>1.14</v>
      </c>
      <c r="D32" s="15">
        <f>VLOOKUP(A32,'All Contacts June '!B:J, 6, FALSE)</f>
        <v>9739893924</v>
      </c>
      <c r="E32" s="42">
        <f>VLOOKUP(A32,'All Contacts June '!B:J, 9, FALSE)</f>
        <v>9632636568</v>
      </c>
      <c r="F32" s="5" t="s">
        <v>67</v>
      </c>
      <c r="G32" s="12"/>
    </row>
    <row r="33">
      <c r="A33" s="135" t="s">
        <v>24</v>
      </c>
      <c r="B33" s="134">
        <v>8.0</v>
      </c>
      <c r="C33" s="134">
        <v>1.08</v>
      </c>
      <c r="D33" s="15" t="str">
        <f>VLOOKUP(A33,'All Contacts June '!B:J, 6, FALSE)</f>
        <v>NA</v>
      </c>
      <c r="E33" s="42">
        <f>VLOOKUP(A33,'All Contacts June '!B:J, 9, FALSE)</f>
        <v>7353515710</v>
      </c>
      <c r="F33" s="5" t="s">
        <v>68</v>
      </c>
      <c r="G33" s="12"/>
      <c r="H33" s="12"/>
    </row>
    <row r="34">
      <c r="A34" s="135" t="s">
        <v>328</v>
      </c>
      <c r="B34" s="134">
        <v>7.0</v>
      </c>
      <c r="C34" s="134">
        <v>2.3</v>
      </c>
      <c r="D34" s="15">
        <f>VLOOKUP(A34,'All Contacts June '!B:J, 6, FALSE)</f>
        <v>7975244253</v>
      </c>
      <c r="E34" s="42">
        <f>VLOOKUP(A34,'All Contacts June '!B:J, 9, FALSE)</f>
        <v>7019229159</v>
      </c>
      <c r="F34" s="5" t="s">
        <v>228</v>
      </c>
      <c r="G34" s="12"/>
      <c r="H34" s="12"/>
    </row>
    <row r="35">
      <c r="A35" s="135" t="s">
        <v>129</v>
      </c>
      <c r="B35" s="134">
        <v>7.0</v>
      </c>
      <c r="C35" s="134">
        <v>0.77</v>
      </c>
      <c r="D35" s="15" t="str">
        <f>VLOOKUP(A35,'All Contacts June '!B:J, 6, FALSE)</f>
        <v>#N/A</v>
      </c>
      <c r="E35" s="42" t="str">
        <f>VLOOKUP(A35,'All Contacts June '!B:J, 9, FALSE)</f>
        <v>#N/A</v>
      </c>
      <c r="F35" s="5" t="s">
        <v>71</v>
      </c>
      <c r="G35" s="12"/>
      <c r="H35" s="27"/>
    </row>
    <row r="36">
      <c r="A36" s="135" t="s">
        <v>329</v>
      </c>
      <c r="B36" s="134">
        <v>7.0</v>
      </c>
      <c r="C36" s="134">
        <v>1.45</v>
      </c>
      <c r="D36" s="15">
        <f>VLOOKUP(A36,'All Contacts June '!B:J, 6, FALSE)</f>
        <v>7676597397</v>
      </c>
      <c r="E36" s="42">
        <f>VLOOKUP(A36,'All Contacts June '!B:J, 9, FALSE)</f>
        <v>7676597397</v>
      </c>
      <c r="F36" s="5" t="s">
        <v>72</v>
      </c>
      <c r="G36" s="12"/>
      <c r="H36" s="12"/>
    </row>
    <row r="37">
      <c r="A37" s="135" t="s">
        <v>23</v>
      </c>
      <c r="B37" s="134">
        <v>7.0</v>
      </c>
      <c r="C37" s="134">
        <v>1.07</v>
      </c>
      <c r="D37" s="15">
        <f>VLOOKUP(A37,'All Contacts June '!B:J, 6, FALSE)</f>
        <v>9620860899</v>
      </c>
      <c r="E37" s="42">
        <f>VLOOKUP(A37,'All Contacts June '!B:J, 9, FALSE)</f>
        <v>9344992456</v>
      </c>
      <c r="F37" s="5" t="s">
        <v>330</v>
      </c>
      <c r="G37" s="12"/>
      <c r="H37" s="12"/>
    </row>
    <row r="38">
      <c r="A38" s="66"/>
      <c r="B38" s="15"/>
      <c r="C38" s="15"/>
      <c r="D38" s="15"/>
      <c r="E38" s="15"/>
    </row>
    <row r="39">
      <c r="A39" s="137" t="s">
        <v>292</v>
      </c>
      <c r="B39" s="137" t="s">
        <v>293</v>
      </c>
      <c r="C39" s="1" t="s">
        <v>294</v>
      </c>
      <c r="D39" s="161"/>
      <c r="E39" s="161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</row>
    <row r="40">
      <c r="A40" s="158"/>
      <c r="B40" s="28"/>
      <c r="C40" s="29"/>
      <c r="D40" s="29"/>
      <c r="E40" s="29"/>
    </row>
    <row r="41">
      <c r="A41" s="44"/>
      <c r="B41" s="138"/>
      <c r="C41" s="50"/>
      <c r="D41" s="29"/>
      <c r="E41" s="29"/>
    </row>
    <row r="42">
      <c r="A42" s="43"/>
      <c r="B42" s="29"/>
      <c r="C42" s="29"/>
    </row>
    <row r="43">
      <c r="A43" s="44"/>
      <c r="B43" s="38"/>
      <c r="C43" s="38"/>
      <c r="F43" s="38"/>
      <c r="G43" s="38"/>
      <c r="H43" s="38"/>
      <c r="I43" s="38"/>
    </row>
    <row r="44">
      <c r="A44" s="43"/>
      <c r="B44" s="29"/>
      <c r="C44" s="29"/>
    </row>
    <row r="45">
      <c r="A45" s="43"/>
      <c r="B45" s="29"/>
      <c r="C45" s="29"/>
    </row>
    <row r="46">
      <c r="A46" s="43"/>
      <c r="B46" s="29"/>
      <c r="C46" s="29"/>
    </row>
    <row r="47">
      <c r="A47" s="69"/>
      <c r="B47" s="29"/>
      <c r="C47" s="29"/>
    </row>
    <row r="48">
      <c r="A48" s="69"/>
      <c r="B48" s="29"/>
      <c r="C48" s="29"/>
    </row>
    <row r="49">
      <c r="A49" s="69"/>
      <c r="B49" s="29"/>
      <c r="C49" s="29"/>
    </row>
    <row r="50">
      <c r="A50" s="69"/>
      <c r="B50" s="29"/>
      <c r="C50" s="29"/>
    </row>
    <row r="51">
      <c r="A51" s="69"/>
      <c r="B51" s="29"/>
      <c r="C51" s="29"/>
    </row>
    <row r="52">
      <c r="A52" s="69"/>
      <c r="B52" s="29"/>
      <c r="C52" s="29"/>
    </row>
    <row r="53">
      <c r="A53" s="69"/>
      <c r="B53" s="29"/>
      <c r="C53" s="29"/>
    </row>
    <row r="54">
      <c r="A54" s="69"/>
      <c r="B54" s="29"/>
      <c r="C54" s="29"/>
    </row>
    <row r="55">
      <c r="A55" s="69"/>
      <c r="B55" s="29"/>
      <c r="C55" s="29"/>
    </row>
    <row r="56">
      <c r="A56" s="69"/>
      <c r="B56" s="29"/>
      <c r="C56" s="29"/>
    </row>
    <row r="57">
      <c r="A57" s="69"/>
      <c r="B57" s="28"/>
      <c r="C57" s="29"/>
      <c r="D57" s="29"/>
      <c r="E57" s="29"/>
    </row>
    <row r="58">
      <c r="A58" s="69"/>
      <c r="B58" s="28"/>
      <c r="C58" s="29"/>
      <c r="D58" s="29"/>
      <c r="E58" s="29"/>
    </row>
    <row r="59">
      <c r="A59" s="69"/>
      <c r="B59" s="28"/>
      <c r="C59" s="29"/>
      <c r="D59" s="29"/>
      <c r="E59" s="29"/>
    </row>
    <row r="60">
      <c r="A60" s="69"/>
      <c r="B60" s="28"/>
      <c r="C60" s="29"/>
      <c r="D60" s="29"/>
      <c r="E60" s="29"/>
    </row>
    <row r="61">
      <c r="A61" s="69"/>
      <c r="B61" s="28"/>
      <c r="C61" s="29"/>
      <c r="D61" s="29"/>
      <c r="E61" s="29"/>
    </row>
    <row r="62">
      <c r="A62" s="69"/>
      <c r="B62" s="28"/>
      <c r="C62" s="29"/>
      <c r="D62" s="29"/>
      <c r="E62" s="29"/>
    </row>
    <row r="63">
      <c r="A63" s="69"/>
      <c r="B63" s="28"/>
      <c r="C63" s="29"/>
      <c r="D63" s="29"/>
      <c r="E63" s="29"/>
    </row>
    <row r="64">
      <c r="A64" s="69"/>
      <c r="B64" s="28"/>
      <c r="C64" s="29"/>
      <c r="D64" s="29"/>
      <c r="E64" s="29"/>
    </row>
    <row r="65">
      <c r="A65" s="69"/>
      <c r="B65" s="28"/>
      <c r="C65" s="29"/>
      <c r="D65" s="29"/>
      <c r="E65" s="29"/>
    </row>
    <row r="66">
      <c r="A66" s="69"/>
      <c r="B66" s="28"/>
      <c r="C66" s="29"/>
      <c r="D66" s="29"/>
      <c r="E66" s="29"/>
    </row>
    <row r="67">
      <c r="A67" s="69"/>
      <c r="B67" s="28"/>
      <c r="C67" s="29"/>
      <c r="D67" s="29"/>
      <c r="E67" s="29"/>
    </row>
    <row r="68">
      <c r="A68" s="69"/>
      <c r="B68" s="28"/>
      <c r="C68" s="29"/>
      <c r="D68" s="29"/>
      <c r="E68" s="29"/>
    </row>
    <row r="69">
      <c r="A69" s="69"/>
      <c r="B69" s="28"/>
      <c r="C69" s="29"/>
      <c r="D69" s="29"/>
      <c r="E69" s="29"/>
    </row>
    <row r="70">
      <c r="A70" s="69"/>
      <c r="B70" s="28"/>
      <c r="C70" s="29"/>
      <c r="D70" s="29"/>
      <c r="E70" s="29"/>
    </row>
    <row r="71">
      <c r="A71" s="69"/>
      <c r="B71" s="28"/>
      <c r="C71" s="29"/>
      <c r="D71" s="29"/>
      <c r="E71" s="29"/>
    </row>
    <row r="72">
      <c r="A72" s="69"/>
      <c r="B72" s="28"/>
      <c r="C72" s="29"/>
      <c r="D72" s="29"/>
      <c r="E72" s="29"/>
    </row>
    <row r="73">
      <c r="A73" s="69"/>
      <c r="B73" s="28"/>
      <c r="C73" s="29"/>
      <c r="D73" s="29"/>
      <c r="E73" s="29"/>
    </row>
    <row r="74">
      <c r="A74" s="69"/>
      <c r="B74" s="28"/>
      <c r="C74" s="29"/>
      <c r="D74" s="29"/>
      <c r="E74" s="29"/>
    </row>
    <row r="75">
      <c r="A75" s="69"/>
      <c r="B75" s="28"/>
      <c r="C75" s="29"/>
      <c r="D75" s="29"/>
      <c r="E75" s="29"/>
    </row>
    <row r="76">
      <c r="A76" s="69"/>
      <c r="B76" s="28"/>
      <c r="C76" s="29"/>
      <c r="D76" s="29"/>
      <c r="E76" s="29"/>
    </row>
    <row r="77">
      <c r="A77" s="69"/>
      <c r="B77" s="28"/>
      <c r="C77" s="29"/>
      <c r="D77" s="29"/>
      <c r="E77" s="29"/>
    </row>
    <row r="78">
      <c r="A78" s="69"/>
      <c r="B78" s="28"/>
      <c r="C78" s="29"/>
      <c r="D78" s="29"/>
      <c r="E78" s="29"/>
    </row>
    <row r="79">
      <c r="A79" s="69"/>
      <c r="B79" s="28"/>
      <c r="C79" s="29"/>
      <c r="D79" s="29"/>
      <c r="E79" s="29"/>
    </row>
    <row r="80">
      <c r="A80" s="69"/>
      <c r="B80" s="28"/>
      <c r="C80" s="29"/>
      <c r="D80" s="29"/>
      <c r="E80" s="29"/>
    </row>
    <row r="81">
      <c r="A81" s="69"/>
      <c r="B81" s="28"/>
      <c r="C81" s="29"/>
      <c r="D81" s="29"/>
      <c r="E81" s="29"/>
    </row>
    <row r="82">
      <c r="A82" s="69"/>
      <c r="B82" s="28"/>
      <c r="C82" s="29"/>
      <c r="D82" s="29"/>
      <c r="E82" s="29"/>
    </row>
    <row r="83">
      <c r="A83" s="69"/>
      <c r="B83" s="15"/>
      <c r="C83" s="15"/>
      <c r="D83" s="15"/>
      <c r="E83" s="15"/>
    </row>
    <row r="84">
      <c r="A84" s="79"/>
      <c r="B84" s="15"/>
      <c r="C84" s="15"/>
      <c r="D84" s="15"/>
      <c r="E84" s="15"/>
    </row>
    <row r="85">
      <c r="A85" s="79"/>
      <c r="B85" s="15"/>
      <c r="C85" s="15"/>
      <c r="D85" s="15"/>
      <c r="E85" s="15"/>
    </row>
    <row r="86">
      <c r="A86" s="79"/>
      <c r="B86" s="15"/>
      <c r="C86" s="15"/>
      <c r="D86" s="15"/>
      <c r="E86" s="15"/>
    </row>
    <row r="87">
      <c r="A87" s="79"/>
      <c r="B87" s="15"/>
      <c r="C87" s="15"/>
      <c r="D87" s="15"/>
      <c r="E87" s="15"/>
    </row>
    <row r="88">
      <c r="A88" s="79"/>
      <c r="B88" s="15"/>
      <c r="C88" s="15"/>
      <c r="D88" s="15"/>
      <c r="E88" s="15"/>
    </row>
    <row r="89">
      <c r="A89" s="79"/>
      <c r="B89" s="15"/>
      <c r="C89" s="15"/>
      <c r="D89" s="15"/>
      <c r="E89" s="15"/>
    </row>
    <row r="90">
      <c r="A90" s="79"/>
      <c r="B90" s="15"/>
      <c r="C90" s="15"/>
      <c r="D90" s="15"/>
      <c r="E90" s="15"/>
    </row>
    <row r="91">
      <c r="A91" s="79"/>
      <c r="B91" s="15"/>
      <c r="C91" s="15"/>
      <c r="D91" s="15"/>
      <c r="E91" s="15"/>
    </row>
    <row r="92">
      <c r="A92" s="79"/>
      <c r="B92" s="15"/>
      <c r="C92" s="15"/>
      <c r="D92" s="15"/>
      <c r="E92" s="15"/>
    </row>
    <row r="93">
      <c r="A93" s="79"/>
      <c r="B93" s="15"/>
      <c r="C93" s="15"/>
      <c r="D93" s="15"/>
      <c r="E93" s="15"/>
    </row>
    <row r="94">
      <c r="A94" s="79"/>
      <c r="B94" s="15"/>
      <c r="C94" s="15"/>
      <c r="D94" s="15"/>
      <c r="E94" s="15"/>
    </row>
    <row r="95">
      <c r="A95" s="79"/>
      <c r="B95" s="15"/>
      <c r="C95" s="15"/>
      <c r="D95" s="15"/>
      <c r="E95" s="15"/>
    </row>
    <row r="96">
      <c r="A96" s="79"/>
      <c r="B96" s="15"/>
      <c r="C96" s="15"/>
      <c r="D96" s="15"/>
      <c r="E96" s="15"/>
    </row>
    <row r="97">
      <c r="A97" s="79"/>
      <c r="B97" s="15"/>
      <c r="C97" s="15"/>
      <c r="D97" s="15"/>
      <c r="E97" s="15"/>
    </row>
    <row r="98">
      <c r="A98" s="79"/>
      <c r="B98" s="15"/>
      <c r="C98" s="15"/>
      <c r="D98" s="15"/>
      <c r="E98" s="15"/>
    </row>
    <row r="99">
      <c r="A99" s="79"/>
      <c r="B99" s="15"/>
      <c r="C99" s="15"/>
      <c r="D99" s="15"/>
      <c r="E99" s="15"/>
    </row>
    <row r="100">
      <c r="A100" s="79"/>
      <c r="B100" s="15"/>
      <c r="C100" s="15"/>
      <c r="D100" s="15"/>
      <c r="E100" s="15"/>
    </row>
    <row r="101">
      <c r="A101" s="79"/>
      <c r="B101" s="15"/>
      <c r="C101" s="15"/>
      <c r="D101" s="15"/>
      <c r="E101" s="15"/>
    </row>
    <row r="102">
      <c r="A102" s="79"/>
      <c r="B102" s="15"/>
      <c r="C102" s="15"/>
      <c r="D102" s="15"/>
      <c r="E102" s="15"/>
    </row>
    <row r="103">
      <c r="A103" s="79"/>
      <c r="B103" s="15"/>
      <c r="C103" s="15"/>
      <c r="D103" s="15"/>
      <c r="E103" s="15"/>
    </row>
    <row r="104">
      <c r="A104" s="79"/>
      <c r="B104" s="15"/>
      <c r="C104" s="15"/>
      <c r="D104" s="15"/>
      <c r="E104" s="15"/>
    </row>
    <row r="105">
      <c r="A105" s="79"/>
      <c r="B105" s="15"/>
      <c r="C105" s="15"/>
      <c r="D105" s="15"/>
      <c r="E105" s="15"/>
    </row>
    <row r="106">
      <c r="A106" s="79"/>
      <c r="B106" s="15"/>
      <c r="C106" s="15"/>
      <c r="D106" s="15"/>
      <c r="E106" s="15"/>
    </row>
    <row r="107">
      <c r="A107" s="79"/>
      <c r="B107" s="15"/>
      <c r="C107" s="15"/>
      <c r="D107" s="15"/>
      <c r="E107" s="15"/>
    </row>
    <row r="108">
      <c r="A108" s="79"/>
      <c r="B108" s="15"/>
      <c r="C108" s="15"/>
      <c r="D108" s="15"/>
      <c r="E108" s="15"/>
    </row>
    <row r="109">
      <c r="A109" s="79"/>
      <c r="B109" s="15"/>
      <c r="C109" s="15"/>
      <c r="D109" s="15"/>
      <c r="E109" s="15"/>
    </row>
    <row r="110">
      <c r="A110" s="79"/>
      <c r="B110" s="15"/>
      <c r="C110" s="15"/>
      <c r="D110" s="15"/>
      <c r="E110" s="15"/>
    </row>
    <row r="111">
      <c r="A111" s="79"/>
      <c r="B111" s="15"/>
      <c r="C111" s="15"/>
      <c r="D111" s="15"/>
      <c r="E111" s="15"/>
    </row>
    <row r="112">
      <c r="A112" s="79"/>
      <c r="B112" s="15"/>
      <c r="C112" s="15"/>
      <c r="D112" s="15"/>
      <c r="E112" s="15"/>
    </row>
    <row r="113">
      <c r="A113" s="79"/>
      <c r="B113" s="15"/>
      <c r="C113" s="15"/>
      <c r="D113" s="15"/>
      <c r="E113" s="15"/>
    </row>
    <row r="114">
      <c r="A114" s="79"/>
      <c r="B114" s="15"/>
      <c r="C114" s="15"/>
      <c r="D114" s="15"/>
      <c r="E114" s="15"/>
    </row>
    <row r="115">
      <c r="A115" s="79"/>
      <c r="B115" s="15"/>
      <c r="C115" s="15"/>
      <c r="D115" s="15"/>
      <c r="E115" s="15"/>
    </row>
    <row r="116">
      <c r="A116" s="79"/>
      <c r="B116" s="15"/>
      <c r="C116" s="15"/>
      <c r="D116" s="15"/>
      <c r="E116" s="15"/>
    </row>
    <row r="117">
      <c r="A117" s="79"/>
      <c r="B117" s="15"/>
      <c r="C117" s="15"/>
      <c r="D117" s="15"/>
      <c r="E117" s="15"/>
    </row>
    <row r="118">
      <c r="A118" s="79"/>
      <c r="B118" s="15"/>
      <c r="C118" s="15"/>
      <c r="D118" s="15"/>
      <c r="E118" s="15"/>
    </row>
    <row r="119">
      <c r="A119" s="79"/>
      <c r="B119" s="15"/>
      <c r="C119" s="15"/>
      <c r="D119" s="15"/>
      <c r="E119" s="15"/>
    </row>
    <row r="120">
      <c r="A120" s="79"/>
      <c r="B120" s="15"/>
      <c r="C120" s="15"/>
      <c r="D120" s="15"/>
      <c r="E120" s="15"/>
    </row>
    <row r="121">
      <c r="A121" s="79"/>
      <c r="B121" s="15"/>
      <c r="C121" s="15"/>
      <c r="D121" s="15"/>
      <c r="E121" s="15"/>
    </row>
    <row r="122">
      <c r="A122" s="79"/>
      <c r="B122" s="15"/>
      <c r="C122" s="15"/>
      <c r="D122" s="15"/>
      <c r="E122" s="15"/>
    </row>
    <row r="123">
      <c r="A123" s="79"/>
      <c r="B123" s="15"/>
      <c r="C123" s="15"/>
      <c r="D123" s="15"/>
      <c r="E123" s="15"/>
    </row>
    <row r="124">
      <c r="A124" s="79"/>
      <c r="B124" s="15"/>
      <c r="C124" s="15"/>
      <c r="D124" s="15"/>
      <c r="E124" s="15"/>
    </row>
    <row r="125">
      <c r="A125" s="79"/>
      <c r="B125" s="15"/>
      <c r="C125" s="15"/>
      <c r="D125" s="15"/>
      <c r="E125" s="15"/>
    </row>
    <row r="126">
      <c r="A126" s="79"/>
      <c r="B126" s="15"/>
      <c r="C126" s="15"/>
      <c r="D126" s="15"/>
      <c r="E126" s="15"/>
    </row>
    <row r="127">
      <c r="A127" s="79"/>
      <c r="B127" s="15"/>
      <c r="C127" s="15"/>
      <c r="D127" s="15"/>
      <c r="E127" s="15"/>
    </row>
    <row r="128">
      <c r="A128" s="79"/>
      <c r="B128" s="15"/>
      <c r="C128" s="15"/>
      <c r="D128" s="15"/>
      <c r="E128" s="15"/>
    </row>
    <row r="129">
      <c r="A129" s="79"/>
      <c r="B129" s="15"/>
      <c r="C129" s="15"/>
      <c r="D129" s="15"/>
      <c r="E129" s="15"/>
    </row>
    <row r="130">
      <c r="A130" s="79"/>
      <c r="B130" s="15"/>
      <c r="C130" s="15"/>
      <c r="D130" s="15"/>
      <c r="E130" s="15"/>
    </row>
    <row r="131">
      <c r="A131" s="79"/>
      <c r="B131" s="15"/>
      <c r="C131" s="15"/>
      <c r="D131" s="15"/>
      <c r="E131" s="15"/>
    </row>
    <row r="132">
      <c r="A132" s="79"/>
      <c r="B132" s="15"/>
      <c r="C132" s="15"/>
      <c r="D132" s="15"/>
      <c r="E132" s="15"/>
    </row>
    <row r="133">
      <c r="A133" s="79"/>
      <c r="B133" s="15"/>
      <c r="C133" s="15"/>
      <c r="D133" s="15"/>
      <c r="E133" s="15"/>
    </row>
    <row r="134">
      <c r="A134" s="79"/>
      <c r="B134" s="15"/>
      <c r="C134" s="15"/>
      <c r="D134" s="15"/>
      <c r="E134" s="15"/>
    </row>
    <row r="135">
      <c r="A135" s="79"/>
      <c r="B135" s="15"/>
      <c r="C135" s="15"/>
      <c r="D135" s="15"/>
      <c r="E135" s="15"/>
    </row>
    <row r="136">
      <c r="A136" s="79"/>
      <c r="B136" s="15"/>
      <c r="C136" s="15"/>
      <c r="D136" s="15"/>
      <c r="E136" s="15"/>
    </row>
    <row r="137">
      <c r="A137" s="79"/>
      <c r="B137" s="15"/>
      <c r="C137" s="15"/>
      <c r="D137" s="15"/>
      <c r="E137" s="15"/>
    </row>
    <row r="138">
      <c r="A138" s="79"/>
      <c r="B138" s="15"/>
      <c r="C138" s="15"/>
      <c r="D138" s="15"/>
      <c r="E138" s="15"/>
    </row>
    <row r="139">
      <c r="A139" s="79"/>
      <c r="B139" s="15"/>
      <c r="C139" s="15"/>
      <c r="D139" s="15"/>
      <c r="E139" s="15"/>
    </row>
    <row r="140">
      <c r="A140" s="79"/>
      <c r="B140" s="15"/>
      <c r="C140" s="15"/>
      <c r="D140" s="15"/>
      <c r="E140" s="15"/>
    </row>
    <row r="141">
      <c r="A141" s="79"/>
      <c r="B141" s="15"/>
      <c r="C141" s="15"/>
      <c r="D141" s="15"/>
      <c r="E141" s="15"/>
    </row>
    <row r="142">
      <c r="A142" s="79"/>
      <c r="B142" s="15"/>
      <c r="C142" s="15"/>
      <c r="D142" s="15"/>
      <c r="E142" s="15"/>
    </row>
    <row r="143">
      <c r="A143" s="79"/>
      <c r="B143" s="15"/>
      <c r="C143" s="15"/>
      <c r="D143" s="15"/>
      <c r="E143" s="15"/>
    </row>
    <row r="144">
      <c r="A144" s="79"/>
      <c r="B144" s="15"/>
      <c r="C144" s="15"/>
      <c r="D144" s="15"/>
      <c r="E144" s="15"/>
    </row>
    <row r="145">
      <c r="A145" s="79"/>
      <c r="B145" s="15"/>
      <c r="C145" s="15"/>
      <c r="D145" s="15"/>
      <c r="E145" s="15"/>
    </row>
    <row r="146">
      <c r="A146" s="79"/>
      <c r="B146" s="15"/>
      <c r="C146" s="15"/>
      <c r="D146" s="15"/>
      <c r="E146" s="15"/>
    </row>
    <row r="147">
      <c r="A147" s="79"/>
      <c r="B147" s="15"/>
      <c r="C147" s="15"/>
      <c r="D147" s="15"/>
      <c r="E147" s="15"/>
    </row>
    <row r="148">
      <c r="A148" s="79"/>
      <c r="B148" s="15"/>
      <c r="C148" s="15"/>
      <c r="D148" s="15"/>
      <c r="E148" s="15"/>
    </row>
    <row r="149">
      <c r="A149" s="79"/>
      <c r="B149" s="15"/>
      <c r="C149" s="15"/>
      <c r="D149" s="15"/>
      <c r="E149" s="15"/>
    </row>
    <row r="150">
      <c r="A150" s="79"/>
      <c r="B150" s="15"/>
      <c r="C150" s="15"/>
      <c r="D150" s="15"/>
      <c r="E150" s="15"/>
    </row>
    <row r="151">
      <c r="A151" s="79"/>
      <c r="B151" s="15"/>
      <c r="C151" s="15"/>
      <c r="D151" s="15"/>
      <c r="E151" s="15"/>
    </row>
    <row r="152">
      <c r="A152" s="79"/>
      <c r="B152" s="15"/>
      <c r="C152" s="15"/>
      <c r="D152" s="15"/>
      <c r="E152" s="15"/>
    </row>
    <row r="153">
      <c r="A153" s="79"/>
      <c r="B153" s="15"/>
      <c r="C153" s="15"/>
      <c r="D153" s="15"/>
      <c r="E153" s="15"/>
    </row>
    <row r="154">
      <c r="A154" s="79"/>
      <c r="B154" s="15"/>
      <c r="C154" s="15"/>
      <c r="D154" s="15"/>
      <c r="E154" s="15"/>
    </row>
    <row r="155">
      <c r="A155" s="79"/>
      <c r="B155" s="15"/>
      <c r="C155" s="15"/>
      <c r="D155" s="15"/>
      <c r="E155" s="15"/>
    </row>
    <row r="156">
      <c r="A156" s="79"/>
      <c r="B156" s="15"/>
      <c r="C156" s="15"/>
      <c r="D156" s="15"/>
      <c r="E156" s="15"/>
    </row>
    <row r="157">
      <c r="A157" s="79"/>
      <c r="B157" s="15"/>
      <c r="C157" s="15"/>
      <c r="D157" s="15"/>
      <c r="E157" s="15"/>
    </row>
    <row r="158">
      <c r="A158" s="79"/>
      <c r="B158" s="15"/>
      <c r="C158" s="15"/>
      <c r="D158" s="15"/>
      <c r="E158" s="15"/>
    </row>
    <row r="159">
      <c r="A159" s="79"/>
      <c r="B159" s="15"/>
      <c r="C159" s="15"/>
      <c r="D159" s="15"/>
      <c r="E159" s="15"/>
    </row>
    <row r="160">
      <c r="A160" s="79"/>
      <c r="B160" s="15"/>
      <c r="C160" s="15"/>
      <c r="D160" s="15"/>
      <c r="E160" s="15"/>
    </row>
    <row r="161">
      <c r="A161" s="79"/>
      <c r="B161" s="15"/>
      <c r="C161" s="15"/>
      <c r="D161" s="15"/>
      <c r="E161" s="15"/>
    </row>
    <row r="162">
      <c r="A162" s="79"/>
      <c r="B162" s="15"/>
      <c r="C162" s="15"/>
      <c r="D162" s="15"/>
      <c r="E162" s="15"/>
    </row>
    <row r="163">
      <c r="A163" s="79"/>
      <c r="B163" s="15"/>
      <c r="C163" s="15"/>
      <c r="D163" s="15"/>
      <c r="E163" s="15"/>
    </row>
    <row r="164">
      <c r="A164" s="79"/>
      <c r="B164" s="15"/>
      <c r="C164" s="15"/>
      <c r="D164" s="15"/>
      <c r="E164" s="15"/>
    </row>
    <row r="165">
      <c r="A165" s="79"/>
      <c r="B165" s="15"/>
      <c r="C165" s="15"/>
      <c r="D165" s="15"/>
      <c r="E165" s="15"/>
    </row>
    <row r="166">
      <c r="A166" s="79"/>
      <c r="B166" s="15"/>
      <c r="C166" s="15"/>
      <c r="D166" s="15"/>
      <c r="E166" s="15"/>
    </row>
    <row r="167">
      <c r="A167" s="79"/>
      <c r="B167" s="15"/>
      <c r="C167" s="15"/>
      <c r="D167" s="15"/>
      <c r="E167" s="15"/>
    </row>
    <row r="168">
      <c r="A168" s="79"/>
      <c r="B168" s="15"/>
      <c r="C168" s="15"/>
      <c r="D168" s="15"/>
      <c r="E168" s="15"/>
    </row>
    <row r="169">
      <c r="A169" s="79"/>
      <c r="B169" s="15"/>
      <c r="C169" s="15"/>
      <c r="D169" s="15"/>
      <c r="E169" s="15"/>
    </row>
    <row r="170">
      <c r="A170" s="79"/>
      <c r="B170" s="15"/>
      <c r="C170" s="15"/>
      <c r="D170" s="15"/>
      <c r="E170" s="15"/>
    </row>
    <row r="171">
      <c r="A171" s="79"/>
      <c r="B171" s="15"/>
      <c r="C171" s="15"/>
      <c r="D171" s="15"/>
      <c r="E171" s="15"/>
    </row>
    <row r="172">
      <c r="A172" s="79"/>
      <c r="B172" s="15"/>
      <c r="C172" s="15"/>
      <c r="D172" s="15"/>
      <c r="E172" s="15"/>
    </row>
    <row r="173">
      <c r="A173" s="79"/>
      <c r="B173" s="15"/>
      <c r="C173" s="15"/>
      <c r="D173" s="15"/>
      <c r="E173" s="15"/>
    </row>
    <row r="174">
      <c r="A174" s="79"/>
      <c r="B174" s="15"/>
      <c r="C174" s="15"/>
      <c r="D174" s="15"/>
      <c r="E174" s="15"/>
    </row>
    <row r="175">
      <c r="A175" s="79"/>
      <c r="B175" s="15"/>
      <c r="C175" s="15"/>
      <c r="D175" s="15"/>
      <c r="E175" s="15"/>
    </row>
    <row r="176">
      <c r="A176" s="79"/>
      <c r="B176" s="15"/>
      <c r="C176" s="15"/>
      <c r="D176" s="15"/>
      <c r="E176" s="15"/>
    </row>
    <row r="177">
      <c r="A177" s="79"/>
      <c r="B177" s="15"/>
      <c r="C177" s="15"/>
      <c r="D177" s="15"/>
      <c r="E177" s="15"/>
    </row>
    <row r="178">
      <c r="A178" s="79"/>
      <c r="B178" s="15"/>
      <c r="C178" s="15"/>
      <c r="D178" s="15"/>
      <c r="E178" s="15"/>
    </row>
    <row r="179">
      <c r="A179" s="79"/>
      <c r="B179" s="15"/>
      <c r="C179" s="15"/>
      <c r="D179" s="15"/>
      <c r="E179" s="15"/>
    </row>
    <row r="180">
      <c r="A180" s="79"/>
      <c r="B180" s="15"/>
      <c r="C180" s="15"/>
      <c r="D180" s="15"/>
      <c r="E180" s="15"/>
    </row>
    <row r="181">
      <c r="A181" s="79"/>
      <c r="B181" s="15"/>
      <c r="C181" s="15"/>
      <c r="D181" s="15"/>
      <c r="E181" s="15"/>
    </row>
    <row r="182">
      <c r="A182" s="79"/>
      <c r="B182" s="15"/>
      <c r="C182" s="15"/>
      <c r="D182" s="15"/>
      <c r="E182" s="15"/>
    </row>
    <row r="183">
      <c r="A183" s="79"/>
      <c r="B183" s="15"/>
      <c r="C183" s="15"/>
      <c r="D183" s="15"/>
      <c r="E183" s="15"/>
    </row>
    <row r="184">
      <c r="A184" s="79"/>
      <c r="B184" s="15"/>
      <c r="C184" s="15"/>
      <c r="D184" s="15"/>
      <c r="E184" s="15"/>
    </row>
    <row r="185">
      <c r="A185" s="79"/>
      <c r="B185" s="15"/>
      <c r="C185" s="15"/>
      <c r="D185" s="15"/>
      <c r="E185" s="15"/>
    </row>
    <row r="186">
      <c r="A186" s="79"/>
      <c r="B186" s="15"/>
      <c r="C186" s="15"/>
      <c r="D186" s="15"/>
      <c r="E186" s="15"/>
    </row>
    <row r="187">
      <c r="A187" s="79"/>
      <c r="B187" s="15"/>
      <c r="C187" s="15"/>
      <c r="D187" s="15"/>
      <c r="E187" s="15"/>
    </row>
    <row r="188">
      <c r="A188" s="79"/>
      <c r="B188" s="15"/>
      <c r="C188" s="15"/>
      <c r="D188" s="15"/>
      <c r="E188" s="15"/>
    </row>
    <row r="189">
      <c r="A189" s="79"/>
      <c r="B189" s="15"/>
      <c r="C189" s="15"/>
      <c r="D189" s="15"/>
      <c r="E189" s="15"/>
    </row>
    <row r="190">
      <c r="A190" s="79"/>
      <c r="B190" s="15"/>
      <c r="C190" s="15"/>
      <c r="D190" s="15"/>
      <c r="E190" s="15"/>
    </row>
    <row r="191">
      <c r="A191" s="79"/>
      <c r="B191" s="15"/>
      <c r="C191" s="15"/>
      <c r="D191" s="15"/>
      <c r="E191" s="15"/>
    </row>
    <row r="192">
      <c r="A192" s="79"/>
      <c r="B192" s="15"/>
      <c r="C192" s="15"/>
      <c r="D192" s="15"/>
      <c r="E192" s="15"/>
    </row>
    <row r="193">
      <c r="A193" s="79"/>
      <c r="B193" s="15"/>
      <c r="C193" s="15"/>
      <c r="D193" s="15"/>
      <c r="E193" s="15"/>
    </row>
    <row r="194">
      <c r="A194" s="79"/>
      <c r="B194" s="15"/>
      <c r="C194" s="15"/>
      <c r="D194" s="15"/>
      <c r="E194" s="15"/>
    </row>
    <row r="195">
      <c r="A195" s="79"/>
      <c r="B195" s="15"/>
      <c r="C195" s="15"/>
      <c r="D195" s="15"/>
      <c r="E195" s="15"/>
    </row>
    <row r="196">
      <c r="A196" s="79"/>
      <c r="B196" s="15"/>
      <c r="C196" s="15"/>
      <c r="D196" s="15"/>
      <c r="E196" s="15"/>
    </row>
    <row r="197">
      <c r="A197" s="79"/>
      <c r="B197" s="15"/>
      <c r="C197" s="15"/>
      <c r="D197" s="15"/>
      <c r="E197" s="15"/>
    </row>
    <row r="198">
      <c r="A198" s="79"/>
      <c r="B198" s="15"/>
      <c r="C198" s="15"/>
      <c r="D198" s="15"/>
      <c r="E198" s="15"/>
    </row>
    <row r="199">
      <c r="A199" s="79"/>
      <c r="B199" s="15"/>
      <c r="C199" s="15"/>
      <c r="D199" s="15"/>
      <c r="E199" s="15"/>
    </row>
    <row r="200">
      <c r="A200" s="79"/>
      <c r="B200" s="15"/>
      <c r="C200" s="15"/>
      <c r="D200" s="15"/>
      <c r="E200" s="15"/>
    </row>
    <row r="201">
      <c r="A201" s="79"/>
      <c r="B201" s="15"/>
      <c r="C201" s="15"/>
      <c r="D201" s="15"/>
      <c r="E201" s="15"/>
    </row>
    <row r="202">
      <c r="A202" s="79"/>
      <c r="B202" s="15"/>
      <c r="C202" s="15"/>
      <c r="D202" s="15"/>
      <c r="E202" s="15"/>
    </row>
    <row r="203">
      <c r="A203" s="79"/>
      <c r="B203" s="15"/>
      <c r="C203" s="15"/>
      <c r="D203" s="15"/>
      <c r="E203" s="15"/>
    </row>
    <row r="204">
      <c r="A204" s="79"/>
      <c r="B204" s="15"/>
      <c r="C204" s="15"/>
      <c r="D204" s="15"/>
      <c r="E204" s="15"/>
    </row>
    <row r="205">
      <c r="A205" s="79"/>
      <c r="B205" s="15"/>
      <c r="C205" s="15"/>
      <c r="D205" s="15"/>
      <c r="E205" s="15"/>
    </row>
    <row r="206">
      <c r="A206" s="79"/>
      <c r="B206" s="15"/>
      <c r="C206" s="15"/>
      <c r="D206" s="15"/>
      <c r="E206" s="15"/>
    </row>
    <row r="207">
      <c r="A207" s="79"/>
      <c r="B207" s="15"/>
      <c r="C207" s="15"/>
      <c r="D207" s="15"/>
      <c r="E207" s="15"/>
    </row>
    <row r="208">
      <c r="A208" s="79"/>
      <c r="B208" s="15"/>
      <c r="C208" s="15"/>
      <c r="D208" s="15"/>
      <c r="E208" s="15"/>
    </row>
    <row r="209">
      <c r="A209" s="79"/>
      <c r="B209" s="15"/>
      <c r="C209" s="15"/>
      <c r="D209" s="15"/>
      <c r="E209" s="15"/>
    </row>
    <row r="210">
      <c r="A210" s="79"/>
      <c r="B210" s="15"/>
      <c r="C210" s="15"/>
      <c r="D210" s="15"/>
      <c r="E210" s="15"/>
    </row>
    <row r="211">
      <c r="A211" s="79"/>
      <c r="B211" s="15"/>
      <c r="C211" s="15"/>
      <c r="D211" s="15"/>
      <c r="E211" s="15"/>
    </row>
    <row r="212">
      <c r="A212" s="79"/>
      <c r="B212" s="15"/>
      <c r="C212" s="15"/>
      <c r="D212" s="15"/>
      <c r="E212" s="15"/>
    </row>
    <row r="213">
      <c r="A213" s="79"/>
      <c r="B213" s="15"/>
      <c r="C213" s="15"/>
      <c r="D213" s="15"/>
      <c r="E213" s="15"/>
    </row>
    <row r="214">
      <c r="A214" s="79"/>
      <c r="B214" s="15"/>
      <c r="C214" s="15"/>
      <c r="D214" s="15"/>
      <c r="E214" s="15"/>
    </row>
    <row r="215">
      <c r="A215" s="79"/>
      <c r="B215" s="15"/>
      <c r="C215" s="15"/>
      <c r="D215" s="15"/>
      <c r="E215" s="15"/>
    </row>
    <row r="216">
      <c r="A216" s="79"/>
      <c r="B216" s="15"/>
      <c r="C216" s="15"/>
      <c r="D216" s="15"/>
      <c r="E216" s="15"/>
    </row>
    <row r="217">
      <c r="A217" s="79"/>
      <c r="B217" s="15"/>
      <c r="C217" s="15"/>
      <c r="D217" s="15"/>
      <c r="E217" s="15"/>
    </row>
    <row r="218">
      <c r="A218" s="79"/>
      <c r="B218" s="15"/>
      <c r="C218" s="15"/>
      <c r="D218" s="15"/>
      <c r="E218" s="15"/>
    </row>
    <row r="219">
      <c r="A219" s="79"/>
      <c r="B219" s="15"/>
      <c r="C219" s="15"/>
      <c r="D219" s="15"/>
      <c r="E219" s="15"/>
    </row>
    <row r="220">
      <c r="A220" s="79"/>
      <c r="B220" s="15"/>
      <c r="C220" s="15"/>
      <c r="D220" s="15"/>
      <c r="E220" s="15"/>
    </row>
    <row r="221">
      <c r="A221" s="79"/>
      <c r="B221" s="15"/>
      <c r="C221" s="15"/>
      <c r="D221" s="15"/>
      <c r="E221" s="15"/>
    </row>
    <row r="222">
      <c r="A222" s="79"/>
      <c r="B222" s="15"/>
      <c r="C222" s="15"/>
      <c r="D222" s="15"/>
      <c r="E222" s="15"/>
    </row>
    <row r="223">
      <c r="A223" s="79"/>
      <c r="B223" s="15"/>
      <c r="C223" s="15"/>
      <c r="D223" s="15"/>
      <c r="E223" s="15"/>
    </row>
    <row r="224">
      <c r="A224" s="79"/>
      <c r="B224" s="15"/>
      <c r="C224" s="15"/>
      <c r="D224" s="15"/>
      <c r="E224" s="15"/>
    </row>
    <row r="225">
      <c r="A225" s="79"/>
      <c r="B225" s="15"/>
      <c r="C225" s="15"/>
      <c r="D225" s="15"/>
      <c r="E225" s="15"/>
    </row>
    <row r="226">
      <c r="A226" s="79"/>
      <c r="B226" s="15"/>
      <c r="C226" s="15"/>
      <c r="D226" s="15"/>
      <c r="E226" s="15"/>
    </row>
    <row r="227">
      <c r="A227" s="79"/>
      <c r="B227" s="15"/>
      <c r="C227" s="15"/>
      <c r="D227" s="15"/>
      <c r="E227" s="15"/>
    </row>
    <row r="228">
      <c r="A228" s="79"/>
      <c r="B228" s="15"/>
      <c r="C228" s="15"/>
      <c r="D228" s="15"/>
      <c r="E228" s="15"/>
    </row>
    <row r="229">
      <c r="A229" s="79"/>
      <c r="B229" s="15"/>
      <c r="C229" s="15"/>
      <c r="D229" s="15"/>
      <c r="E229" s="15"/>
    </row>
    <row r="230">
      <c r="A230" s="79"/>
      <c r="B230" s="15"/>
      <c r="C230" s="15"/>
      <c r="D230" s="15"/>
      <c r="E230" s="15"/>
    </row>
    <row r="231">
      <c r="A231" s="79"/>
      <c r="B231" s="15"/>
      <c r="C231" s="15"/>
      <c r="D231" s="15"/>
      <c r="E231" s="15"/>
    </row>
    <row r="232">
      <c r="A232" s="79"/>
      <c r="B232" s="15"/>
      <c r="C232" s="15"/>
      <c r="D232" s="15"/>
      <c r="E232" s="15"/>
    </row>
    <row r="233">
      <c r="A233" s="79"/>
      <c r="B233" s="15"/>
      <c r="C233" s="15"/>
      <c r="D233" s="15"/>
      <c r="E233" s="15"/>
    </row>
    <row r="234">
      <c r="A234" s="79"/>
      <c r="B234" s="15"/>
      <c r="C234" s="15"/>
      <c r="D234" s="15"/>
      <c r="E234" s="15"/>
    </row>
    <row r="235">
      <c r="A235" s="79"/>
      <c r="B235" s="15"/>
      <c r="C235" s="15"/>
      <c r="D235" s="15"/>
      <c r="E235" s="15"/>
    </row>
    <row r="236">
      <c r="A236" s="79"/>
      <c r="B236" s="15"/>
      <c r="C236" s="15"/>
      <c r="D236" s="15"/>
      <c r="E236" s="15"/>
    </row>
    <row r="237">
      <c r="A237" s="79"/>
      <c r="B237" s="15"/>
      <c r="C237" s="15"/>
      <c r="D237" s="15"/>
      <c r="E237" s="15"/>
    </row>
    <row r="238">
      <c r="A238" s="79"/>
      <c r="B238" s="15"/>
      <c r="C238" s="15"/>
      <c r="D238" s="15"/>
      <c r="E238" s="15"/>
    </row>
    <row r="239">
      <c r="A239" s="79"/>
      <c r="B239" s="15"/>
      <c r="C239" s="15"/>
      <c r="D239" s="15"/>
      <c r="E239" s="15"/>
    </row>
    <row r="240">
      <c r="A240" s="79"/>
      <c r="B240" s="15"/>
      <c r="C240" s="15"/>
      <c r="D240" s="15"/>
      <c r="E240" s="15"/>
    </row>
    <row r="241">
      <c r="A241" s="79"/>
      <c r="B241" s="15"/>
      <c r="C241" s="15"/>
      <c r="D241" s="15"/>
      <c r="E241" s="15"/>
    </row>
    <row r="242">
      <c r="A242" s="79"/>
      <c r="B242" s="15"/>
      <c r="C242" s="15"/>
      <c r="D242" s="15"/>
      <c r="E242" s="15"/>
    </row>
    <row r="243">
      <c r="A243" s="79"/>
      <c r="B243" s="15"/>
      <c r="C243" s="15"/>
      <c r="D243" s="15"/>
      <c r="E243" s="15"/>
    </row>
    <row r="244">
      <c r="A244" s="79"/>
      <c r="B244" s="15"/>
      <c r="C244" s="15"/>
      <c r="D244" s="15"/>
      <c r="E244" s="15"/>
    </row>
    <row r="245">
      <c r="A245" s="79"/>
      <c r="B245" s="15"/>
      <c r="C245" s="15"/>
      <c r="D245" s="15"/>
      <c r="E245" s="15"/>
    </row>
    <row r="246">
      <c r="A246" s="79"/>
      <c r="B246" s="15"/>
      <c r="C246" s="15"/>
      <c r="D246" s="15"/>
      <c r="E246" s="15"/>
    </row>
    <row r="247">
      <c r="A247" s="79"/>
      <c r="B247" s="15"/>
      <c r="C247" s="15"/>
      <c r="D247" s="15"/>
      <c r="E247" s="15"/>
    </row>
    <row r="248">
      <c r="A248" s="79"/>
      <c r="B248" s="15"/>
      <c r="C248" s="15"/>
      <c r="D248" s="15"/>
      <c r="E248" s="15"/>
    </row>
    <row r="249">
      <c r="A249" s="79"/>
      <c r="B249" s="15"/>
      <c r="C249" s="15"/>
      <c r="D249" s="15"/>
      <c r="E249" s="15"/>
    </row>
    <row r="250">
      <c r="A250" s="79"/>
      <c r="B250" s="15"/>
      <c r="C250" s="15"/>
      <c r="D250" s="15"/>
      <c r="E250" s="15"/>
    </row>
    <row r="251">
      <c r="A251" s="79"/>
      <c r="B251" s="15"/>
      <c r="C251" s="15"/>
      <c r="D251" s="15"/>
      <c r="E251" s="15"/>
    </row>
    <row r="252">
      <c r="A252" s="79"/>
      <c r="B252" s="15"/>
      <c r="C252" s="15"/>
      <c r="D252" s="15"/>
      <c r="E252" s="15"/>
    </row>
    <row r="253">
      <c r="A253" s="79"/>
      <c r="B253" s="15"/>
      <c r="C253" s="15"/>
      <c r="D253" s="15"/>
      <c r="E253" s="15"/>
    </row>
    <row r="254">
      <c r="A254" s="79"/>
      <c r="B254" s="15"/>
      <c r="C254" s="15"/>
      <c r="D254" s="15"/>
      <c r="E254" s="15"/>
    </row>
    <row r="255">
      <c r="A255" s="79"/>
      <c r="B255" s="15"/>
      <c r="C255" s="15"/>
      <c r="D255" s="15"/>
      <c r="E255" s="15"/>
    </row>
    <row r="256">
      <c r="A256" s="79"/>
      <c r="B256" s="15"/>
      <c r="C256" s="15"/>
      <c r="D256" s="15"/>
      <c r="E256" s="15"/>
    </row>
    <row r="257">
      <c r="A257" s="79"/>
      <c r="B257" s="15"/>
      <c r="C257" s="15"/>
      <c r="D257" s="15"/>
      <c r="E257" s="15"/>
    </row>
    <row r="258">
      <c r="A258" s="79"/>
      <c r="B258" s="15"/>
      <c r="C258" s="15"/>
      <c r="D258" s="15"/>
      <c r="E258" s="15"/>
    </row>
    <row r="259">
      <c r="A259" s="79"/>
      <c r="B259" s="15"/>
      <c r="C259" s="15"/>
      <c r="D259" s="15"/>
      <c r="E259" s="15"/>
    </row>
    <row r="260">
      <c r="A260" s="79"/>
      <c r="B260" s="15"/>
      <c r="C260" s="15"/>
      <c r="D260" s="15"/>
      <c r="E260" s="15"/>
    </row>
    <row r="261">
      <c r="A261" s="79"/>
      <c r="B261" s="15"/>
      <c r="C261" s="15"/>
      <c r="D261" s="15"/>
      <c r="E261" s="15"/>
    </row>
    <row r="262">
      <c r="A262" s="79"/>
      <c r="B262" s="15"/>
      <c r="C262" s="15"/>
      <c r="D262" s="15"/>
      <c r="E262" s="15"/>
    </row>
    <row r="263">
      <c r="A263" s="79"/>
      <c r="B263" s="15"/>
      <c r="C263" s="15"/>
      <c r="D263" s="15"/>
      <c r="E263" s="15"/>
    </row>
    <row r="264">
      <c r="A264" s="79"/>
      <c r="B264" s="15"/>
      <c r="C264" s="15"/>
      <c r="D264" s="15"/>
      <c r="E264" s="15"/>
    </row>
    <row r="265">
      <c r="A265" s="79"/>
      <c r="B265" s="15"/>
      <c r="C265" s="15"/>
      <c r="D265" s="15"/>
      <c r="E265" s="15"/>
    </row>
    <row r="266">
      <c r="A266" s="79"/>
      <c r="B266" s="15"/>
      <c r="C266" s="15"/>
      <c r="D266" s="15"/>
      <c r="E266" s="15"/>
    </row>
    <row r="267">
      <c r="A267" s="79"/>
      <c r="B267" s="15"/>
      <c r="C267" s="15"/>
      <c r="D267" s="15"/>
      <c r="E267" s="15"/>
    </row>
    <row r="268">
      <c r="A268" s="79"/>
      <c r="B268" s="15"/>
      <c r="C268" s="15"/>
      <c r="D268" s="15"/>
      <c r="E268" s="15"/>
    </row>
    <row r="269">
      <c r="A269" s="79"/>
      <c r="B269" s="15"/>
      <c r="C269" s="15"/>
      <c r="D269" s="15"/>
      <c r="E269" s="15"/>
    </row>
    <row r="270">
      <c r="A270" s="79"/>
      <c r="B270" s="15"/>
      <c r="C270" s="15"/>
      <c r="D270" s="15"/>
      <c r="E270" s="15"/>
    </row>
    <row r="271">
      <c r="A271" s="79"/>
      <c r="B271" s="15"/>
      <c r="C271" s="15"/>
      <c r="D271" s="15"/>
      <c r="E271" s="15"/>
    </row>
    <row r="272">
      <c r="A272" s="79"/>
      <c r="B272" s="15"/>
      <c r="C272" s="15"/>
      <c r="D272" s="15"/>
      <c r="E272" s="15"/>
    </row>
    <row r="273">
      <c r="A273" s="79"/>
      <c r="B273" s="15"/>
      <c r="C273" s="15"/>
      <c r="D273" s="15"/>
      <c r="E273" s="15"/>
    </row>
    <row r="274">
      <c r="A274" s="79"/>
      <c r="B274" s="15"/>
      <c r="C274" s="15"/>
      <c r="D274" s="15"/>
      <c r="E274" s="15"/>
    </row>
    <row r="275">
      <c r="A275" s="79"/>
      <c r="B275" s="15"/>
      <c r="C275" s="15"/>
      <c r="D275" s="15"/>
      <c r="E275" s="15"/>
    </row>
    <row r="276">
      <c r="A276" s="79"/>
      <c r="B276" s="15"/>
      <c r="C276" s="15"/>
      <c r="D276" s="15"/>
      <c r="E276" s="15"/>
    </row>
    <row r="277">
      <c r="A277" s="79"/>
      <c r="B277" s="15"/>
      <c r="C277" s="15"/>
      <c r="D277" s="15"/>
      <c r="E277" s="15"/>
    </row>
    <row r="278">
      <c r="A278" s="79"/>
      <c r="B278" s="15"/>
      <c r="C278" s="15"/>
      <c r="D278" s="15"/>
      <c r="E278" s="15"/>
    </row>
    <row r="279">
      <c r="A279" s="79"/>
      <c r="B279" s="15"/>
      <c r="C279" s="15"/>
      <c r="D279" s="15"/>
      <c r="E279" s="15"/>
    </row>
    <row r="280">
      <c r="A280" s="79"/>
      <c r="B280" s="15"/>
      <c r="C280" s="15"/>
      <c r="D280" s="15"/>
      <c r="E280" s="15"/>
    </row>
    <row r="281">
      <c r="A281" s="79"/>
      <c r="B281" s="15"/>
      <c r="C281" s="15"/>
      <c r="D281" s="15"/>
      <c r="E281" s="15"/>
    </row>
    <row r="282">
      <c r="A282" s="79"/>
      <c r="B282" s="15"/>
      <c r="C282" s="15"/>
      <c r="D282" s="15"/>
      <c r="E282" s="15"/>
    </row>
    <row r="283">
      <c r="A283" s="79"/>
      <c r="B283" s="15"/>
      <c r="C283" s="15"/>
      <c r="D283" s="15"/>
      <c r="E283" s="15"/>
    </row>
    <row r="284">
      <c r="A284" s="79"/>
      <c r="B284" s="15"/>
      <c r="C284" s="15"/>
      <c r="D284" s="15"/>
      <c r="E284" s="15"/>
    </row>
    <row r="285">
      <c r="A285" s="79"/>
      <c r="B285" s="15"/>
      <c r="C285" s="15"/>
      <c r="D285" s="15"/>
      <c r="E285" s="15"/>
    </row>
    <row r="286">
      <c r="A286" s="79"/>
      <c r="B286" s="15"/>
      <c r="C286" s="15"/>
      <c r="D286" s="15"/>
      <c r="E286" s="15"/>
    </row>
    <row r="287">
      <c r="A287" s="79"/>
      <c r="B287" s="15"/>
      <c r="C287" s="15"/>
      <c r="D287" s="15"/>
      <c r="E287" s="15"/>
    </row>
    <row r="288">
      <c r="A288" s="79"/>
      <c r="B288" s="15"/>
      <c r="C288" s="15"/>
      <c r="D288" s="15"/>
      <c r="E288" s="15"/>
    </row>
    <row r="289">
      <c r="A289" s="79"/>
      <c r="B289" s="15"/>
      <c r="C289" s="15"/>
      <c r="D289" s="15"/>
      <c r="E289" s="15"/>
    </row>
    <row r="290">
      <c r="A290" s="79"/>
      <c r="B290" s="15"/>
      <c r="C290" s="15"/>
      <c r="D290" s="15"/>
      <c r="E290" s="15"/>
    </row>
    <row r="291">
      <c r="A291" s="79"/>
      <c r="B291" s="15"/>
      <c r="C291" s="15"/>
      <c r="D291" s="15"/>
      <c r="E291" s="15"/>
    </row>
    <row r="292">
      <c r="A292" s="79"/>
      <c r="B292" s="15"/>
      <c r="C292" s="15"/>
      <c r="D292" s="15"/>
      <c r="E292" s="15"/>
    </row>
    <row r="293">
      <c r="A293" s="79"/>
      <c r="B293" s="15"/>
      <c r="C293" s="15"/>
      <c r="D293" s="15"/>
      <c r="E293" s="15"/>
    </row>
    <row r="294">
      <c r="A294" s="79"/>
      <c r="B294" s="15"/>
      <c r="C294" s="15"/>
      <c r="D294" s="15"/>
      <c r="E294" s="15"/>
    </row>
    <row r="295">
      <c r="A295" s="79"/>
      <c r="B295" s="15"/>
      <c r="C295" s="15"/>
      <c r="D295" s="15"/>
      <c r="E295" s="15"/>
    </row>
    <row r="296">
      <c r="A296" s="79"/>
      <c r="B296" s="15"/>
      <c r="C296" s="15"/>
      <c r="D296" s="15"/>
      <c r="E296" s="15"/>
    </row>
    <row r="297">
      <c r="A297" s="79"/>
      <c r="B297" s="15"/>
      <c r="C297" s="15"/>
      <c r="D297" s="15"/>
      <c r="E297" s="15"/>
    </row>
    <row r="298">
      <c r="A298" s="79"/>
      <c r="B298" s="15"/>
      <c r="C298" s="15"/>
      <c r="D298" s="15"/>
      <c r="E298" s="15"/>
    </row>
    <row r="299">
      <c r="A299" s="79"/>
      <c r="B299" s="15"/>
      <c r="C299" s="15"/>
      <c r="D299" s="15"/>
      <c r="E299" s="15"/>
    </row>
    <row r="300">
      <c r="A300" s="79"/>
      <c r="B300" s="15"/>
      <c r="C300" s="15"/>
      <c r="D300" s="15"/>
      <c r="E300" s="15"/>
    </row>
    <row r="301">
      <c r="A301" s="79"/>
      <c r="B301" s="15"/>
      <c r="C301" s="15"/>
      <c r="D301" s="15"/>
      <c r="E301" s="15"/>
    </row>
    <row r="302">
      <c r="A302" s="79"/>
      <c r="B302" s="15"/>
      <c r="C302" s="15"/>
      <c r="D302" s="15"/>
      <c r="E302" s="15"/>
    </row>
    <row r="303">
      <c r="A303" s="79"/>
      <c r="B303" s="15"/>
      <c r="C303" s="15"/>
      <c r="D303" s="15"/>
      <c r="E303" s="15"/>
    </row>
    <row r="304">
      <c r="A304" s="79"/>
      <c r="B304" s="15"/>
      <c r="C304" s="15"/>
      <c r="D304" s="15"/>
      <c r="E304" s="15"/>
    </row>
    <row r="305">
      <c r="A305" s="79"/>
      <c r="B305" s="15"/>
      <c r="C305" s="15"/>
      <c r="D305" s="15"/>
      <c r="E305" s="15"/>
    </row>
    <row r="306">
      <c r="A306" s="79"/>
      <c r="B306" s="15"/>
      <c r="C306" s="15"/>
      <c r="D306" s="15"/>
      <c r="E306" s="15"/>
    </row>
    <row r="307">
      <c r="A307" s="79"/>
      <c r="B307" s="15"/>
      <c r="C307" s="15"/>
      <c r="D307" s="15"/>
      <c r="E307" s="15"/>
    </row>
    <row r="308">
      <c r="A308" s="79"/>
      <c r="B308" s="15"/>
      <c r="C308" s="15"/>
      <c r="D308" s="15"/>
      <c r="E308" s="15"/>
    </row>
    <row r="309">
      <c r="A309" s="79"/>
      <c r="B309" s="15"/>
      <c r="C309" s="15"/>
      <c r="D309" s="15"/>
      <c r="E309" s="15"/>
    </row>
    <row r="310">
      <c r="A310" s="79"/>
      <c r="B310" s="15"/>
      <c r="C310" s="15"/>
      <c r="D310" s="15"/>
      <c r="E310" s="15"/>
    </row>
    <row r="311">
      <c r="A311" s="79"/>
      <c r="B311" s="15"/>
      <c r="C311" s="15"/>
      <c r="D311" s="15"/>
      <c r="E311" s="15"/>
    </row>
    <row r="312">
      <c r="A312" s="79"/>
      <c r="B312" s="15"/>
      <c r="C312" s="15"/>
      <c r="D312" s="15"/>
      <c r="E312" s="15"/>
    </row>
    <row r="313">
      <c r="A313" s="79"/>
      <c r="B313" s="15"/>
      <c r="C313" s="15"/>
      <c r="D313" s="15"/>
      <c r="E313" s="15"/>
    </row>
    <row r="314">
      <c r="A314" s="79"/>
      <c r="B314" s="15"/>
      <c r="C314" s="15"/>
      <c r="D314" s="15"/>
      <c r="E314" s="15"/>
    </row>
    <row r="315">
      <c r="A315" s="79"/>
      <c r="B315" s="15"/>
      <c r="C315" s="15"/>
      <c r="D315" s="15"/>
      <c r="E315" s="15"/>
    </row>
    <row r="316">
      <c r="A316" s="79"/>
      <c r="B316" s="15"/>
      <c r="C316" s="15"/>
      <c r="D316" s="15"/>
      <c r="E316" s="15"/>
    </row>
    <row r="317">
      <c r="A317" s="79"/>
      <c r="B317" s="15"/>
      <c r="C317" s="15"/>
      <c r="D317" s="15"/>
      <c r="E317" s="15"/>
    </row>
    <row r="318">
      <c r="A318" s="79"/>
      <c r="B318" s="15"/>
      <c r="C318" s="15"/>
      <c r="D318" s="15"/>
      <c r="E318" s="15"/>
    </row>
    <row r="319">
      <c r="A319" s="79"/>
      <c r="B319" s="15"/>
      <c r="C319" s="15"/>
      <c r="D319" s="15"/>
      <c r="E319" s="15"/>
    </row>
    <row r="320">
      <c r="A320" s="79"/>
      <c r="B320" s="15"/>
      <c r="C320" s="15"/>
      <c r="D320" s="15"/>
      <c r="E320" s="15"/>
    </row>
    <row r="321">
      <c r="A321" s="79"/>
      <c r="B321" s="15"/>
      <c r="C321" s="15"/>
      <c r="D321" s="15"/>
      <c r="E321" s="15"/>
    </row>
    <row r="322">
      <c r="A322" s="79"/>
      <c r="B322" s="15"/>
      <c r="C322" s="15"/>
      <c r="D322" s="15"/>
      <c r="E322" s="15"/>
    </row>
    <row r="323">
      <c r="A323" s="79"/>
      <c r="B323" s="15"/>
      <c r="C323" s="15"/>
      <c r="D323" s="15"/>
      <c r="E323" s="15"/>
    </row>
    <row r="324">
      <c r="A324" s="79"/>
      <c r="B324" s="15"/>
      <c r="C324" s="15"/>
      <c r="D324" s="15"/>
      <c r="E324" s="15"/>
    </row>
    <row r="325">
      <c r="A325" s="79"/>
      <c r="B325" s="15"/>
      <c r="C325" s="15"/>
      <c r="D325" s="15"/>
      <c r="E325" s="15"/>
    </row>
    <row r="326">
      <c r="A326" s="79"/>
      <c r="B326" s="15"/>
      <c r="C326" s="15"/>
      <c r="D326" s="15"/>
      <c r="E326" s="15"/>
    </row>
    <row r="327">
      <c r="A327" s="79"/>
      <c r="B327" s="15"/>
      <c r="C327" s="15"/>
      <c r="D327" s="15"/>
      <c r="E327" s="15"/>
    </row>
    <row r="328">
      <c r="A328" s="79"/>
      <c r="B328" s="15"/>
      <c r="C328" s="15"/>
      <c r="D328" s="15"/>
      <c r="E328" s="15"/>
    </row>
    <row r="329">
      <c r="A329" s="79"/>
      <c r="B329" s="15"/>
      <c r="C329" s="15"/>
      <c r="D329" s="15"/>
      <c r="E329" s="15"/>
    </row>
    <row r="330">
      <c r="A330" s="79"/>
      <c r="B330" s="15"/>
      <c r="C330" s="15"/>
      <c r="D330" s="15"/>
      <c r="E330" s="15"/>
    </row>
    <row r="331">
      <c r="A331" s="79"/>
      <c r="B331" s="15"/>
      <c r="C331" s="15"/>
      <c r="D331" s="15"/>
      <c r="E331" s="15"/>
    </row>
    <row r="332">
      <c r="A332" s="79"/>
      <c r="B332" s="15"/>
      <c r="C332" s="15"/>
      <c r="D332" s="15"/>
      <c r="E332" s="15"/>
    </row>
    <row r="333">
      <c r="A333" s="79"/>
      <c r="B333" s="15"/>
      <c r="C333" s="15"/>
      <c r="D333" s="15"/>
      <c r="E333" s="15"/>
    </row>
    <row r="334">
      <c r="A334" s="79"/>
      <c r="B334" s="15"/>
      <c r="C334" s="15"/>
      <c r="D334" s="15"/>
      <c r="E334" s="15"/>
    </row>
    <row r="335">
      <c r="A335" s="79"/>
      <c r="B335" s="15"/>
      <c r="C335" s="15"/>
      <c r="D335" s="15"/>
      <c r="E335" s="15"/>
    </row>
    <row r="336">
      <c r="A336" s="79"/>
      <c r="B336" s="15"/>
      <c r="C336" s="15"/>
      <c r="D336" s="15"/>
      <c r="E336" s="15"/>
    </row>
    <row r="337">
      <c r="A337" s="79"/>
      <c r="B337" s="15"/>
      <c r="C337" s="15"/>
      <c r="D337" s="15"/>
      <c r="E337" s="15"/>
    </row>
    <row r="338">
      <c r="A338" s="79"/>
      <c r="B338" s="15"/>
      <c r="C338" s="15"/>
      <c r="D338" s="15"/>
      <c r="E338" s="15"/>
    </row>
    <row r="339">
      <c r="A339" s="79"/>
      <c r="B339" s="15"/>
      <c r="C339" s="15"/>
      <c r="D339" s="15"/>
      <c r="E339" s="15"/>
    </row>
    <row r="340">
      <c r="A340" s="79"/>
      <c r="B340" s="15"/>
      <c r="C340" s="15"/>
      <c r="D340" s="15"/>
      <c r="E340" s="15"/>
    </row>
    <row r="341">
      <c r="A341" s="79"/>
      <c r="B341" s="15"/>
      <c r="C341" s="15"/>
      <c r="D341" s="15"/>
      <c r="E341" s="15"/>
    </row>
    <row r="342">
      <c r="A342" s="79"/>
      <c r="B342" s="15"/>
      <c r="C342" s="15"/>
      <c r="D342" s="15"/>
      <c r="E342" s="15"/>
    </row>
    <row r="343">
      <c r="A343" s="79"/>
      <c r="B343" s="15"/>
      <c r="C343" s="15"/>
      <c r="D343" s="15"/>
      <c r="E343" s="15"/>
    </row>
    <row r="344">
      <c r="A344" s="79"/>
      <c r="B344" s="15"/>
      <c r="C344" s="15"/>
      <c r="D344" s="15"/>
      <c r="E344" s="15"/>
    </row>
    <row r="345">
      <c r="A345" s="79"/>
      <c r="B345" s="15"/>
      <c r="C345" s="15"/>
      <c r="D345" s="15"/>
      <c r="E345" s="15"/>
    </row>
    <row r="346">
      <c r="A346" s="79"/>
      <c r="B346" s="15"/>
      <c r="C346" s="15"/>
      <c r="D346" s="15"/>
      <c r="E346" s="15"/>
    </row>
    <row r="347">
      <c r="A347" s="79"/>
      <c r="B347" s="15"/>
      <c r="C347" s="15"/>
      <c r="D347" s="15"/>
      <c r="E347" s="15"/>
    </row>
    <row r="348">
      <c r="A348" s="79"/>
      <c r="B348" s="15"/>
      <c r="C348" s="15"/>
      <c r="D348" s="15"/>
      <c r="E348" s="15"/>
    </row>
    <row r="349">
      <c r="A349" s="79"/>
      <c r="B349" s="15"/>
      <c r="C349" s="15"/>
      <c r="D349" s="15"/>
      <c r="E349" s="15"/>
    </row>
    <row r="350">
      <c r="A350" s="79"/>
      <c r="B350" s="15"/>
      <c r="C350" s="15"/>
      <c r="D350" s="15"/>
      <c r="E350" s="15"/>
    </row>
    <row r="351">
      <c r="A351" s="79"/>
      <c r="B351" s="15"/>
      <c r="C351" s="15"/>
      <c r="D351" s="15"/>
      <c r="E351" s="15"/>
    </row>
    <row r="352">
      <c r="A352" s="79"/>
      <c r="B352" s="15"/>
      <c r="C352" s="15"/>
      <c r="D352" s="15"/>
      <c r="E352" s="15"/>
    </row>
    <row r="353">
      <c r="A353" s="79"/>
      <c r="B353" s="15"/>
      <c r="C353" s="15"/>
      <c r="D353" s="15"/>
      <c r="E353" s="15"/>
    </row>
    <row r="354">
      <c r="A354" s="79"/>
      <c r="B354" s="15"/>
      <c r="C354" s="15"/>
      <c r="D354" s="15"/>
      <c r="E354" s="15"/>
    </row>
    <row r="355">
      <c r="A355" s="79"/>
      <c r="B355" s="15"/>
      <c r="C355" s="15"/>
      <c r="D355" s="15"/>
      <c r="E355" s="15"/>
    </row>
    <row r="356">
      <c r="A356" s="79"/>
      <c r="B356" s="15"/>
      <c r="C356" s="15"/>
      <c r="D356" s="15"/>
      <c r="E356" s="15"/>
    </row>
    <row r="357">
      <c r="A357" s="79"/>
      <c r="B357" s="15"/>
      <c r="C357" s="15"/>
      <c r="D357" s="15"/>
      <c r="E357" s="15"/>
    </row>
    <row r="358">
      <c r="A358" s="79"/>
      <c r="B358" s="15"/>
      <c r="C358" s="15"/>
      <c r="D358" s="15"/>
      <c r="E358" s="15"/>
    </row>
    <row r="359">
      <c r="A359" s="79"/>
      <c r="B359" s="15"/>
      <c r="C359" s="15"/>
      <c r="D359" s="15"/>
      <c r="E359" s="15"/>
    </row>
    <row r="360">
      <c r="A360" s="79"/>
      <c r="B360" s="15"/>
      <c r="C360" s="15"/>
      <c r="D360" s="15"/>
      <c r="E360" s="15"/>
    </row>
    <row r="361">
      <c r="A361" s="79"/>
      <c r="B361" s="15"/>
      <c r="C361" s="15"/>
      <c r="D361" s="15"/>
      <c r="E361" s="15"/>
    </row>
    <row r="362">
      <c r="A362" s="79"/>
      <c r="B362" s="15"/>
      <c r="C362" s="15"/>
      <c r="D362" s="15"/>
      <c r="E362" s="15"/>
    </row>
    <row r="363">
      <c r="A363" s="79"/>
      <c r="B363" s="15"/>
      <c r="C363" s="15"/>
      <c r="D363" s="15"/>
      <c r="E363" s="15"/>
    </row>
    <row r="364">
      <c r="A364" s="79"/>
      <c r="B364" s="15"/>
      <c r="C364" s="15"/>
      <c r="D364" s="15"/>
      <c r="E364" s="15"/>
    </row>
    <row r="365">
      <c r="A365" s="79"/>
      <c r="B365" s="15"/>
      <c r="C365" s="15"/>
      <c r="D365" s="15"/>
      <c r="E365" s="15"/>
    </row>
    <row r="366">
      <c r="A366" s="79"/>
      <c r="B366" s="15"/>
      <c r="C366" s="15"/>
      <c r="D366" s="15"/>
      <c r="E366" s="15"/>
    </row>
    <row r="367">
      <c r="A367" s="79"/>
      <c r="B367" s="15"/>
      <c r="C367" s="15"/>
      <c r="D367" s="15"/>
      <c r="E367" s="15"/>
    </row>
    <row r="368">
      <c r="A368" s="79"/>
      <c r="B368" s="15"/>
      <c r="C368" s="15"/>
      <c r="D368" s="15"/>
      <c r="E368" s="15"/>
    </row>
    <row r="369">
      <c r="A369" s="79"/>
      <c r="B369" s="15"/>
      <c r="C369" s="15"/>
      <c r="D369" s="15"/>
      <c r="E369" s="15"/>
    </row>
    <row r="370">
      <c r="A370" s="79"/>
      <c r="B370" s="15"/>
      <c r="C370" s="15"/>
      <c r="D370" s="15"/>
      <c r="E370" s="15"/>
    </row>
    <row r="371">
      <c r="A371" s="79"/>
      <c r="B371" s="15"/>
      <c r="C371" s="15"/>
      <c r="D371" s="15"/>
      <c r="E371" s="15"/>
    </row>
    <row r="372">
      <c r="A372" s="79"/>
      <c r="B372" s="15"/>
      <c r="C372" s="15"/>
      <c r="D372" s="15"/>
      <c r="E372" s="15"/>
    </row>
    <row r="373">
      <c r="A373" s="79"/>
      <c r="B373" s="15"/>
      <c r="C373" s="15"/>
      <c r="D373" s="15"/>
      <c r="E373" s="15"/>
    </row>
    <row r="374">
      <c r="A374" s="79"/>
      <c r="B374" s="15"/>
      <c r="C374" s="15"/>
      <c r="D374" s="15"/>
      <c r="E374" s="15"/>
    </row>
    <row r="375">
      <c r="A375" s="79"/>
      <c r="B375" s="15"/>
      <c r="C375" s="15"/>
      <c r="D375" s="15"/>
      <c r="E375" s="15"/>
    </row>
    <row r="376">
      <c r="A376" s="79"/>
      <c r="B376" s="15"/>
      <c r="C376" s="15"/>
      <c r="D376" s="15"/>
      <c r="E376" s="15"/>
    </row>
    <row r="377">
      <c r="A377" s="79"/>
      <c r="B377" s="15"/>
      <c r="C377" s="15"/>
      <c r="D377" s="15"/>
      <c r="E377" s="15"/>
    </row>
    <row r="378">
      <c r="A378" s="79"/>
      <c r="B378" s="15"/>
      <c r="C378" s="15"/>
      <c r="D378" s="15"/>
      <c r="E378" s="15"/>
    </row>
    <row r="379">
      <c r="A379" s="79"/>
      <c r="B379" s="15"/>
      <c r="C379" s="15"/>
      <c r="D379" s="15"/>
      <c r="E379" s="15"/>
    </row>
    <row r="380">
      <c r="A380" s="79"/>
      <c r="B380" s="15"/>
      <c r="C380" s="15"/>
      <c r="D380" s="15"/>
      <c r="E380" s="15"/>
    </row>
    <row r="381">
      <c r="A381" s="79"/>
      <c r="B381" s="15"/>
      <c r="C381" s="15"/>
      <c r="D381" s="15"/>
      <c r="E381" s="15"/>
    </row>
    <row r="382">
      <c r="A382" s="79"/>
      <c r="B382" s="15"/>
      <c r="C382" s="15"/>
      <c r="D382" s="15"/>
      <c r="E382" s="15"/>
    </row>
    <row r="383">
      <c r="A383" s="79"/>
      <c r="B383" s="15"/>
      <c r="C383" s="15"/>
      <c r="D383" s="15"/>
      <c r="E383" s="15"/>
    </row>
    <row r="384">
      <c r="A384" s="79"/>
      <c r="B384" s="15"/>
      <c r="C384" s="15"/>
      <c r="D384" s="15"/>
      <c r="E384" s="15"/>
    </row>
    <row r="385">
      <c r="A385" s="79"/>
      <c r="B385" s="15"/>
      <c r="C385" s="15"/>
      <c r="D385" s="15"/>
      <c r="E385" s="15"/>
    </row>
    <row r="386">
      <c r="A386" s="79"/>
      <c r="B386" s="15"/>
      <c r="C386" s="15"/>
      <c r="D386" s="15"/>
      <c r="E386" s="15"/>
    </row>
    <row r="387">
      <c r="A387" s="79"/>
      <c r="B387" s="15"/>
      <c r="C387" s="15"/>
      <c r="D387" s="15"/>
      <c r="E387" s="15"/>
    </row>
    <row r="388">
      <c r="A388" s="79"/>
      <c r="B388" s="15"/>
      <c r="C388" s="15"/>
      <c r="D388" s="15"/>
      <c r="E388" s="15"/>
    </row>
    <row r="389">
      <c r="A389" s="79"/>
      <c r="B389" s="15"/>
      <c r="C389" s="15"/>
      <c r="D389" s="15"/>
      <c r="E389" s="15"/>
    </row>
    <row r="390">
      <c r="A390" s="79"/>
      <c r="B390" s="15"/>
      <c r="C390" s="15"/>
      <c r="D390" s="15"/>
      <c r="E390" s="15"/>
    </row>
    <row r="391">
      <c r="A391" s="79"/>
      <c r="B391" s="15"/>
      <c r="C391" s="15"/>
      <c r="D391" s="15"/>
      <c r="E391" s="15"/>
    </row>
    <row r="392">
      <c r="A392" s="79"/>
      <c r="B392" s="15"/>
      <c r="C392" s="15"/>
      <c r="D392" s="15"/>
      <c r="E392" s="15"/>
    </row>
    <row r="393">
      <c r="A393" s="79"/>
      <c r="B393" s="15"/>
      <c r="C393" s="15"/>
      <c r="D393" s="15"/>
      <c r="E393" s="15"/>
    </row>
    <row r="394">
      <c r="A394" s="79"/>
      <c r="B394" s="15"/>
      <c r="C394" s="15"/>
      <c r="D394" s="15"/>
      <c r="E394" s="15"/>
    </row>
    <row r="395">
      <c r="A395" s="79"/>
      <c r="B395" s="15"/>
      <c r="C395" s="15"/>
      <c r="D395" s="15"/>
      <c r="E395" s="15"/>
    </row>
    <row r="396">
      <c r="A396" s="79"/>
      <c r="B396" s="15"/>
      <c r="C396" s="15"/>
      <c r="D396" s="15"/>
      <c r="E396" s="15"/>
    </row>
    <row r="397">
      <c r="A397" s="79"/>
      <c r="B397" s="15"/>
      <c r="C397" s="15"/>
      <c r="D397" s="15"/>
      <c r="E397" s="15"/>
    </row>
    <row r="398">
      <c r="A398" s="79"/>
      <c r="B398" s="15"/>
      <c r="C398" s="15"/>
      <c r="D398" s="15"/>
      <c r="E398" s="15"/>
    </row>
    <row r="399">
      <c r="A399" s="79"/>
      <c r="B399" s="15"/>
      <c r="C399" s="15"/>
      <c r="D399" s="15"/>
      <c r="E399" s="15"/>
    </row>
    <row r="400">
      <c r="A400" s="79"/>
      <c r="B400" s="15"/>
      <c r="C400" s="15"/>
      <c r="D400" s="15"/>
      <c r="E400" s="15"/>
    </row>
    <row r="401">
      <c r="A401" s="79"/>
      <c r="B401" s="15"/>
      <c r="C401" s="15"/>
      <c r="D401" s="15"/>
      <c r="E401" s="15"/>
    </row>
    <row r="402">
      <c r="A402" s="79"/>
      <c r="B402" s="15"/>
      <c r="C402" s="15"/>
      <c r="D402" s="15"/>
      <c r="E402" s="15"/>
    </row>
    <row r="403">
      <c r="A403" s="79"/>
      <c r="B403" s="15"/>
      <c r="C403" s="15"/>
      <c r="D403" s="15"/>
      <c r="E403" s="15"/>
    </row>
    <row r="404">
      <c r="A404" s="79"/>
      <c r="B404" s="15"/>
      <c r="C404" s="15"/>
      <c r="D404" s="15"/>
      <c r="E404" s="15"/>
    </row>
    <row r="405">
      <c r="A405" s="79"/>
      <c r="B405" s="15"/>
      <c r="C405" s="15"/>
      <c r="D405" s="15"/>
      <c r="E405" s="15"/>
    </row>
    <row r="406">
      <c r="A406" s="79"/>
      <c r="B406" s="15"/>
      <c r="C406" s="15"/>
      <c r="D406" s="15"/>
      <c r="E406" s="15"/>
    </row>
    <row r="407">
      <c r="A407" s="79"/>
      <c r="B407" s="15"/>
      <c r="C407" s="15"/>
      <c r="D407" s="15"/>
      <c r="E407" s="15"/>
    </row>
    <row r="408">
      <c r="A408" s="79"/>
      <c r="B408" s="15"/>
      <c r="C408" s="15"/>
      <c r="D408" s="15"/>
      <c r="E408" s="15"/>
    </row>
    <row r="409">
      <c r="A409" s="79"/>
      <c r="B409" s="15"/>
      <c r="C409" s="15"/>
      <c r="D409" s="15"/>
      <c r="E409" s="15"/>
    </row>
    <row r="410">
      <c r="A410" s="79"/>
      <c r="B410" s="15"/>
      <c r="C410" s="15"/>
      <c r="D410" s="15"/>
      <c r="E410" s="15"/>
    </row>
    <row r="411">
      <c r="A411" s="79"/>
      <c r="B411" s="15"/>
      <c r="C411" s="15"/>
      <c r="D411" s="15"/>
      <c r="E411" s="15"/>
    </row>
    <row r="412">
      <c r="A412" s="79"/>
      <c r="B412" s="15"/>
      <c r="C412" s="15"/>
      <c r="D412" s="15"/>
      <c r="E412" s="15"/>
    </row>
    <row r="413">
      <c r="A413" s="79"/>
      <c r="B413" s="15"/>
      <c r="C413" s="15"/>
      <c r="D413" s="15"/>
      <c r="E413" s="15"/>
    </row>
    <row r="414">
      <c r="A414" s="79"/>
      <c r="B414" s="15"/>
      <c r="C414" s="15"/>
      <c r="D414" s="15"/>
      <c r="E414" s="15"/>
    </row>
    <row r="415">
      <c r="A415" s="79"/>
      <c r="B415" s="15"/>
      <c r="C415" s="15"/>
      <c r="D415" s="15"/>
      <c r="E415" s="15"/>
    </row>
    <row r="416">
      <c r="A416" s="79"/>
      <c r="B416" s="15"/>
      <c r="C416" s="15"/>
      <c r="D416" s="15"/>
      <c r="E416" s="15"/>
    </row>
    <row r="417">
      <c r="A417" s="79"/>
      <c r="B417" s="15"/>
      <c r="C417" s="15"/>
      <c r="D417" s="15"/>
      <c r="E417" s="15"/>
    </row>
    <row r="418">
      <c r="A418" s="79"/>
      <c r="B418" s="15"/>
      <c r="C418" s="15"/>
      <c r="D418" s="15"/>
      <c r="E418" s="15"/>
    </row>
    <row r="419">
      <c r="A419" s="79"/>
      <c r="B419" s="15"/>
      <c r="C419" s="15"/>
      <c r="D419" s="15"/>
      <c r="E419" s="15"/>
    </row>
    <row r="420">
      <c r="A420" s="79"/>
      <c r="B420" s="15"/>
      <c r="C420" s="15"/>
      <c r="D420" s="15"/>
      <c r="E420" s="15"/>
    </row>
    <row r="421">
      <c r="A421" s="79"/>
      <c r="B421" s="15"/>
      <c r="C421" s="15"/>
      <c r="D421" s="15"/>
      <c r="E421" s="15"/>
    </row>
    <row r="422">
      <c r="A422" s="79"/>
      <c r="B422" s="15"/>
      <c r="C422" s="15"/>
      <c r="D422" s="15"/>
      <c r="E422" s="15"/>
    </row>
    <row r="423">
      <c r="A423" s="79"/>
      <c r="B423" s="15"/>
      <c r="C423" s="15"/>
      <c r="D423" s="15"/>
      <c r="E423" s="15"/>
    </row>
    <row r="424">
      <c r="A424" s="79"/>
      <c r="B424" s="15"/>
      <c r="C424" s="15"/>
      <c r="D424" s="15"/>
      <c r="E424" s="15"/>
    </row>
    <row r="425">
      <c r="A425" s="79"/>
      <c r="B425" s="15"/>
      <c r="C425" s="15"/>
      <c r="D425" s="15"/>
      <c r="E425" s="15"/>
    </row>
    <row r="426">
      <c r="A426" s="79"/>
      <c r="B426" s="15"/>
      <c r="C426" s="15"/>
      <c r="D426" s="15"/>
      <c r="E426" s="15"/>
    </row>
    <row r="427">
      <c r="A427" s="79"/>
      <c r="B427" s="15"/>
      <c r="C427" s="15"/>
      <c r="D427" s="15"/>
      <c r="E427" s="15"/>
    </row>
    <row r="428">
      <c r="A428" s="79"/>
      <c r="B428" s="15"/>
      <c r="C428" s="15"/>
      <c r="D428" s="15"/>
      <c r="E428" s="15"/>
    </row>
    <row r="429">
      <c r="A429" s="79"/>
      <c r="B429" s="15"/>
      <c r="C429" s="15"/>
      <c r="D429" s="15"/>
      <c r="E429" s="15"/>
    </row>
    <row r="430">
      <c r="A430" s="79"/>
      <c r="B430" s="15"/>
      <c r="C430" s="15"/>
      <c r="D430" s="15"/>
      <c r="E430" s="15"/>
    </row>
    <row r="431">
      <c r="A431" s="79"/>
      <c r="B431" s="15"/>
      <c r="C431" s="15"/>
      <c r="D431" s="15"/>
      <c r="E431" s="15"/>
    </row>
    <row r="432">
      <c r="A432" s="79"/>
      <c r="B432" s="15"/>
      <c r="C432" s="15"/>
      <c r="D432" s="15"/>
      <c r="E432" s="15"/>
    </row>
    <row r="433">
      <c r="A433" s="79"/>
      <c r="B433" s="15"/>
      <c r="C433" s="15"/>
      <c r="D433" s="15"/>
      <c r="E433" s="15"/>
    </row>
    <row r="434">
      <c r="A434" s="79"/>
      <c r="B434" s="15"/>
      <c r="C434" s="15"/>
      <c r="D434" s="15"/>
      <c r="E434" s="15"/>
    </row>
    <row r="435">
      <c r="A435" s="79"/>
      <c r="B435" s="15"/>
      <c r="C435" s="15"/>
      <c r="D435" s="15"/>
      <c r="E435" s="15"/>
    </row>
    <row r="436">
      <c r="A436" s="79"/>
      <c r="B436" s="15"/>
      <c r="C436" s="15"/>
      <c r="D436" s="15"/>
      <c r="E436" s="15"/>
    </row>
    <row r="437">
      <c r="A437" s="79"/>
      <c r="B437" s="15"/>
      <c r="C437" s="15"/>
      <c r="D437" s="15"/>
      <c r="E437" s="15"/>
    </row>
    <row r="438">
      <c r="A438" s="79"/>
      <c r="B438" s="15"/>
      <c r="C438" s="15"/>
      <c r="D438" s="15"/>
      <c r="E438" s="15"/>
    </row>
    <row r="439">
      <c r="A439" s="79"/>
      <c r="B439" s="15"/>
      <c r="C439" s="15"/>
      <c r="D439" s="15"/>
      <c r="E439" s="15"/>
    </row>
    <row r="440">
      <c r="A440" s="79"/>
      <c r="B440" s="15"/>
      <c r="C440" s="15"/>
      <c r="D440" s="15"/>
      <c r="E440" s="15"/>
    </row>
    <row r="441">
      <c r="A441" s="79"/>
      <c r="B441" s="15"/>
      <c r="C441" s="15"/>
      <c r="D441" s="15"/>
      <c r="E441" s="15"/>
    </row>
    <row r="442">
      <c r="A442" s="79"/>
      <c r="B442" s="15"/>
      <c r="C442" s="15"/>
      <c r="D442" s="15"/>
      <c r="E442" s="15"/>
    </row>
    <row r="443">
      <c r="A443" s="79"/>
      <c r="B443" s="15"/>
      <c r="C443" s="15"/>
      <c r="D443" s="15"/>
      <c r="E443" s="15"/>
    </row>
    <row r="444">
      <c r="A444" s="79"/>
      <c r="B444" s="15"/>
      <c r="C444" s="15"/>
      <c r="D444" s="15"/>
      <c r="E444" s="15"/>
    </row>
    <row r="445">
      <c r="A445" s="79"/>
      <c r="B445" s="15"/>
      <c r="C445" s="15"/>
      <c r="D445" s="15"/>
      <c r="E445" s="15"/>
    </row>
    <row r="446">
      <c r="A446" s="79"/>
      <c r="B446" s="15"/>
      <c r="C446" s="15"/>
      <c r="D446" s="15"/>
      <c r="E446" s="15"/>
    </row>
    <row r="447">
      <c r="A447" s="79"/>
      <c r="B447" s="15"/>
      <c r="C447" s="15"/>
      <c r="D447" s="15"/>
      <c r="E447" s="15"/>
    </row>
    <row r="448">
      <c r="A448" s="79"/>
      <c r="B448" s="15"/>
      <c r="C448" s="15"/>
      <c r="D448" s="15"/>
      <c r="E448" s="15"/>
    </row>
    <row r="449">
      <c r="A449" s="79"/>
      <c r="B449" s="15"/>
      <c r="C449" s="15"/>
      <c r="D449" s="15"/>
      <c r="E449" s="15"/>
    </row>
    <row r="450">
      <c r="A450" s="79"/>
      <c r="B450" s="15"/>
      <c r="C450" s="15"/>
      <c r="D450" s="15"/>
      <c r="E450" s="15"/>
    </row>
    <row r="451">
      <c r="A451" s="79"/>
      <c r="B451" s="15"/>
      <c r="C451" s="15"/>
      <c r="D451" s="15"/>
      <c r="E451" s="15"/>
    </row>
    <row r="452">
      <c r="A452" s="79"/>
      <c r="B452" s="15"/>
      <c r="C452" s="15"/>
      <c r="D452" s="15"/>
      <c r="E452" s="15"/>
    </row>
    <row r="453">
      <c r="A453" s="79"/>
      <c r="B453" s="15"/>
      <c r="C453" s="15"/>
      <c r="D453" s="15"/>
      <c r="E453" s="15"/>
    </row>
    <row r="454">
      <c r="A454" s="79"/>
      <c r="B454" s="15"/>
      <c r="C454" s="15"/>
      <c r="D454" s="15"/>
      <c r="E454" s="15"/>
    </row>
    <row r="455">
      <c r="A455" s="79"/>
      <c r="B455" s="15"/>
      <c r="C455" s="15"/>
      <c r="D455" s="15"/>
      <c r="E455" s="15"/>
    </row>
    <row r="456">
      <c r="A456" s="79"/>
      <c r="B456" s="15"/>
      <c r="C456" s="15"/>
      <c r="D456" s="15"/>
      <c r="E456" s="15"/>
    </row>
    <row r="457">
      <c r="A457" s="79"/>
      <c r="B457" s="15"/>
      <c r="C457" s="15"/>
      <c r="D457" s="15"/>
      <c r="E457" s="15"/>
    </row>
    <row r="458">
      <c r="A458" s="79"/>
      <c r="B458" s="15"/>
      <c r="C458" s="15"/>
      <c r="D458" s="15"/>
      <c r="E458" s="15"/>
    </row>
    <row r="459">
      <c r="A459" s="79"/>
      <c r="B459" s="15"/>
      <c r="C459" s="15"/>
      <c r="D459" s="15"/>
      <c r="E459" s="15"/>
    </row>
    <row r="460">
      <c r="A460" s="79"/>
      <c r="B460" s="15"/>
      <c r="C460" s="15"/>
      <c r="D460" s="15"/>
      <c r="E460" s="15"/>
    </row>
    <row r="461">
      <c r="A461" s="79"/>
      <c r="B461" s="15"/>
      <c r="C461" s="15"/>
      <c r="D461" s="15"/>
      <c r="E461" s="15"/>
    </row>
    <row r="462">
      <c r="A462" s="79"/>
      <c r="B462" s="15"/>
      <c r="C462" s="15"/>
      <c r="D462" s="15"/>
      <c r="E462" s="15"/>
    </row>
    <row r="463">
      <c r="A463" s="79"/>
      <c r="B463" s="15"/>
      <c r="C463" s="15"/>
      <c r="D463" s="15"/>
      <c r="E463" s="15"/>
    </row>
    <row r="464">
      <c r="A464" s="79"/>
      <c r="B464" s="15"/>
      <c r="C464" s="15"/>
      <c r="D464" s="15"/>
      <c r="E464" s="15"/>
    </row>
    <row r="465">
      <c r="A465" s="79"/>
      <c r="B465" s="15"/>
      <c r="C465" s="15"/>
      <c r="D465" s="15"/>
      <c r="E465" s="15"/>
    </row>
    <row r="466">
      <c r="A466" s="79"/>
      <c r="B466" s="15"/>
      <c r="C466" s="15"/>
      <c r="D466" s="15"/>
      <c r="E466" s="15"/>
    </row>
    <row r="467">
      <c r="A467" s="79"/>
      <c r="B467" s="15"/>
      <c r="C467" s="15"/>
      <c r="D467" s="15"/>
      <c r="E467" s="15"/>
    </row>
    <row r="468">
      <c r="A468" s="79"/>
      <c r="B468" s="15"/>
      <c r="C468" s="15"/>
      <c r="D468" s="15"/>
      <c r="E468" s="15"/>
    </row>
    <row r="469">
      <c r="A469" s="79"/>
      <c r="B469" s="15"/>
      <c r="C469" s="15"/>
      <c r="D469" s="15"/>
      <c r="E469" s="15"/>
    </row>
    <row r="470">
      <c r="A470" s="79"/>
      <c r="B470" s="15"/>
      <c r="C470" s="15"/>
      <c r="D470" s="15"/>
      <c r="E470" s="15"/>
    </row>
    <row r="471">
      <c r="A471" s="79"/>
      <c r="B471" s="15"/>
      <c r="C471" s="15"/>
      <c r="D471" s="15"/>
      <c r="E471" s="15"/>
    </row>
    <row r="472">
      <c r="A472" s="79"/>
      <c r="B472" s="15"/>
      <c r="C472" s="15"/>
      <c r="D472" s="15"/>
      <c r="E472" s="15"/>
    </row>
    <row r="473">
      <c r="A473" s="79"/>
      <c r="B473" s="15"/>
      <c r="C473" s="15"/>
      <c r="D473" s="15"/>
      <c r="E473" s="15"/>
    </row>
    <row r="474">
      <c r="A474" s="79"/>
      <c r="B474" s="15"/>
      <c r="C474" s="15"/>
      <c r="D474" s="15"/>
      <c r="E474" s="15"/>
    </row>
    <row r="475">
      <c r="A475" s="79"/>
      <c r="B475" s="15"/>
      <c r="C475" s="15"/>
      <c r="D475" s="15"/>
      <c r="E475" s="15"/>
    </row>
    <row r="476">
      <c r="A476" s="79"/>
      <c r="B476" s="15"/>
      <c r="C476" s="15"/>
      <c r="D476" s="15"/>
      <c r="E476" s="15"/>
    </row>
    <row r="477">
      <c r="A477" s="79"/>
      <c r="B477" s="15"/>
      <c r="C477" s="15"/>
      <c r="D477" s="15"/>
      <c r="E477" s="15"/>
    </row>
    <row r="478">
      <c r="A478" s="79"/>
      <c r="B478" s="15"/>
      <c r="C478" s="15"/>
      <c r="D478" s="15"/>
      <c r="E478" s="15"/>
    </row>
    <row r="479">
      <c r="A479" s="79"/>
      <c r="B479" s="15"/>
      <c r="C479" s="15"/>
      <c r="D479" s="15"/>
      <c r="E479" s="15"/>
    </row>
    <row r="480">
      <c r="A480" s="79"/>
      <c r="B480" s="15"/>
      <c r="C480" s="15"/>
      <c r="D480" s="15"/>
      <c r="E480" s="15"/>
    </row>
    <row r="481">
      <c r="A481" s="79"/>
      <c r="B481" s="15"/>
      <c r="C481" s="15"/>
      <c r="D481" s="15"/>
      <c r="E481" s="15"/>
    </row>
    <row r="482">
      <c r="A482" s="79"/>
      <c r="B482" s="15"/>
      <c r="C482" s="15"/>
      <c r="D482" s="15"/>
      <c r="E482" s="15"/>
    </row>
    <row r="483">
      <c r="A483" s="79"/>
      <c r="B483" s="15"/>
      <c r="C483" s="15"/>
      <c r="D483" s="15"/>
      <c r="E483" s="15"/>
    </row>
    <row r="484">
      <c r="A484" s="79"/>
      <c r="B484" s="15"/>
      <c r="C484" s="15"/>
      <c r="D484" s="15"/>
      <c r="E484" s="15"/>
    </row>
    <row r="485">
      <c r="A485" s="79"/>
      <c r="B485" s="15"/>
      <c r="C485" s="15"/>
      <c r="D485" s="15"/>
      <c r="E485" s="15"/>
    </row>
    <row r="486">
      <c r="A486" s="79"/>
      <c r="B486" s="15"/>
      <c r="C486" s="15"/>
      <c r="D486" s="15"/>
      <c r="E486" s="15"/>
    </row>
    <row r="487">
      <c r="A487" s="79"/>
      <c r="B487" s="15"/>
      <c r="C487" s="15"/>
      <c r="D487" s="15"/>
      <c r="E487" s="15"/>
    </row>
    <row r="488">
      <c r="A488" s="79"/>
      <c r="B488" s="15"/>
      <c r="C488" s="15"/>
      <c r="D488" s="15"/>
      <c r="E488" s="15"/>
    </row>
    <row r="489">
      <c r="A489" s="79"/>
      <c r="B489" s="15"/>
      <c r="C489" s="15"/>
      <c r="D489" s="15"/>
      <c r="E489" s="15"/>
    </row>
    <row r="490">
      <c r="A490" s="79"/>
      <c r="B490" s="15"/>
      <c r="C490" s="15"/>
      <c r="D490" s="15"/>
      <c r="E490" s="15"/>
    </row>
    <row r="491">
      <c r="A491" s="79"/>
      <c r="B491" s="15"/>
      <c r="C491" s="15"/>
      <c r="D491" s="15"/>
      <c r="E491" s="15"/>
    </row>
    <row r="492">
      <c r="A492" s="79"/>
      <c r="B492" s="15"/>
      <c r="C492" s="15"/>
      <c r="D492" s="15"/>
      <c r="E492" s="15"/>
    </row>
    <row r="493">
      <c r="A493" s="79"/>
      <c r="B493" s="15"/>
      <c r="C493" s="15"/>
      <c r="D493" s="15"/>
      <c r="E493" s="15"/>
    </row>
    <row r="494">
      <c r="A494" s="79"/>
      <c r="B494" s="15"/>
      <c r="C494" s="15"/>
      <c r="D494" s="15"/>
      <c r="E494" s="15"/>
    </row>
    <row r="495">
      <c r="A495" s="79"/>
      <c r="B495" s="15"/>
      <c r="C495" s="15"/>
      <c r="D495" s="15"/>
      <c r="E495" s="15"/>
    </row>
    <row r="496">
      <c r="A496" s="79"/>
      <c r="B496" s="15"/>
      <c r="C496" s="15"/>
      <c r="D496" s="15"/>
      <c r="E496" s="15"/>
    </row>
    <row r="497">
      <c r="A497" s="79"/>
      <c r="B497" s="15"/>
      <c r="C497" s="15"/>
      <c r="D497" s="15"/>
      <c r="E497" s="15"/>
    </row>
    <row r="498">
      <c r="A498" s="79"/>
      <c r="B498" s="15"/>
      <c r="C498" s="15"/>
      <c r="D498" s="15"/>
      <c r="E498" s="15"/>
    </row>
    <row r="499">
      <c r="A499" s="79"/>
      <c r="B499" s="15"/>
      <c r="C499" s="15"/>
      <c r="D499" s="15"/>
      <c r="E499" s="15"/>
    </row>
    <row r="500">
      <c r="A500" s="79"/>
      <c r="B500" s="15"/>
      <c r="C500" s="15"/>
      <c r="D500" s="15"/>
      <c r="E500" s="15"/>
    </row>
    <row r="501">
      <c r="A501" s="79"/>
      <c r="B501" s="15"/>
      <c r="C501" s="15"/>
      <c r="D501" s="15"/>
      <c r="E501" s="15"/>
    </row>
    <row r="502">
      <c r="A502" s="79"/>
      <c r="B502" s="15"/>
      <c r="C502" s="15"/>
      <c r="D502" s="15"/>
      <c r="E502" s="15"/>
    </row>
    <row r="503">
      <c r="A503" s="79"/>
      <c r="B503" s="15"/>
      <c r="C503" s="15"/>
      <c r="D503" s="15"/>
      <c r="E503" s="15"/>
    </row>
    <row r="504">
      <c r="A504" s="79"/>
      <c r="B504" s="15"/>
      <c r="C504" s="15"/>
      <c r="D504" s="15"/>
      <c r="E504" s="15"/>
    </row>
    <row r="505">
      <c r="A505" s="79"/>
      <c r="B505" s="15"/>
      <c r="C505" s="15"/>
      <c r="D505" s="15"/>
      <c r="E505" s="15"/>
    </row>
    <row r="506">
      <c r="A506" s="79"/>
      <c r="B506" s="15"/>
      <c r="C506" s="15"/>
      <c r="D506" s="15"/>
      <c r="E506" s="15"/>
    </row>
    <row r="507">
      <c r="A507" s="79"/>
      <c r="B507" s="15"/>
      <c r="C507" s="15"/>
      <c r="D507" s="15"/>
      <c r="E507" s="15"/>
    </row>
    <row r="508">
      <c r="A508" s="79"/>
      <c r="B508" s="15"/>
      <c r="C508" s="15"/>
      <c r="D508" s="15"/>
      <c r="E508" s="15"/>
    </row>
    <row r="509">
      <c r="A509" s="79"/>
      <c r="B509" s="15"/>
      <c r="C509" s="15"/>
      <c r="D509" s="15"/>
      <c r="E509" s="15"/>
    </row>
    <row r="510">
      <c r="A510" s="79"/>
      <c r="B510" s="15"/>
      <c r="C510" s="15"/>
      <c r="D510" s="15"/>
      <c r="E510" s="15"/>
    </row>
    <row r="511">
      <c r="A511" s="79"/>
      <c r="B511" s="15"/>
      <c r="C511" s="15"/>
      <c r="D511" s="15"/>
      <c r="E511" s="15"/>
    </row>
    <row r="512">
      <c r="A512" s="79"/>
      <c r="B512" s="15"/>
      <c r="C512" s="15"/>
      <c r="D512" s="15"/>
      <c r="E512" s="15"/>
    </row>
    <row r="513">
      <c r="A513" s="79"/>
      <c r="B513" s="15"/>
      <c r="C513" s="15"/>
      <c r="D513" s="15"/>
      <c r="E513" s="15"/>
    </row>
    <row r="514">
      <c r="A514" s="79"/>
      <c r="B514" s="15"/>
      <c r="C514" s="15"/>
      <c r="D514" s="15"/>
      <c r="E514" s="15"/>
    </row>
    <row r="515">
      <c r="A515" s="79"/>
      <c r="B515" s="15"/>
      <c r="C515" s="15"/>
      <c r="D515" s="15"/>
      <c r="E515" s="15"/>
    </row>
    <row r="516">
      <c r="A516" s="79"/>
      <c r="B516" s="15"/>
      <c r="C516" s="15"/>
      <c r="D516" s="15"/>
      <c r="E516" s="15"/>
    </row>
    <row r="517">
      <c r="A517" s="79"/>
      <c r="B517" s="15"/>
      <c r="C517" s="15"/>
      <c r="D517" s="15"/>
      <c r="E517" s="15"/>
    </row>
    <row r="518">
      <c r="A518" s="79"/>
      <c r="B518" s="15"/>
      <c r="C518" s="15"/>
      <c r="D518" s="15"/>
      <c r="E518" s="15"/>
    </row>
    <row r="519">
      <c r="A519" s="79"/>
      <c r="B519" s="15"/>
      <c r="C519" s="15"/>
      <c r="D519" s="15"/>
      <c r="E519" s="15"/>
    </row>
    <row r="520">
      <c r="A520" s="79"/>
      <c r="B520" s="15"/>
      <c r="C520" s="15"/>
      <c r="D520" s="15"/>
      <c r="E520" s="15"/>
    </row>
    <row r="521">
      <c r="A521" s="79"/>
      <c r="B521" s="15"/>
      <c r="C521" s="15"/>
      <c r="D521" s="15"/>
      <c r="E521" s="15"/>
    </row>
    <row r="522">
      <c r="A522" s="79"/>
      <c r="B522" s="15"/>
      <c r="C522" s="15"/>
      <c r="D522" s="15"/>
      <c r="E522" s="15"/>
    </row>
    <row r="523">
      <c r="A523" s="79"/>
      <c r="B523" s="15"/>
      <c r="C523" s="15"/>
      <c r="D523" s="15"/>
      <c r="E523" s="15"/>
    </row>
    <row r="524">
      <c r="A524" s="79"/>
      <c r="B524" s="15"/>
      <c r="C524" s="15"/>
      <c r="D524" s="15"/>
      <c r="E524" s="15"/>
    </row>
    <row r="525">
      <c r="A525" s="79"/>
      <c r="B525" s="15"/>
      <c r="C525" s="15"/>
      <c r="D525" s="15"/>
      <c r="E525" s="15"/>
    </row>
    <row r="526">
      <c r="A526" s="79"/>
      <c r="B526" s="15"/>
      <c r="C526" s="15"/>
      <c r="D526" s="15"/>
      <c r="E526" s="15"/>
    </row>
    <row r="527">
      <c r="A527" s="79"/>
      <c r="B527" s="15"/>
      <c r="C527" s="15"/>
      <c r="D527" s="15"/>
      <c r="E527" s="15"/>
    </row>
    <row r="528">
      <c r="A528" s="79"/>
      <c r="B528" s="15"/>
      <c r="C528" s="15"/>
      <c r="D528" s="15"/>
      <c r="E528" s="15"/>
    </row>
    <row r="529">
      <c r="A529" s="79"/>
      <c r="B529" s="15"/>
      <c r="C529" s="15"/>
      <c r="D529" s="15"/>
      <c r="E529" s="15"/>
    </row>
    <row r="530">
      <c r="A530" s="79"/>
      <c r="B530" s="15"/>
      <c r="C530" s="15"/>
      <c r="D530" s="15"/>
      <c r="E530" s="15"/>
    </row>
    <row r="531">
      <c r="A531" s="79"/>
      <c r="B531" s="15"/>
      <c r="C531" s="15"/>
      <c r="D531" s="15"/>
      <c r="E531" s="15"/>
    </row>
    <row r="532">
      <c r="A532" s="79"/>
      <c r="B532" s="15"/>
      <c r="C532" s="15"/>
      <c r="D532" s="15"/>
      <c r="E532" s="15"/>
    </row>
    <row r="533">
      <c r="A533" s="79"/>
      <c r="B533" s="15"/>
      <c r="C533" s="15"/>
      <c r="D533" s="15"/>
      <c r="E533" s="15"/>
    </row>
    <row r="534">
      <c r="A534" s="79"/>
      <c r="B534" s="15"/>
      <c r="C534" s="15"/>
      <c r="D534" s="15"/>
      <c r="E534" s="15"/>
    </row>
    <row r="535">
      <c r="A535" s="79"/>
      <c r="B535" s="15"/>
      <c r="C535" s="15"/>
      <c r="D535" s="15"/>
      <c r="E535" s="15"/>
    </row>
    <row r="536">
      <c r="A536" s="79"/>
      <c r="B536" s="15"/>
      <c r="C536" s="15"/>
      <c r="D536" s="15"/>
      <c r="E536" s="15"/>
    </row>
    <row r="537">
      <c r="A537" s="79"/>
      <c r="B537" s="15"/>
      <c r="C537" s="15"/>
      <c r="D537" s="15"/>
      <c r="E537" s="15"/>
    </row>
    <row r="538">
      <c r="A538" s="79"/>
      <c r="B538" s="15"/>
      <c r="C538" s="15"/>
      <c r="D538" s="15"/>
      <c r="E538" s="15"/>
    </row>
    <row r="539">
      <c r="A539" s="79"/>
      <c r="B539" s="15"/>
      <c r="C539" s="15"/>
      <c r="D539" s="15"/>
      <c r="E539" s="15"/>
    </row>
    <row r="540">
      <c r="A540" s="79"/>
      <c r="B540" s="15"/>
      <c r="C540" s="15"/>
      <c r="D540" s="15"/>
      <c r="E540" s="15"/>
    </row>
    <row r="541">
      <c r="A541" s="79"/>
      <c r="B541" s="15"/>
      <c r="C541" s="15"/>
      <c r="D541" s="15"/>
      <c r="E541" s="15"/>
    </row>
    <row r="542">
      <c r="A542" s="79"/>
      <c r="B542" s="15"/>
      <c r="C542" s="15"/>
      <c r="D542" s="15"/>
      <c r="E542" s="15"/>
    </row>
    <row r="543">
      <c r="A543" s="79"/>
      <c r="B543" s="15"/>
      <c r="C543" s="15"/>
      <c r="D543" s="15"/>
      <c r="E543" s="15"/>
    </row>
    <row r="544">
      <c r="A544" s="79"/>
      <c r="B544" s="15"/>
      <c r="C544" s="15"/>
      <c r="D544" s="15"/>
      <c r="E544" s="15"/>
    </row>
    <row r="545">
      <c r="A545" s="79"/>
      <c r="B545" s="15"/>
      <c r="C545" s="15"/>
      <c r="D545" s="15"/>
      <c r="E545" s="15"/>
    </row>
    <row r="546">
      <c r="A546" s="79"/>
      <c r="B546" s="15"/>
      <c r="C546" s="15"/>
      <c r="D546" s="15"/>
      <c r="E546" s="15"/>
    </row>
    <row r="547">
      <c r="A547" s="79"/>
      <c r="B547" s="15"/>
      <c r="C547" s="15"/>
      <c r="D547" s="15"/>
      <c r="E547" s="15"/>
    </row>
    <row r="548">
      <c r="A548" s="79"/>
      <c r="B548" s="15"/>
      <c r="C548" s="15"/>
      <c r="D548" s="15"/>
      <c r="E548" s="15"/>
    </row>
    <row r="549">
      <c r="A549" s="79"/>
      <c r="B549" s="15"/>
      <c r="C549" s="15"/>
      <c r="D549" s="15"/>
      <c r="E549" s="15"/>
    </row>
    <row r="550">
      <c r="A550" s="79"/>
      <c r="B550" s="15"/>
      <c r="C550" s="15"/>
      <c r="D550" s="15"/>
      <c r="E550" s="15"/>
    </row>
    <row r="551">
      <c r="A551" s="79"/>
      <c r="B551" s="15"/>
      <c r="C551" s="15"/>
      <c r="D551" s="15"/>
      <c r="E551" s="15"/>
    </row>
    <row r="552">
      <c r="A552" s="79"/>
      <c r="B552" s="15"/>
      <c r="C552" s="15"/>
      <c r="D552" s="15"/>
      <c r="E552" s="15"/>
    </row>
    <row r="553">
      <c r="A553" s="79"/>
      <c r="B553" s="15"/>
      <c r="C553" s="15"/>
      <c r="D553" s="15"/>
      <c r="E553" s="15"/>
    </row>
    <row r="554">
      <c r="A554" s="79"/>
      <c r="B554" s="15"/>
      <c r="C554" s="15"/>
      <c r="D554" s="15"/>
      <c r="E554" s="15"/>
    </row>
    <row r="555">
      <c r="A555" s="79"/>
      <c r="B555" s="15"/>
      <c r="C555" s="15"/>
      <c r="D555" s="15"/>
      <c r="E555" s="15"/>
    </row>
    <row r="556">
      <c r="A556" s="79"/>
      <c r="B556" s="15"/>
      <c r="C556" s="15"/>
      <c r="D556" s="15"/>
      <c r="E556" s="15"/>
    </row>
    <row r="557">
      <c r="A557" s="79"/>
      <c r="B557" s="15"/>
      <c r="C557" s="15"/>
      <c r="D557" s="15"/>
      <c r="E557" s="15"/>
    </row>
    <row r="558">
      <c r="A558" s="79"/>
      <c r="B558" s="15"/>
      <c r="C558" s="15"/>
      <c r="D558" s="15"/>
      <c r="E558" s="15"/>
    </row>
    <row r="559">
      <c r="A559" s="79"/>
      <c r="B559" s="15"/>
      <c r="C559" s="15"/>
      <c r="D559" s="15"/>
      <c r="E559" s="15"/>
    </row>
    <row r="560">
      <c r="A560" s="79"/>
      <c r="B560" s="15"/>
      <c r="C560" s="15"/>
      <c r="D560" s="15"/>
      <c r="E560" s="15"/>
    </row>
    <row r="561">
      <c r="A561" s="79"/>
      <c r="B561" s="15"/>
      <c r="C561" s="15"/>
      <c r="D561" s="15"/>
      <c r="E561" s="15"/>
    </row>
    <row r="562">
      <c r="A562" s="79"/>
      <c r="B562" s="15"/>
      <c r="C562" s="15"/>
      <c r="D562" s="15"/>
      <c r="E562" s="15"/>
    </row>
    <row r="563">
      <c r="A563" s="79"/>
      <c r="B563" s="15"/>
      <c r="C563" s="15"/>
      <c r="D563" s="15"/>
      <c r="E563" s="15"/>
    </row>
    <row r="564">
      <c r="A564" s="79"/>
      <c r="B564" s="15"/>
      <c r="C564" s="15"/>
      <c r="D564" s="15"/>
      <c r="E564" s="15"/>
    </row>
    <row r="565">
      <c r="A565" s="79"/>
      <c r="B565" s="15"/>
      <c r="C565" s="15"/>
      <c r="D565" s="15"/>
      <c r="E565" s="15"/>
    </row>
    <row r="566">
      <c r="A566" s="79"/>
      <c r="B566" s="15"/>
      <c r="C566" s="15"/>
      <c r="D566" s="15"/>
      <c r="E566" s="15"/>
    </row>
    <row r="567">
      <c r="A567" s="79"/>
      <c r="B567" s="15"/>
      <c r="C567" s="15"/>
      <c r="D567" s="15"/>
      <c r="E567" s="15"/>
    </row>
    <row r="568">
      <c r="A568" s="79"/>
      <c r="B568" s="15"/>
      <c r="C568" s="15"/>
      <c r="D568" s="15"/>
      <c r="E568" s="15"/>
    </row>
    <row r="569">
      <c r="A569" s="79"/>
      <c r="B569" s="15"/>
      <c r="C569" s="15"/>
      <c r="D569" s="15"/>
      <c r="E569" s="15"/>
    </row>
    <row r="570">
      <c r="A570" s="79"/>
      <c r="B570" s="15"/>
      <c r="C570" s="15"/>
      <c r="D570" s="15"/>
      <c r="E570" s="15"/>
    </row>
    <row r="571">
      <c r="A571" s="79"/>
      <c r="B571" s="15"/>
      <c r="C571" s="15"/>
      <c r="D571" s="15"/>
      <c r="E571" s="15"/>
    </row>
    <row r="572">
      <c r="A572" s="79"/>
      <c r="B572" s="15"/>
      <c r="C572" s="15"/>
      <c r="D572" s="15"/>
      <c r="E572" s="15"/>
    </row>
    <row r="573">
      <c r="A573" s="79"/>
      <c r="B573" s="15"/>
      <c r="C573" s="15"/>
      <c r="D573" s="15"/>
      <c r="E573" s="15"/>
    </row>
    <row r="574">
      <c r="A574" s="79"/>
      <c r="B574" s="15"/>
      <c r="C574" s="15"/>
      <c r="D574" s="15"/>
      <c r="E574" s="15"/>
    </row>
    <row r="575">
      <c r="A575" s="79"/>
      <c r="B575" s="15"/>
      <c r="C575" s="15"/>
      <c r="D575" s="15"/>
      <c r="E575" s="15"/>
    </row>
    <row r="576">
      <c r="A576" s="79"/>
      <c r="B576" s="15"/>
      <c r="C576" s="15"/>
      <c r="D576" s="15"/>
      <c r="E576" s="15"/>
    </row>
    <row r="577">
      <c r="A577" s="79"/>
      <c r="B577" s="15"/>
      <c r="C577" s="15"/>
      <c r="D577" s="15"/>
      <c r="E577" s="15"/>
    </row>
    <row r="578">
      <c r="A578" s="79"/>
      <c r="B578" s="15"/>
      <c r="C578" s="15"/>
      <c r="D578" s="15"/>
      <c r="E578" s="15"/>
    </row>
    <row r="579">
      <c r="A579" s="79"/>
      <c r="B579" s="15"/>
      <c r="C579" s="15"/>
      <c r="D579" s="15"/>
      <c r="E579" s="15"/>
    </row>
    <row r="580">
      <c r="A580" s="79"/>
      <c r="B580" s="15"/>
      <c r="C580" s="15"/>
      <c r="D580" s="15"/>
      <c r="E580" s="15"/>
    </row>
    <row r="581">
      <c r="A581" s="79"/>
      <c r="B581" s="15"/>
      <c r="C581" s="15"/>
      <c r="D581" s="15"/>
      <c r="E581" s="15"/>
    </row>
    <row r="582">
      <c r="A582" s="79"/>
      <c r="B582" s="15"/>
      <c r="C582" s="15"/>
      <c r="D582" s="15"/>
      <c r="E582" s="15"/>
    </row>
    <row r="583">
      <c r="A583" s="79"/>
      <c r="B583" s="15"/>
      <c r="C583" s="15"/>
      <c r="D583" s="15"/>
      <c r="E583" s="15"/>
    </row>
    <row r="584">
      <c r="A584" s="79"/>
      <c r="B584" s="15"/>
      <c r="C584" s="15"/>
      <c r="D584" s="15"/>
      <c r="E584" s="15"/>
    </row>
    <row r="585">
      <c r="A585" s="79"/>
      <c r="B585" s="15"/>
      <c r="C585" s="15"/>
      <c r="D585" s="15"/>
      <c r="E585" s="15"/>
    </row>
    <row r="586">
      <c r="A586" s="79"/>
      <c r="B586" s="15"/>
      <c r="C586" s="15"/>
      <c r="D586" s="15"/>
      <c r="E586" s="15"/>
    </row>
    <row r="587">
      <c r="A587" s="79"/>
      <c r="B587" s="15"/>
      <c r="C587" s="15"/>
      <c r="D587" s="15"/>
      <c r="E587" s="15"/>
    </row>
    <row r="588">
      <c r="A588" s="79"/>
      <c r="B588" s="15"/>
      <c r="C588" s="15"/>
      <c r="D588" s="15"/>
      <c r="E588" s="15"/>
    </row>
    <row r="589">
      <c r="A589" s="79"/>
      <c r="B589" s="15"/>
      <c r="C589" s="15"/>
      <c r="D589" s="15"/>
      <c r="E589" s="15"/>
    </row>
    <row r="590">
      <c r="A590" s="79"/>
      <c r="B590" s="15"/>
      <c r="C590" s="15"/>
      <c r="D590" s="15"/>
      <c r="E590" s="15"/>
    </row>
    <row r="591">
      <c r="A591" s="79"/>
      <c r="B591" s="15"/>
      <c r="C591" s="15"/>
      <c r="D591" s="15"/>
      <c r="E591" s="15"/>
    </row>
    <row r="592">
      <c r="A592" s="79"/>
      <c r="B592" s="15"/>
      <c r="C592" s="15"/>
      <c r="D592" s="15"/>
      <c r="E592" s="15"/>
    </row>
    <row r="593">
      <c r="A593" s="79"/>
      <c r="B593" s="15"/>
      <c r="C593" s="15"/>
      <c r="D593" s="15"/>
      <c r="E593" s="15"/>
    </row>
    <row r="594">
      <c r="A594" s="79"/>
      <c r="B594" s="15"/>
      <c r="C594" s="15"/>
      <c r="D594" s="15"/>
      <c r="E594" s="15"/>
    </row>
    <row r="595">
      <c r="A595" s="79"/>
      <c r="B595" s="15"/>
      <c r="C595" s="15"/>
      <c r="D595" s="15"/>
      <c r="E595" s="15"/>
    </row>
    <row r="596">
      <c r="A596" s="79"/>
      <c r="B596" s="15"/>
      <c r="C596" s="15"/>
      <c r="D596" s="15"/>
      <c r="E596" s="15"/>
    </row>
    <row r="597">
      <c r="A597" s="79"/>
      <c r="B597" s="15"/>
      <c r="C597" s="15"/>
      <c r="D597" s="15"/>
      <c r="E597" s="15"/>
    </row>
    <row r="598">
      <c r="A598" s="79"/>
      <c r="B598" s="15"/>
      <c r="C598" s="15"/>
      <c r="D598" s="15"/>
      <c r="E598" s="15"/>
    </row>
    <row r="599">
      <c r="A599" s="79"/>
      <c r="B599" s="15"/>
      <c r="C599" s="15"/>
      <c r="D599" s="15"/>
      <c r="E599" s="15"/>
    </row>
    <row r="600">
      <c r="A600" s="79"/>
      <c r="B600" s="15"/>
      <c r="C600" s="15"/>
      <c r="D600" s="15"/>
      <c r="E600" s="15"/>
    </row>
    <row r="601">
      <c r="A601" s="79"/>
      <c r="B601" s="15"/>
      <c r="C601" s="15"/>
      <c r="D601" s="15"/>
      <c r="E601" s="15"/>
    </row>
    <row r="602">
      <c r="A602" s="79"/>
      <c r="B602" s="15"/>
      <c r="C602" s="15"/>
      <c r="D602" s="15"/>
      <c r="E602" s="15"/>
    </row>
    <row r="603">
      <c r="A603" s="79"/>
      <c r="B603" s="15"/>
      <c r="C603" s="15"/>
      <c r="D603" s="15"/>
      <c r="E603" s="15"/>
    </row>
    <row r="604">
      <c r="A604" s="79"/>
      <c r="B604" s="15"/>
      <c r="C604" s="15"/>
      <c r="D604" s="15"/>
      <c r="E604" s="15"/>
    </row>
    <row r="605">
      <c r="A605" s="79"/>
      <c r="B605" s="15"/>
      <c r="C605" s="15"/>
      <c r="D605" s="15"/>
      <c r="E605" s="15"/>
    </row>
    <row r="606">
      <c r="A606" s="79"/>
      <c r="B606" s="15"/>
      <c r="C606" s="15"/>
      <c r="D606" s="15"/>
      <c r="E606" s="15"/>
    </row>
    <row r="607">
      <c r="A607" s="79"/>
      <c r="B607" s="15"/>
      <c r="C607" s="15"/>
      <c r="D607" s="15"/>
      <c r="E607" s="15"/>
    </row>
    <row r="608">
      <c r="A608" s="79"/>
      <c r="B608" s="15"/>
      <c r="C608" s="15"/>
      <c r="D608" s="15"/>
      <c r="E608" s="15"/>
    </row>
    <row r="609">
      <c r="A609" s="79"/>
      <c r="B609" s="15"/>
      <c r="C609" s="15"/>
      <c r="D609" s="15"/>
      <c r="E609" s="15"/>
    </row>
    <row r="610">
      <c r="A610" s="79"/>
      <c r="B610" s="15"/>
      <c r="C610" s="15"/>
      <c r="D610" s="15"/>
      <c r="E610" s="15"/>
    </row>
    <row r="611">
      <c r="A611" s="79"/>
      <c r="B611" s="15"/>
      <c r="C611" s="15"/>
      <c r="D611" s="15"/>
      <c r="E611" s="15"/>
    </row>
    <row r="612">
      <c r="A612" s="79"/>
      <c r="B612" s="15"/>
      <c r="C612" s="15"/>
      <c r="D612" s="15"/>
      <c r="E612" s="15"/>
    </row>
    <row r="613">
      <c r="A613" s="79"/>
      <c r="B613" s="15"/>
      <c r="C613" s="15"/>
      <c r="D613" s="15"/>
      <c r="E613" s="15"/>
    </row>
    <row r="614">
      <c r="A614" s="79"/>
      <c r="B614" s="15"/>
      <c r="C614" s="15"/>
      <c r="D614" s="15"/>
      <c r="E614" s="15"/>
    </row>
    <row r="615">
      <c r="A615" s="79"/>
      <c r="B615" s="15"/>
      <c r="C615" s="15"/>
      <c r="D615" s="15"/>
      <c r="E615" s="15"/>
    </row>
    <row r="616">
      <c r="A616" s="79"/>
      <c r="B616" s="15"/>
      <c r="C616" s="15"/>
      <c r="D616" s="15"/>
      <c r="E616" s="15"/>
    </row>
    <row r="617">
      <c r="A617" s="79"/>
      <c r="B617" s="15"/>
      <c r="C617" s="15"/>
      <c r="D617" s="15"/>
      <c r="E617" s="15"/>
    </row>
    <row r="618">
      <c r="A618" s="79"/>
      <c r="B618" s="15"/>
      <c r="C618" s="15"/>
      <c r="D618" s="15"/>
      <c r="E618" s="15"/>
    </row>
    <row r="619">
      <c r="A619" s="79"/>
      <c r="B619" s="15"/>
      <c r="C619" s="15"/>
      <c r="D619" s="15"/>
      <c r="E619" s="15"/>
    </row>
    <row r="620">
      <c r="A620" s="79"/>
      <c r="B620" s="15"/>
      <c r="C620" s="15"/>
      <c r="D620" s="15"/>
      <c r="E620" s="15"/>
    </row>
    <row r="621">
      <c r="A621" s="79"/>
      <c r="B621" s="15"/>
      <c r="C621" s="15"/>
      <c r="D621" s="15"/>
      <c r="E621" s="15"/>
    </row>
    <row r="622">
      <c r="A622" s="79"/>
      <c r="B622" s="15"/>
      <c r="C622" s="15"/>
      <c r="D622" s="15"/>
      <c r="E622" s="15"/>
    </row>
    <row r="623">
      <c r="A623" s="79"/>
      <c r="B623" s="15"/>
      <c r="C623" s="15"/>
      <c r="D623" s="15"/>
      <c r="E623" s="15"/>
    </row>
    <row r="624">
      <c r="A624" s="79"/>
      <c r="B624" s="15"/>
      <c r="C624" s="15"/>
      <c r="D624" s="15"/>
      <c r="E624" s="15"/>
    </row>
    <row r="625">
      <c r="A625" s="79"/>
      <c r="B625" s="15"/>
      <c r="C625" s="15"/>
      <c r="D625" s="15"/>
      <c r="E625" s="15"/>
    </row>
    <row r="626">
      <c r="A626" s="79"/>
      <c r="B626" s="15"/>
      <c r="C626" s="15"/>
      <c r="D626" s="15"/>
      <c r="E626" s="15"/>
    </row>
    <row r="627">
      <c r="A627" s="79"/>
      <c r="B627" s="15"/>
      <c r="C627" s="15"/>
      <c r="D627" s="15"/>
      <c r="E627" s="15"/>
    </row>
    <row r="628">
      <c r="A628" s="79"/>
      <c r="B628" s="15"/>
      <c r="C628" s="15"/>
      <c r="D628" s="15"/>
      <c r="E628" s="15"/>
    </row>
    <row r="629">
      <c r="A629" s="79"/>
      <c r="B629" s="15"/>
      <c r="C629" s="15"/>
      <c r="D629" s="15"/>
      <c r="E629" s="15"/>
    </row>
    <row r="630">
      <c r="A630" s="79"/>
      <c r="B630" s="15"/>
      <c r="C630" s="15"/>
      <c r="D630" s="15"/>
      <c r="E630" s="15"/>
    </row>
    <row r="631">
      <c r="A631" s="79"/>
      <c r="B631" s="15"/>
      <c r="C631" s="15"/>
      <c r="D631" s="15"/>
      <c r="E631" s="15"/>
    </row>
    <row r="632">
      <c r="A632" s="79"/>
      <c r="B632" s="15"/>
      <c r="C632" s="15"/>
      <c r="D632" s="15"/>
      <c r="E632" s="15"/>
    </row>
    <row r="633">
      <c r="A633" s="79"/>
      <c r="B633" s="15"/>
      <c r="C633" s="15"/>
      <c r="D633" s="15"/>
      <c r="E633" s="15"/>
    </row>
    <row r="634">
      <c r="A634" s="79"/>
      <c r="B634" s="15"/>
      <c r="C634" s="15"/>
      <c r="D634" s="15"/>
      <c r="E634" s="15"/>
    </row>
    <row r="635">
      <c r="A635" s="79"/>
      <c r="B635" s="15"/>
      <c r="C635" s="15"/>
      <c r="D635" s="15"/>
      <c r="E635" s="15"/>
    </row>
    <row r="636">
      <c r="A636" s="79"/>
      <c r="B636" s="15"/>
      <c r="C636" s="15"/>
      <c r="D636" s="15"/>
      <c r="E636" s="15"/>
    </row>
    <row r="637">
      <c r="A637" s="79"/>
      <c r="B637" s="15"/>
      <c r="C637" s="15"/>
      <c r="D637" s="15"/>
      <c r="E637" s="15"/>
    </row>
    <row r="638">
      <c r="A638" s="79"/>
      <c r="B638" s="15"/>
      <c r="C638" s="15"/>
      <c r="D638" s="15"/>
      <c r="E638" s="15"/>
    </row>
    <row r="639">
      <c r="A639" s="79"/>
      <c r="B639" s="15"/>
      <c r="C639" s="15"/>
      <c r="D639" s="15"/>
      <c r="E639" s="15"/>
    </row>
    <row r="640">
      <c r="A640" s="79"/>
      <c r="B640" s="15"/>
      <c r="C640" s="15"/>
      <c r="D640" s="15"/>
      <c r="E640" s="15"/>
    </row>
    <row r="641">
      <c r="A641" s="79"/>
      <c r="B641" s="15"/>
      <c r="C641" s="15"/>
      <c r="D641" s="15"/>
      <c r="E641" s="15"/>
    </row>
    <row r="642">
      <c r="A642" s="79"/>
      <c r="B642" s="15"/>
      <c r="C642" s="15"/>
      <c r="D642" s="15"/>
      <c r="E642" s="15"/>
    </row>
    <row r="643">
      <c r="A643" s="79"/>
      <c r="B643" s="15"/>
      <c r="C643" s="15"/>
      <c r="D643" s="15"/>
      <c r="E643" s="15"/>
    </row>
    <row r="644">
      <c r="A644" s="79"/>
      <c r="B644" s="15"/>
      <c r="C644" s="15"/>
      <c r="D644" s="15"/>
      <c r="E644" s="15"/>
    </row>
    <row r="645">
      <c r="A645" s="79"/>
      <c r="B645" s="15"/>
      <c r="C645" s="15"/>
      <c r="D645" s="15"/>
      <c r="E645" s="15"/>
    </row>
    <row r="646">
      <c r="A646" s="79"/>
      <c r="B646" s="15"/>
      <c r="C646" s="15"/>
      <c r="D646" s="15"/>
      <c r="E646" s="15"/>
    </row>
    <row r="647">
      <c r="A647" s="79"/>
      <c r="B647" s="15"/>
      <c r="C647" s="15"/>
      <c r="D647" s="15"/>
      <c r="E647" s="15"/>
    </row>
    <row r="648">
      <c r="A648" s="79"/>
      <c r="B648" s="15"/>
      <c r="C648" s="15"/>
      <c r="D648" s="15"/>
      <c r="E648" s="15"/>
    </row>
    <row r="649">
      <c r="A649" s="79"/>
      <c r="B649" s="15"/>
      <c r="C649" s="15"/>
      <c r="D649" s="15"/>
      <c r="E649" s="15"/>
    </row>
    <row r="650">
      <c r="A650" s="79"/>
      <c r="B650" s="15"/>
      <c r="C650" s="15"/>
      <c r="D650" s="15"/>
      <c r="E650" s="15"/>
    </row>
    <row r="651">
      <c r="A651" s="79"/>
      <c r="B651" s="15"/>
      <c r="C651" s="15"/>
      <c r="D651" s="15"/>
      <c r="E651" s="15"/>
    </row>
    <row r="652">
      <c r="A652" s="79"/>
      <c r="B652" s="15"/>
      <c r="C652" s="15"/>
      <c r="D652" s="15"/>
      <c r="E652" s="15"/>
    </row>
    <row r="653">
      <c r="A653" s="79"/>
      <c r="B653" s="15"/>
      <c r="C653" s="15"/>
      <c r="D653" s="15"/>
      <c r="E653" s="15"/>
 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c r="D655" s="15"/>
      <c r="E655" s="15"/>
    </row>
    <row r="656">
      <c r="A656" s="79"/>
      <c r="B656" s="15"/>
      <c r="C656" s="15"/>
      <c r="D656" s="15"/>
      <c r="E656" s="15"/>
    </row>
    <row r="657">
      <c r="A657" s="79"/>
      <c r="B657" s="15"/>
      <c r="C657" s="15"/>
      <c r="D657" s="15"/>
      <c r="E657" s="15"/>
    </row>
    <row r="658">
      <c r="A658" s="79"/>
      <c r="B658" s="15"/>
      <c r="C658" s="15"/>
      <c r="D658" s="15"/>
      <c r="E658" s="15"/>
    </row>
    <row r="659">
      <c r="A659" s="79"/>
      <c r="B659" s="15"/>
      <c r="C659" s="15"/>
      <c r="D659" s="15"/>
      <c r="E659" s="15"/>
    </row>
    <row r="660">
      <c r="A660" s="79"/>
      <c r="B660" s="15"/>
      <c r="C660" s="15"/>
      <c r="D660" s="15"/>
      <c r="E660" s="15"/>
    </row>
    <row r="661">
      <c r="A661" s="79"/>
      <c r="B661" s="15"/>
      <c r="C661" s="15"/>
      <c r="D661" s="15"/>
      <c r="E661" s="15"/>
    </row>
    <row r="662">
      <c r="A662" s="79"/>
      <c r="B662" s="15"/>
      <c r="C662" s="15"/>
      <c r="D662" s="15"/>
      <c r="E662" s="15"/>
    </row>
    <row r="663">
      <c r="A663" s="79"/>
      <c r="B663" s="15"/>
      <c r="C663" s="15"/>
      <c r="D663" s="15"/>
      <c r="E663" s="15"/>
    </row>
    <row r="664">
      <c r="A664" s="79"/>
      <c r="B664" s="15"/>
      <c r="C664" s="15"/>
      <c r="D664" s="15"/>
      <c r="E664" s="15"/>
    </row>
    <row r="665">
      <c r="A665" s="79"/>
      <c r="B665" s="15"/>
      <c r="C665" s="15"/>
      <c r="D665" s="15"/>
      <c r="E665" s="15"/>
    </row>
    <row r="666">
      <c r="A666" s="79"/>
      <c r="B666" s="15"/>
      <c r="C666" s="15"/>
      <c r="D666" s="15"/>
      <c r="E666" s="15"/>
    </row>
    <row r="667">
      <c r="A667" s="79"/>
      <c r="B667" s="15"/>
      <c r="C667" s="15"/>
      <c r="D667" s="15"/>
      <c r="E667" s="15"/>
    </row>
    <row r="668">
      <c r="A668" s="79"/>
      <c r="B668" s="15"/>
      <c r="C668" s="15"/>
      <c r="D668" s="15"/>
      <c r="E668" s="15"/>
    </row>
    <row r="669">
      <c r="A669" s="79"/>
      <c r="B669" s="15"/>
      <c r="C669" s="15"/>
      <c r="D669" s="15"/>
      <c r="E669" s="15"/>
    </row>
    <row r="670">
      <c r="A670" s="79"/>
      <c r="B670" s="15"/>
      <c r="C670" s="15"/>
      <c r="D670" s="15"/>
      <c r="E670" s="15"/>
    </row>
    <row r="671">
      <c r="A671" s="79"/>
      <c r="B671" s="15"/>
      <c r="C671" s="15"/>
      <c r="D671" s="15"/>
      <c r="E671" s="15"/>
    </row>
    <row r="672">
      <c r="A672" s="79"/>
      <c r="B672" s="15"/>
      <c r="C672" s="15"/>
      <c r="D672" s="15"/>
      <c r="E672" s="15"/>
    </row>
    <row r="673">
      <c r="A673" s="79"/>
      <c r="B673" s="15"/>
      <c r="C673" s="15"/>
      <c r="D673" s="15"/>
      <c r="E673" s="15"/>
    </row>
    <row r="674">
      <c r="A674" s="79"/>
      <c r="B674" s="15"/>
      <c r="C674" s="15"/>
      <c r="D674" s="15"/>
      <c r="E674" s="15"/>
    </row>
    <row r="675">
      <c r="A675" s="79"/>
      <c r="B675" s="15"/>
      <c r="C675" s="15"/>
      <c r="D675" s="15"/>
      <c r="E675" s="15"/>
    </row>
    <row r="676">
      <c r="A676" s="79"/>
      <c r="B676" s="15"/>
      <c r="C676" s="15"/>
      <c r="D676" s="15"/>
      <c r="E676" s="15"/>
    </row>
    <row r="677">
      <c r="A677" s="79"/>
      <c r="B677" s="15"/>
      <c r="C677" s="15"/>
      <c r="D677" s="15"/>
      <c r="E677" s="15"/>
    </row>
    <row r="678">
      <c r="A678" s="79"/>
      <c r="B678" s="15"/>
      <c r="C678" s="15"/>
      <c r="D678" s="15"/>
      <c r="E678" s="15"/>
    </row>
    <row r="679">
      <c r="A679" s="79"/>
      <c r="B679" s="15"/>
      <c r="C679" s="15"/>
      <c r="D679" s="15"/>
      <c r="E679" s="15"/>
    </row>
    <row r="680">
      <c r="A680" s="79"/>
      <c r="B680" s="15"/>
      <c r="C680" s="15"/>
      <c r="D680" s="15"/>
      <c r="E680" s="15"/>
    </row>
    <row r="681">
      <c r="A681" s="79"/>
      <c r="B681" s="15"/>
      <c r="C681" s="15"/>
      <c r="D681" s="15"/>
      <c r="E681" s="15"/>
    </row>
    <row r="682">
      <c r="A682" s="79"/>
      <c r="B682" s="15"/>
      <c r="C682" s="15"/>
      <c r="D682" s="15"/>
      <c r="E682" s="15"/>
    </row>
    <row r="683">
      <c r="A683" s="79"/>
      <c r="B683" s="15"/>
      <c r="C683" s="15"/>
      <c r="D683" s="15"/>
      <c r="E683" s="15"/>
    </row>
    <row r="684">
      <c r="A684" s="79"/>
      <c r="B684" s="15"/>
      <c r="C684" s="15"/>
      <c r="D684" s="15"/>
      <c r="E684" s="15"/>
    </row>
    <row r="685">
      <c r="A685" s="79"/>
      <c r="B685" s="15"/>
      <c r="C685" s="15"/>
      <c r="D685" s="15"/>
      <c r="E685" s="15"/>
    </row>
    <row r="686">
      <c r="A686" s="79"/>
      <c r="B686" s="15"/>
      <c r="C686" s="15"/>
      <c r="D686" s="15"/>
      <c r="E686" s="15"/>
    </row>
    <row r="687">
      <c r="A687" s="79"/>
      <c r="B687" s="15"/>
      <c r="C687" s="15"/>
      <c r="D687" s="15"/>
      <c r="E687" s="15"/>
    </row>
    <row r="688">
      <c r="A688" s="79"/>
      <c r="B688" s="15"/>
      <c r="C688" s="15"/>
      <c r="D688" s="15"/>
      <c r="E688" s="15"/>
    </row>
    <row r="689">
      <c r="A689" s="79"/>
      <c r="B689" s="15"/>
      <c r="C689" s="15"/>
      <c r="D689" s="15"/>
      <c r="E689" s="15"/>
    </row>
    <row r="690">
      <c r="A690" s="79"/>
      <c r="B690" s="15"/>
      <c r="C690" s="15"/>
      <c r="D690" s="15"/>
      <c r="E690" s="15"/>
    </row>
    <row r="691">
      <c r="A691" s="79"/>
      <c r="B691" s="15"/>
      <c r="C691" s="15"/>
      <c r="D691" s="15"/>
      <c r="E691" s="15"/>
    </row>
    <row r="692">
      <c r="A692" s="79"/>
      <c r="B692" s="15"/>
      <c r="C692" s="15"/>
      <c r="D692" s="15"/>
      <c r="E692" s="15"/>
    </row>
    <row r="693">
      <c r="A693" s="79"/>
      <c r="B693" s="15"/>
      <c r="C693" s="15"/>
      <c r="D693" s="15"/>
      <c r="E693" s="15"/>
    </row>
    <row r="694">
      <c r="A694" s="79"/>
      <c r="B694" s="15"/>
      <c r="C694" s="15"/>
      <c r="D694" s="15"/>
      <c r="E694" s="15"/>
    </row>
    <row r="695">
      <c r="A695" s="79"/>
      <c r="B695" s="15"/>
      <c r="C695" s="15"/>
      <c r="D695" s="15"/>
      <c r="E695" s="15"/>
    </row>
    <row r="696">
      <c r="A696" s="79"/>
      <c r="B696" s="15"/>
      <c r="C696" s="15"/>
      <c r="D696" s="15"/>
      <c r="E696" s="15"/>
    </row>
    <row r="697">
      <c r="A697" s="79"/>
      <c r="B697" s="15"/>
      <c r="C697" s="15"/>
      <c r="D697" s="15"/>
      <c r="E697" s="15"/>
    </row>
    <row r="698">
      <c r="A698" s="79"/>
      <c r="B698" s="15"/>
      <c r="C698" s="15"/>
      <c r="D698" s="15"/>
      <c r="E698" s="15"/>
    </row>
    <row r="699">
      <c r="A699" s="79"/>
      <c r="B699" s="15"/>
      <c r="C699" s="15"/>
      <c r="D699" s="15"/>
      <c r="E699" s="15"/>
    </row>
    <row r="700">
      <c r="A700" s="79"/>
      <c r="B700" s="15"/>
      <c r="C700" s="15"/>
      <c r="D700" s="15"/>
      <c r="E700" s="15"/>
    </row>
    <row r="701">
      <c r="A701" s="79"/>
      <c r="B701" s="15"/>
      <c r="C701" s="15"/>
      <c r="D701" s="15"/>
      <c r="E701" s="15"/>
    </row>
    <row r="702">
      <c r="A702" s="79"/>
      <c r="B702" s="15"/>
      <c r="C702" s="15"/>
      <c r="D702" s="15"/>
      <c r="E702" s="15"/>
    </row>
    <row r="703">
      <c r="A703" s="79"/>
      <c r="B703" s="15"/>
      <c r="C703" s="15"/>
      <c r="D703" s="15"/>
      <c r="E703" s="15"/>
    </row>
    <row r="704">
      <c r="A704" s="79"/>
      <c r="B704" s="15"/>
      <c r="C704" s="15"/>
      <c r="D704" s="15"/>
      <c r="E704" s="15"/>
    </row>
    <row r="705">
      <c r="A705" s="79"/>
      <c r="B705" s="15"/>
      <c r="C705" s="15"/>
      <c r="D705" s="15"/>
      <c r="E705" s="15"/>
    </row>
    <row r="706">
      <c r="A706" s="79"/>
      <c r="B706" s="15"/>
      <c r="C706" s="15"/>
      <c r="D706" s="15"/>
      <c r="E706" s="15"/>
    </row>
    <row r="707">
      <c r="A707" s="79"/>
      <c r="B707" s="15"/>
      <c r="C707" s="15"/>
      <c r="D707" s="15"/>
      <c r="E707" s="15"/>
    </row>
    <row r="708">
      <c r="A708" s="79"/>
      <c r="B708" s="15"/>
      <c r="C708" s="15"/>
      <c r="D708" s="15"/>
      <c r="E708" s="15"/>
    </row>
    <row r="709">
      <c r="A709" s="79"/>
      <c r="B709" s="15"/>
      <c r="C709" s="15"/>
      <c r="D709" s="15"/>
      <c r="E709" s="15"/>
    </row>
    <row r="710">
      <c r="A710" s="79"/>
      <c r="B710" s="15"/>
      <c r="C710" s="15"/>
      <c r="D710" s="15"/>
      <c r="E710" s="15"/>
    </row>
    <row r="711">
      <c r="A711" s="79"/>
      <c r="B711" s="15"/>
      <c r="C711" s="15"/>
      <c r="D711" s="15"/>
      <c r="E711" s="15"/>
    </row>
    <row r="712">
      <c r="A712" s="79"/>
      <c r="B712" s="15"/>
      <c r="C712" s="15"/>
      <c r="D712" s="15"/>
      <c r="E712" s="15"/>
    </row>
    <row r="713">
      <c r="A713" s="79"/>
      <c r="B713" s="15"/>
      <c r="C713" s="15"/>
      <c r="D713" s="15"/>
      <c r="E713" s="15"/>
    </row>
    <row r="714">
      <c r="A714" s="79"/>
      <c r="B714" s="15"/>
      <c r="C714" s="15"/>
      <c r="D714" s="15"/>
      <c r="E714" s="15"/>
    </row>
    <row r="715">
      <c r="A715" s="79"/>
      <c r="B715" s="15"/>
      <c r="C715" s="15"/>
      <c r="D715" s="15"/>
      <c r="E715" s="15"/>
    </row>
    <row r="716">
      <c r="A716" s="79"/>
      <c r="B716" s="15"/>
      <c r="C716" s="15"/>
      <c r="D716" s="15"/>
      <c r="E716" s="15"/>
    </row>
    <row r="717">
      <c r="A717" s="79"/>
      <c r="B717" s="15"/>
      <c r="C717" s="15"/>
      <c r="D717" s="15"/>
      <c r="E717" s="15"/>
    </row>
    <row r="718">
      <c r="A718" s="79"/>
      <c r="B718" s="15"/>
      <c r="C718" s="15"/>
      <c r="D718" s="15"/>
      <c r="E718" s="15"/>
    </row>
    <row r="719">
      <c r="A719" s="79"/>
      <c r="B719" s="15"/>
      <c r="C719" s="15"/>
      <c r="D719" s="15"/>
      <c r="E719" s="15"/>
    </row>
    <row r="720">
      <c r="A720" s="79"/>
      <c r="B720" s="15"/>
      <c r="C720" s="15"/>
      <c r="D720" s="15"/>
      <c r="E720" s="15"/>
    </row>
    <row r="721">
      <c r="A721" s="79"/>
      <c r="B721" s="15"/>
      <c r="C721" s="15"/>
      <c r="D721" s="15"/>
      <c r="E721" s="15"/>
    </row>
    <row r="722">
      <c r="A722" s="79"/>
      <c r="B722" s="15"/>
      <c r="C722" s="15"/>
      <c r="D722" s="15"/>
      <c r="E722" s="15"/>
    </row>
    <row r="723">
      <c r="A723" s="79"/>
      <c r="B723" s="15"/>
      <c r="C723" s="15"/>
      <c r="D723" s="15"/>
      <c r="E723" s="15"/>
    </row>
    <row r="724">
      <c r="A724" s="79"/>
      <c r="B724" s="15"/>
      <c r="C724" s="15"/>
      <c r="D724" s="15"/>
      <c r="E724" s="15"/>
    </row>
    <row r="725">
      <c r="A725" s="79"/>
      <c r="B725" s="15"/>
      <c r="C725" s="15"/>
      <c r="D725" s="15"/>
      <c r="E725" s="15"/>
    </row>
    <row r="726">
      <c r="A726" s="79"/>
      <c r="B726" s="15"/>
      <c r="C726" s="15"/>
      <c r="D726" s="15"/>
      <c r="E726" s="15"/>
    </row>
    <row r="727">
      <c r="A727" s="79"/>
      <c r="B727" s="15"/>
      <c r="C727" s="15"/>
      <c r="D727" s="15"/>
      <c r="E727" s="15"/>
    </row>
    <row r="728">
      <c r="A728" s="79"/>
      <c r="B728" s="15"/>
      <c r="C728" s="15"/>
      <c r="D728" s="15"/>
      <c r="E728" s="15"/>
    </row>
    <row r="729">
      <c r="A729" s="79"/>
      <c r="B729" s="15"/>
      <c r="C729" s="15"/>
      <c r="D729" s="15"/>
      <c r="E729" s="15"/>
    </row>
    <row r="730">
      <c r="A730" s="79"/>
      <c r="B730" s="15"/>
      <c r="C730" s="15"/>
      <c r="D730" s="15"/>
      <c r="E730" s="15"/>
    </row>
    <row r="731">
      <c r="A731" s="79"/>
      <c r="B731" s="15"/>
      <c r="C731" s="15"/>
      <c r="D731" s="15"/>
      <c r="E731" s="15"/>
    </row>
    <row r="732">
      <c r="A732" s="79"/>
      <c r="B732" s="15"/>
      <c r="C732" s="15"/>
      <c r="D732" s="15"/>
      <c r="E732" s="15"/>
    </row>
    <row r="733">
      <c r="A733" s="79"/>
      <c r="B733" s="15"/>
      <c r="C733" s="15"/>
      <c r="D733" s="15"/>
      <c r="E733" s="15"/>
    </row>
    <row r="734">
      <c r="A734" s="79"/>
      <c r="B734" s="15"/>
      <c r="C734" s="15"/>
      <c r="D734" s="15"/>
      <c r="E734" s="15"/>
    </row>
    <row r="735">
      <c r="A735" s="79"/>
      <c r="B735" s="15"/>
      <c r="C735" s="15"/>
      <c r="D735" s="15"/>
      <c r="E735" s="15"/>
    </row>
    <row r="736">
      <c r="A736" s="79"/>
      <c r="B736" s="15"/>
      <c r="C736" s="15"/>
      <c r="D736" s="15"/>
      <c r="E736" s="15"/>
    </row>
    <row r="737">
      <c r="A737" s="79"/>
      <c r="B737" s="15"/>
      <c r="C737" s="15"/>
      <c r="D737" s="15"/>
      <c r="E737" s="15"/>
    </row>
    <row r="738">
      <c r="A738" s="79"/>
      <c r="B738" s="15"/>
      <c r="C738" s="15"/>
      <c r="D738" s="15"/>
      <c r="E738" s="15"/>
    </row>
    <row r="739">
      <c r="A739" s="79"/>
      <c r="B739" s="15"/>
      <c r="C739" s="15"/>
      <c r="D739" s="15"/>
      <c r="E739" s="15"/>
    </row>
    <row r="740">
      <c r="A740" s="79"/>
      <c r="B740" s="15"/>
      <c r="C740" s="15"/>
      <c r="D740" s="15"/>
      <c r="E740" s="15"/>
    </row>
    <row r="741">
      <c r="A741" s="79"/>
      <c r="B741" s="15"/>
      <c r="C741" s="15"/>
      <c r="D741" s="15"/>
      <c r="E741" s="15"/>
    </row>
    <row r="742">
      <c r="A742" s="79"/>
      <c r="B742" s="15"/>
      <c r="C742" s="15"/>
      <c r="D742" s="15"/>
      <c r="E742" s="15"/>
    </row>
    <row r="743">
      <c r="A743" s="79"/>
      <c r="B743" s="15"/>
      <c r="C743" s="15"/>
      <c r="D743" s="15"/>
      <c r="E743" s="15"/>
    </row>
    <row r="744">
      <c r="A744" s="79"/>
      <c r="B744" s="15"/>
      <c r="C744" s="15"/>
      <c r="D744" s="15"/>
      <c r="E744" s="15"/>
    </row>
    <row r="745">
      <c r="A745" s="79"/>
      <c r="B745" s="15"/>
      <c r="C745" s="15"/>
      <c r="D745" s="15"/>
      <c r="E745" s="15"/>
    </row>
    <row r="746">
      <c r="A746" s="79"/>
      <c r="B746" s="15"/>
      <c r="C746" s="15"/>
      <c r="D746" s="15"/>
      <c r="E746" s="15"/>
    </row>
    <row r="747">
      <c r="A747" s="79"/>
      <c r="B747" s="15"/>
      <c r="C747" s="15"/>
      <c r="D747" s="15"/>
      <c r="E747" s="15"/>
    </row>
    <row r="748">
      <c r="A748" s="79"/>
      <c r="B748" s="15"/>
      <c r="C748" s="15"/>
      <c r="D748" s="15"/>
      <c r="E748" s="15"/>
    </row>
    <row r="749">
      <c r="A749" s="79"/>
      <c r="B749" s="15"/>
      <c r="C749" s="15"/>
      <c r="D749" s="15"/>
      <c r="E749" s="15"/>
    </row>
    <row r="750">
      <c r="A750" s="79"/>
      <c r="B750" s="15"/>
      <c r="C750" s="15"/>
      <c r="D750" s="15"/>
      <c r="E750" s="15"/>
    </row>
    <row r="751">
      <c r="A751" s="79"/>
      <c r="B751" s="15"/>
      <c r="C751" s="15"/>
      <c r="D751" s="15"/>
      <c r="E751" s="15"/>
    </row>
    <row r="752">
      <c r="A752" s="79"/>
      <c r="B752" s="15"/>
      <c r="C752" s="15"/>
      <c r="D752" s="15"/>
      <c r="E752" s="15"/>
    </row>
    <row r="753">
      <c r="A753" s="79"/>
      <c r="B753" s="15"/>
      <c r="C753" s="15"/>
      <c r="D753" s="15"/>
      <c r="E753" s="15"/>
    </row>
    <row r="754">
      <c r="A754" s="79"/>
      <c r="B754" s="15"/>
      <c r="C754" s="15"/>
      <c r="D754" s="15"/>
      <c r="E754" s="15"/>
    </row>
    <row r="755">
      <c r="A755" s="79"/>
      <c r="B755" s="15"/>
      <c r="C755" s="15"/>
      <c r="D755" s="15"/>
      <c r="E755" s="15"/>
    </row>
    <row r="756">
      <c r="A756" s="79"/>
      <c r="B756" s="15"/>
      <c r="C756" s="15"/>
      <c r="D756" s="15"/>
      <c r="E756" s="15"/>
    </row>
    <row r="757">
      <c r="A757" s="79"/>
      <c r="B757" s="15"/>
      <c r="C757" s="15"/>
      <c r="D757" s="15"/>
      <c r="E757" s="15"/>
    </row>
    <row r="758">
      <c r="A758" s="79"/>
      <c r="B758" s="15"/>
      <c r="C758" s="15"/>
      <c r="D758" s="15"/>
      <c r="E758" s="15"/>
    </row>
    <row r="759">
      <c r="A759" s="79"/>
      <c r="B759" s="15"/>
      <c r="C759" s="15"/>
      <c r="D759" s="15"/>
      <c r="E759" s="15"/>
    </row>
    <row r="760">
      <c r="A760" s="79"/>
      <c r="B760" s="15"/>
      <c r="C760" s="15"/>
      <c r="D760" s="15"/>
      <c r="E760" s="15"/>
    </row>
    <row r="761">
      <c r="A761" s="79"/>
      <c r="B761" s="15"/>
      <c r="C761" s="15"/>
      <c r="D761" s="15"/>
      <c r="E761" s="15"/>
    </row>
    <row r="762">
      <c r="A762" s="79"/>
      <c r="B762" s="15"/>
      <c r="C762" s="15"/>
      <c r="D762" s="15"/>
      <c r="E762" s="15"/>
    </row>
    <row r="763">
      <c r="A763" s="79"/>
      <c r="B763" s="15"/>
      <c r="C763" s="15"/>
      <c r="D763" s="15"/>
      <c r="E763" s="15"/>
    </row>
    <row r="764">
      <c r="A764" s="79"/>
      <c r="B764" s="15"/>
      <c r="C764" s="15"/>
      <c r="D764" s="15"/>
      <c r="E764" s="15"/>
    </row>
    <row r="765">
      <c r="A765" s="79"/>
      <c r="B765" s="15"/>
      <c r="C765" s="15"/>
      <c r="D765" s="15"/>
      <c r="E765" s="15"/>
    </row>
    <row r="766">
      <c r="A766" s="79"/>
      <c r="B766" s="15"/>
      <c r="C766" s="15"/>
      <c r="D766" s="15"/>
      <c r="E766" s="15"/>
    </row>
    <row r="767">
      <c r="A767" s="79"/>
      <c r="B767" s="15"/>
      <c r="C767" s="15"/>
      <c r="D767" s="15"/>
      <c r="E767" s="15"/>
    </row>
    <row r="768">
      <c r="A768" s="79"/>
      <c r="B768" s="15"/>
      <c r="C768" s="15"/>
      <c r="D768" s="15"/>
      <c r="E768" s="15"/>
    </row>
    <row r="769">
      <c r="A769" s="79"/>
      <c r="B769" s="15"/>
      <c r="C769" s="15"/>
      <c r="D769" s="15"/>
      <c r="E769" s="15"/>
    </row>
    <row r="770">
      <c r="A770" s="79"/>
      <c r="B770" s="15"/>
      <c r="C770" s="15"/>
      <c r="D770" s="15"/>
      <c r="E770" s="15"/>
    </row>
    <row r="771">
      <c r="A771" s="79"/>
      <c r="B771" s="15"/>
      <c r="C771" s="15"/>
      <c r="D771" s="15"/>
      <c r="E771" s="15"/>
    </row>
    <row r="772">
      <c r="A772" s="79"/>
      <c r="B772" s="15"/>
      <c r="C772" s="15"/>
      <c r="D772" s="15"/>
      <c r="E772" s="15"/>
    </row>
    <row r="773">
      <c r="A773" s="79"/>
      <c r="B773" s="15"/>
      <c r="C773" s="15"/>
      <c r="D773" s="15"/>
      <c r="E773" s="15"/>
    </row>
    <row r="774">
      <c r="A774" s="79"/>
      <c r="B774" s="15"/>
      <c r="C774" s="15"/>
      <c r="D774" s="15"/>
      <c r="E774" s="15"/>
    </row>
    <row r="775">
      <c r="A775" s="79"/>
      <c r="B775" s="15"/>
      <c r="C775" s="15"/>
      <c r="D775" s="15"/>
      <c r="E775" s="15"/>
    </row>
    <row r="776">
      <c r="A776" s="79"/>
      <c r="B776" s="15"/>
      <c r="C776" s="15"/>
      <c r="D776" s="15"/>
      <c r="E776" s="15"/>
    </row>
    <row r="777">
      <c r="A777" s="79"/>
      <c r="B777" s="15"/>
      <c r="C777" s="15"/>
      <c r="D777" s="15"/>
      <c r="E777" s="15"/>
    </row>
    <row r="778">
      <c r="A778" s="79"/>
      <c r="B778" s="15"/>
      <c r="C778" s="15"/>
      <c r="D778" s="15"/>
      <c r="E778" s="15"/>
    </row>
    <row r="779">
      <c r="A779" s="79"/>
      <c r="B779" s="15"/>
      <c r="C779" s="15"/>
      <c r="D779" s="15"/>
      <c r="E779" s="15"/>
    </row>
    <row r="780">
      <c r="A780" s="79"/>
      <c r="B780" s="15"/>
      <c r="C780" s="15"/>
      <c r="D780" s="15"/>
      <c r="E780" s="15"/>
    </row>
    <row r="781">
      <c r="A781" s="79"/>
      <c r="B781" s="15"/>
      <c r="C781" s="15"/>
      <c r="D781" s="15"/>
      <c r="E781" s="15"/>
    </row>
    <row r="782">
      <c r="A782" s="79"/>
      <c r="B782" s="15"/>
      <c r="C782" s="15"/>
      <c r="D782" s="15"/>
      <c r="E782" s="15"/>
    </row>
    <row r="783">
      <c r="A783" s="79"/>
      <c r="B783" s="15"/>
      <c r="C783" s="15"/>
      <c r="D783" s="15"/>
      <c r="E783" s="15"/>
    </row>
    <row r="784">
      <c r="A784" s="79"/>
      <c r="B784" s="15"/>
      <c r="C784" s="15"/>
      <c r="D784" s="15"/>
      <c r="E784" s="15"/>
    </row>
    <row r="785">
      <c r="A785" s="79"/>
      <c r="B785" s="15"/>
      <c r="C785" s="15"/>
      <c r="D785" s="15"/>
      <c r="E785" s="15"/>
    </row>
    <row r="786">
      <c r="A786" s="79"/>
      <c r="B786" s="15"/>
      <c r="C786" s="15"/>
      <c r="D786" s="15"/>
      <c r="E786" s="15"/>
    </row>
    <row r="787">
      <c r="A787" s="79"/>
      <c r="B787" s="15"/>
      <c r="C787" s="15"/>
      <c r="D787" s="15"/>
      <c r="E787" s="15"/>
    </row>
    <row r="788">
      <c r="A788" s="79"/>
      <c r="B788" s="15"/>
      <c r="C788" s="15"/>
      <c r="D788" s="15"/>
      <c r="E788" s="15"/>
    </row>
    <row r="789">
      <c r="A789" s="79"/>
      <c r="B789" s="15"/>
      <c r="C789" s="15"/>
      <c r="D789" s="15"/>
      <c r="E789" s="15"/>
    </row>
    <row r="790">
      <c r="A790" s="79"/>
      <c r="B790" s="15"/>
      <c r="C790" s="15"/>
      <c r="D790" s="15"/>
      <c r="E790" s="15"/>
    </row>
    <row r="791">
      <c r="A791" s="79"/>
      <c r="B791" s="15"/>
      <c r="C791" s="15"/>
      <c r="D791" s="15"/>
      <c r="E791" s="15"/>
    </row>
    <row r="792">
      <c r="A792" s="79"/>
      <c r="B792" s="15"/>
      <c r="C792" s="15"/>
      <c r="D792" s="15"/>
      <c r="E792" s="15"/>
    </row>
    <row r="793">
      <c r="A793" s="79"/>
      <c r="B793" s="15"/>
      <c r="C793" s="15"/>
      <c r="D793" s="15"/>
      <c r="E793" s="15"/>
    </row>
    <row r="794">
      <c r="A794" s="79"/>
      <c r="B794" s="15"/>
      <c r="C794" s="15"/>
      <c r="D794" s="15"/>
      <c r="E794" s="15"/>
    </row>
    <row r="795">
      <c r="A795" s="79"/>
      <c r="B795" s="15"/>
      <c r="C795" s="15"/>
      <c r="D795" s="15"/>
      <c r="E795" s="15"/>
    </row>
    <row r="796">
      <c r="A796" s="79"/>
      <c r="B796" s="15"/>
      <c r="C796" s="15"/>
      <c r="D796" s="15"/>
      <c r="E796" s="15"/>
    </row>
    <row r="797">
      <c r="A797" s="79"/>
      <c r="B797" s="15"/>
      <c r="C797" s="15"/>
      <c r="D797" s="15"/>
      <c r="E797" s="15"/>
    </row>
    <row r="798">
      <c r="A798" s="79"/>
      <c r="B798" s="15"/>
      <c r="C798" s="15"/>
      <c r="D798" s="15"/>
      <c r="E798" s="15"/>
    </row>
    <row r="799">
      <c r="A799" s="79"/>
      <c r="B799" s="15"/>
      <c r="C799" s="15"/>
      <c r="D799" s="15"/>
      <c r="E799" s="15"/>
    </row>
    <row r="800">
      <c r="A800" s="79"/>
      <c r="B800" s="15"/>
      <c r="C800" s="15"/>
      <c r="D800" s="15"/>
      <c r="E800" s="15"/>
    </row>
    <row r="801">
      <c r="A801" s="79"/>
      <c r="B801" s="15"/>
      <c r="C801" s="15"/>
      <c r="D801" s="15"/>
      <c r="E801" s="15"/>
    </row>
    <row r="802">
      <c r="A802" s="79"/>
      <c r="B802" s="15"/>
      <c r="C802" s="15"/>
      <c r="D802" s="15"/>
      <c r="E802" s="15"/>
    </row>
    <row r="803">
      <c r="A803" s="79"/>
      <c r="B803" s="15"/>
      <c r="C803" s="15"/>
      <c r="D803" s="15"/>
      <c r="E803" s="15"/>
    </row>
    <row r="804">
      <c r="A804" s="79"/>
      <c r="B804" s="15"/>
      <c r="C804" s="15"/>
      <c r="D804" s="15"/>
      <c r="E804" s="15"/>
    </row>
    <row r="805">
      <c r="A805" s="79"/>
      <c r="B805" s="15"/>
      <c r="C805" s="15"/>
      <c r="D805" s="15"/>
      <c r="E805" s="15"/>
    </row>
    <row r="806">
      <c r="A806" s="79"/>
      <c r="B806" s="15"/>
      <c r="C806" s="15"/>
      <c r="D806" s="15"/>
      <c r="E806" s="15"/>
    </row>
    <row r="807">
      <c r="A807" s="79"/>
      <c r="B807" s="15"/>
      <c r="C807" s="15"/>
      <c r="D807" s="15"/>
      <c r="E807" s="15"/>
    </row>
    <row r="808">
      <c r="A808" s="79"/>
      <c r="B808" s="15"/>
      <c r="C808" s="15"/>
      <c r="D808" s="15"/>
      <c r="E808" s="15"/>
    </row>
    <row r="809">
      <c r="A809" s="79"/>
      <c r="B809" s="15"/>
      <c r="C809" s="15"/>
      <c r="D809" s="15"/>
      <c r="E809" s="15"/>
    </row>
    <row r="810">
      <c r="A810" s="79"/>
      <c r="B810" s="15"/>
      <c r="C810" s="15"/>
      <c r="D810" s="15"/>
      <c r="E810" s="15"/>
    </row>
    <row r="811">
      <c r="A811" s="79"/>
      <c r="B811" s="15"/>
      <c r="C811" s="15"/>
      <c r="D811" s="15"/>
      <c r="E811" s="15"/>
    </row>
    <row r="812">
      <c r="A812" s="79"/>
      <c r="B812" s="15"/>
      <c r="C812" s="15"/>
      <c r="D812" s="15"/>
      <c r="E812" s="15"/>
    </row>
    <row r="813">
      <c r="A813" s="79"/>
      <c r="B813" s="15"/>
      <c r="C813" s="15"/>
      <c r="D813" s="15"/>
      <c r="E813" s="15"/>
    </row>
    <row r="814">
      <c r="A814" s="79"/>
      <c r="B814" s="15"/>
      <c r="C814" s="15"/>
      <c r="D814" s="15"/>
      <c r="E814" s="15"/>
    </row>
    <row r="815">
      <c r="A815" s="79"/>
      <c r="B815" s="15"/>
      <c r="C815" s="15"/>
      <c r="D815" s="15"/>
      <c r="E815" s="15"/>
    </row>
    <row r="816">
      <c r="A816" s="79"/>
      <c r="B816" s="15"/>
      <c r="C816" s="15"/>
      <c r="D816" s="15"/>
      <c r="E816" s="15"/>
    </row>
    <row r="817">
      <c r="A817" s="79"/>
      <c r="B817" s="15"/>
      <c r="C817" s="15"/>
      <c r="D817" s="15"/>
      <c r="E817" s="15"/>
    </row>
    <row r="818">
      <c r="A818" s="79"/>
      <c r="B818" s="15"/>
      <c r="C818" s="15"/>
      <c r="D818" s="15"/>
      <c r="E818" s="15"/>
    </row>
    <row r="819">
      <c r="A819" s="79"/>
      <c r="B819" s="15"/>
      <c r="C819" s="15"/>
      <c r="D819" s="15"/>
      <c r="E819" s="15"/>
    </row>
    <row r="820">
      <c r="A820" s="79"/>
      <c r="B820" s="15"/>
      <c r="C820" s="15"/>
      <c r="D820" s="15"/>
      <c r="E820" s="15"/>
    </row>
    <row r="821">
      <c r="A821" s="79"/>
      <c r="B821" s="15"/>
      <c r="C821" s="15"/>
      <c r="D821" s="15"/>
      <c r="E821" s="15"/>
    </row>
    <row r="822">
      <c r="A822" s="79"/>
      <c r="B822" s="15"/>
      <c r="C822" s="15"/>
      <c r="D822" s="15"/>
      <c r="E822" s="15"/>
    </row>
    <row r="823">
      <c r="A823" s="79"/>
      <c r="B823" s="15"/>
      <c r="C823" s="15"/>
      <c r="D823" s="15"/>
      <c r="E823" s="15"/>
    </row>
    <row r="824">
      <c r="A824" s="79"/>
      <c r="B824" s="15"/>
      <c r="C824" s="15"/>
      <c r="D824" s="15"/>
      <c r="E824" s="15"/>
    </row>
    <row r="825">
      <c r="A825" s="79"/>
      <c r="B825" s="15"/>
      <c r="C825" s="15"/>
      <c r="D825" s="15"/>
      <c r="E825" s="15"/>
    </row>
    <row r="826">
      <c r="A826" s="79"/>
      <c r="B826" s="15"/>
      <c r="C826" s="15"/>
      <c r="D826" s="15"/>
      <c r="E826" s="15"/>
    </row>
    <row r="827">
      <c r="A827" s="79"/>
      <c r="B827" s="15"/>
      <c r="C827" s="15"/>
      <c r="D827" s="15"/>
      <c r="E827" s="15"/>
    </row>
    <row r="828">
      <c r="A828" s="79"/>
      <c r="B828" s="15"/>
      <c r="C828" s="15"/>
      <c r="D828" s="15"/>
      <c r="E828" s="15"/>
    </row>
    <row r="829">
      <c r="A829" s="79"/>
      <c r="B829" s="15"/>
      <c r="C829" s="15"/>
      <c r="D829" s="15"/>
      <c r="E829" s="15"/>
    </row>
    <row r="830">
      <c r="A830" s="79"/>
      <c r="B830" s="15"/>
      <c r="C830" s="15"/>
      <c r="D830" s="15"/>
      <c r="E830" s="15"/>
    </row>
    <row r="831">
      <c r="A831" s="79"/>
      <c r="B831" s="15"/>
      <c r="C831" s="15"/>
      <c r="D831" s="15"/>
      <c r="E831" s="15"/>
    </row>
    <row r="832">
      <c r="A832" s="79"/>
      <c r="B832" s="15"/>
      <c r="C832" s="15"/>
      <c r="D832" s="15"/>
      <c r="E832" s="15"/>
    </row>
    <row r="833">
      <c r="A833" s="79"/>
      <c r="B833" s="15"/>
      <c r="C833" s="15"/>
      <c r="D833" s="15"/>
      <c r="E833" s="15"/>
    </row>
    <row r="834">
      <c r="A834" s="79"/>
      <c r="B834" s="15"/>
      <c r="C834" s="15"/>
      <c r="D834" s="15"/>
      <c r="E834" s="15"/>
    </row>
    <row r="835">
      <c r="A835" s="79"/>
      <c r="B835" s="15"/>
      <c r="C835" s="15"/>
      <c r="D835" s="15"/>
      <c r="E835" s="15"/>
    </row>
    <row r="836">
      <c r="A836" s="79"/>
      <c r="B836" s="15"/>
      <c r="C836" s="15"/>
      <c r="D836" s="15"/>
      <c r="E836" s="15"/>
    </row>
    <row r="837">
      <c r="A837" s="79"/>
      <c r="B837" s="15"/>
      <c r="C837" s="15"/>
      <c r="D837" s="15"/>
      <c r="E837" s="15"/>
    </row>
    <row r="838">
      <c r="A838" s="79"/>
      <c r="B838" s="15"/>
      <c r="C838" s="15"/>
      <c r="D838" s="15"/>
      <c r="E838" s="15"/>
    </row>
    <row r="839">
      <c r="A839" s="79"/>
      <c r="B839" s="15"/>
      <c r="C839" s="15"/>
      <c r="D839" s="15"/>
      <c r="E839" s="15"/>
    </row>
    <row r="840">
      <c r="A840" s="79"/>
      <c r="B840" s="15"/>
      <c r="C840" s="15"/>
      <c r="D840" s="15"/>
      <c r="E840" s="15"/>
    </row>
    <row r="841">
      <c r="A841" s="79"/>
      <c r="B841" s="15"/>
      <c r="C841" s="15"/>
      <c r="D841" s="15"/>
      <c r="E841" s="15"/>
    </row>
    <row r="842">
      <c r="A842" s="79"/>
      <c r="B842" s="15"/>
      <c r="C842" s="15"/>
      <c r="D842" s="15"/>
      <c r="E842" s="15"/>
    </row>
    <row r="843">
      <c r="A843" s="79"/>
      <c r="B843" s="15"/>
      <c r="C843" s="15"/>
      <c r="D843" s="15"/>
      <c r="E843" s="15"/>
    </row>
    <row r="844">
      <c r="A844" s="79"/>
      <c r="B844" s="15"/>
      <c r="C844" s="15"/>
      <c r="D844" s="15"/>
      <c r="E844" s="15"/>
    </row>
    <row r="845">
      <c r="A845" s="79"/>
      <c r="B845" s="15"/>
      <c r="C845" s="15"/>
      <c r="D845" s="15"/>
      <c r="E845" s="15"/>
    </row>
    <row r="846">
      <c r="A846" s="79"/>
      <c r="B846" s="15"/>
      <c r="C846" s="15"/>
      <c r="D846" s="15"/>
      <c r="E846" s="15"/>
    </row>
    <row r="847">
      <c r="A847" s="79"/>
      <c r="B847" s="15"/>
      <c r="C847" s="15"/>
      <c r="D847" s="15"/>
      <c r="E847" s="15"/>
    </row>
    <row r="848">
      <c r="A848" s="79"/>
      <c r="B848" s="15"/>
      <c r="C848" s="15"/>
      <c r="D848" s="15"/>
      <c r="E848" s="15"/>
    </row>
    <row r="849">
      <c r="A849" s="79"/>
      <c r="B849" s="15"/>
      <c r="C849" s="15"/>
      <c r="D849" s="15"/>
      <c r="E849" s="15"/>
    </row>
    <row r="850">
      <c r="A850" s="79"/>
      <c r="B850" s="15"/>
      <c r="C850" s="15"/>
      <c r="D850" s="15"/>
      <c r="E850" s="15"/>
    </row>
    <row r="851">
      <c r="A851" s="79"/>
      <c r="B851" s="15"/>
      <c r="C851" s="15"/>
      <c r="D851" s="15"/>
      <c r="E851" s="15"/>
    </row>
    <row r="852">
      <c r="A852" s="79"/>
      <c r="B852" s="15"/>
      <c r="C852" s="15"/>
      <c r="D852" s="15"/>
      <c r="E852" s="15"/>
    </row>
    <row r="853">
      <c r="A853" s="79"/>
      <c r="B853" s="15"/>
      <c r="C853" s="15"/>
      <c r="D853" s="15"/>
      <c r="E853" s="15"/>
    </row>
    <row r="854">
      <c r="A854" s="79"/>
      <c r="B854" s="15"/>
      <c r="C854" s="15"/>
      <c r="D854" s="15"/>
      <c r="E854" s="15"/>
    </row>
    <row r="855">
      <c r="A855" s="79"/>
      <c r="B855" s="15"/>
      <c r="C855" s="15"/>
      <c r="D855" s="15"/>
      <c r="E855" s="15"/>
    </row>
    <row r="856">
      <c r="A856" s="79"/>
      <c r="B856" s="15"/>
      <c r="C856" s="15"/>
      <c r="D856" s="15"/>
      <c r="E856" s="15"/>
    </row>
    <row r="857">
      <c r="A857" s="79"/>
      <c r="B857" s="15"/>
      <c r="C857" s="15"/>
      <c r="D857" s="15"/>
      <c r="E857" s="15"/>
    </row>
    <row r="858">
      <c r="A858" s="79"/>
      <c r="B858" s="15"/>
      <c r="C858" s="15"/>
      <c r="D858" s="15"/>
      <c r="E858" s="15"/>
    </row>
    <row r="859">
      <c r="A859" s="79"/>
      <c r="B859" s="15"/>
      <c r="C859" s="15"/>
      <c r="D859" s="15"/>
      <c r="E859" s="15"/>
    </row>
    <row r="860">
      <c r="A860" s="79"/>
      <c r="B860" s="15"/>
      <c r="C860" s="15"/>
      <c r="D860" s="15"/>
      <c r="E860" s="15"/>
    </row>
    <row r="861">
      <c r="A861" s="79"/>
      <c r="B861" s="15"/>
      <c r="C861" s="15"/>
      <c r="D861" s="15"/>
      <c r="E861" s="15"/>
    </row>
    <row r="862">
      <c r="A862" s="79"/>
      <c r="B862" s="15"/>
      <c r="C862" s="15"/>
      <c r="D862" s="15"/>
      <c r="E862" s="15"/>
    </row>
    <row r="863">
      <c r="A863" s="79"/>
      <c r="B863" s="15"/>
      <c r="C863" s="15"/>
      <c r="D863" s="15"/>
      <c r="E863" s="15"/>
    </row>
    <row r="864">
      <c r="A864" s="79"/>
      <c r="B864" s="15"/>
      <c r="C864" s="15"/>
      <c r="D864" s="15"/>
      <c r="E864" s="15"/>
    </row>
    <row r="865">
      <c r="A865" s="79"/>
      <c r="B865" s="15"/>
      <c r="C865" s="15"/>
      <c r="D865" s="15"/>
      <c r="E865" s="15"/>
    </row>
    <row r="866">
      <c r="A866" s="79"/>
      <c r="B866" s="15"/>
      <c r="C866" s="15"/>
      <c r="D866" s="15"/>
      <c r="E866" s="15"/>
    </row>
    <row r="867">
      <c r="A867" s="79"/>
      <c r="B867" s="15"/>
      <c r="C867" s="15"/>
      <c r="D867" s="15"/>
      <c r="E867" s="15"/>
    </row>
    <row r="868">
      <c r="A868" s="79"/>
      <c r="B868" s="15"/>
      <c r="C868" s="15"/>
      <c r="D868" s="15"/>
      <c r="E868" s="15"/>
    </row>
    <row r="869">
      <c r="A869" s="79"/>
      <c r="B869" s="15"/>
      <c r="C869" s="15"/>
      <c r="D869" s="15"/>
      <c r="E869" s="15"/>
    </row>
    <row r="870">
      <c r="A870" s="79"/>
      <c r="B870" s="15"/>
      <c r="C870" s="15"/>
      <c r="D870" s="15"/>
      <c r="E870" s="15"/>
    </row>
    <row r="871">
      <c r="A871" s="79"/>
      <c r="B871" s="15"/>
      <c r="C871" s="15"/>
      <c r="D871" s="15"/>
      <c r="E871" s="15"/>
    </row>
    <row r="872">
      <c r="A872" s="79"/>
      <c r="B872" s="15"/>
      <c r="C872" s="15"/>
      <c r="D872" s="15"/>
      <c r="E872" s="15"/>
    </row>
    <row r="873">
      <c r="A873" s="79"/>
      <c r="B873" s="15"/>
      <c r="C873" s="15"/>
      <c r="D873" s="15"/>
      <c r="E873" s="15"/>
    </row>
    <row r="874">
      <c r="A874" s="79"/>
      <c r="B874" s="15"/>
      <c r="C874" s="15"/>
      <c r="D874" s="15"/>
      <c r="E874" s="15"/>
    </row>
    <row r="875">
      <c r="A875" s="79"/>
      <c r="B875" s="15"/>
      <c r="C875" s="15"/>
      <c r="D875" s="15"/>
      <c r="E875" s="15"/>
    </row>
    <row r="876">
      <c r="A876" s="79"/>
      <c r="B876" s="15"/>
      <c r="C876" s="15"/>
      <c r="D876" s="15"/>
      <c r="E876" s="15"/>
    </row>
    <row r="877">
      <c r="A877" s="79"/>
      <c r="B877" s="15"/>
      <c r="C877" s="15"/>
      <c r="D877" s="15"/>
      <c r="E877" s="15"/>
    </row>
    <row r="878">
      <c r="A878" s="79"/>
      <c r="B878" s="15"/>
      <c r="C878" s="15"/>
      <c r="D878" s="15"/>
      <c r="E878" s="15"/>
    </row>
    <row r="879">
      <c r="A879" s="79"/>
      <c r="B879" s="15"/>
      <c r="C879" s="15"/>
      <c r="D879" s="15"/>
      <c r="E879" s="15"/>
    </row>
    <row r="880">
      <c r="A880" s="79"/>
      <c r="B880" s="15"/>
      <c r="C880" s="15"/>
      <c r="D880" s="15"/>
      <c r="E880" s="15"/>
    </row>
    <row r="881">
      <c r="A881" s="79"/>
      <c r="B881" s="15"/>
      <c r="C881" s="15"/>
      <c r="D881" s="15"/>
      <c r="E881" s="15"/>
    </row>
    <row r="882">
      <c r="A882" s="79"/>
      <c r="B882" s="15"/>
      <c r="C882" s="15"/>
      <c r="D882" s="15"/>
      <c r="E882" s="15"/>
    </row>
    <row r="883">
      <c r="A883" s="79"/>
      <c r="B883" s="15"/>
      <c r="C883" s="15"/>
      <c r="D883" s="15"/>
      <c r="E883" s="15"/>
    </row>
    <row r="884">
      <c r="A884" s="79"/>
      <c r="B884" s="15"/>
      <c r="C884" s="15"/>
      <c r="D884" s="15"/>
      <c r="E884" s="15"/>
    </row>
    <row r="885">
      <c r="A885" s="79"/>
      <c r="B885" s="15"/>
      <c r="C885" s="15"/>
      <c r="D885" s="15"/>
      <c r="E885" s="15"/>
    </row>
    <row r="886">
      <c r="A886" s="79"/>
      <c r="B886" s="15"/>
      <c r="C886" s="15"/>
      <c r="D886" s="15"/>
      <c r="E886" s="15"/>
    </row>
    <row r="887">
      <c r="A887" s="79"/>
      <c r="B887" s="15"/>
      <c r="C887" s="15"/>
      <c r="D887" s="15"/>
      <c r="E887" s="15"/>
    </row>
    <row r="888">
      <c r="A888" s="79"/>
      <c r="B888" s="15"/>
      <c r="C888" s="15"/>
      <c r="D888" s="15"/>
      <c r="E888" s="15"/>
    </row>
    <row r="889">
      <c r="A889" s="79"/>
      <c r="B889" s="15"/>
      <c r="C889" s="15"/>
      <c r="D889" s="15"/>
      <c r="E889" s="15"/>
    </row>
    <row r="890">
      <c r="A890" s="79"/>
      <c r="B890" s="15"/>
      <c r="C890" s="15"/>
      <c r="D890" s="15"/>
      <c r="E890" s="15"/>
    </row>
    <row r="891">
      <c r="A891" s="79"/>
      <c r="B891" s="15"/>
      <c r="C891" s="15"/>
      <c r="D891" s="15"/>
      <c r="E891" s="15"/>
    </row>
    <row r="892">
      <c r="A892" s="79"/>
      <c r="B892" s="15"/>
      <c r="C892" s="15"/>
      <c r="D892" s="15"/>
      <c r="E892" s="15"/>
    </row>
    <row r="893">
      <c r="A893" s="79"/>
      <c r="B893" s="15"/>
      <c r="C893" s="15"/>
      <c r="D893" s="15"/>
      <c r="E893" s="15"/>
    </row>
    <row r="894">
      <c r="A894" s="79"/>
      <c r="B894" s="15"/>
      <c r="C894" s="15"/>
      <c r="D894" s="15"/>
      <c r="E894" s="15"/>
    </row>
    <row r="895">
      <c r="A895" s="79"/>
      <c r="B895" s="15"/>
      <c r="C895" s="15"/>
      <c r="D895" s="15"/>
      <c r="E895" s="15"/>
    </row>
    <row r="896">
      <c r="A896" s="79"/>
      <c r="B896" s="15"/>
      <c r="C896" s="15"/>
      <c r="D896" s="15"/>
      <c r="E896" s="15"/>
    </row>
    <row r="897">
      <c r="A897" s="79"/>
      <c r="B897" s="15"/>
      <c r="C897" s="15"/>
      <c r="D897" s="15"/>
      <c r="E897" s="15"/>
    </row>
    <row r="898">
      <c r="A898" s="79"/>
      <c r="B898" s="15"/>
      <c r="C898" s="15"/>
      <c r="D898" s="15"/>
      <c r="E898" s="15"/>
    </row>
    <row r="899">
      <c r="A899" s="79"/>
      <c r="B899" s="15"/>
      <c r="C899" s="15"/>
      <c r="D899" s="15"/>
      <c r="E899" s="15"/>
    </row>
    <row r="900">
      <c r="A900" s="79"/>
      <c r="B900" s="15"/>
      <c r="C900" s="15"/>
      <c r="D900" s="15"/>
      <c r="E900" s="15"/>
    </row>
    <row r="901">
      <c r="A901" s="79"/>
      <c r="B901" s="15"/>
      <c r="C901" s="15"/>
      <c r="D901" s="15"/>
      <c r="E901" s="15"/>
    </row>
    <row r="902">
      <c r="A902" s="79"/>
      <c r="B902" s="15"/>
      <c r="C902" s="15"/>
      <c r="D902" s="15"/>
      <c r="E902" s="15"/>
    </row>
    <row r="903">
      <c r="A903" s="79"/>
      <c r="B903" s="15"/>
      <c r="C903" s="15"/>
      <c r="D903" s="15"/>
      <c r="E903" s="15"/>
    </row>
    <row r="904">
      <c r="A904" s="79"/>
      <c r="B904" s="15"/>
      <c r="C904" s="15"/>
      <c r="D904" s="15"/>
      <c r="E904" s="15"/>
    </row>
    <row r="905">
      <c r="A905" s="79"/>
      <c r="B905" s="15"/>
      <c r="C905" s="15"/>
      <c r="D905" s="15"/>
      <c r="E905" s="15"/>
    </row>
    <row r="906">
      <c r="A906" s="66"/>
    </row>
    <row r="907">
      <c r="A907" s="66"/>
    </row>
    <row r="908">
      <c r="A908" s="66"/>
    </row>
    <row r="909">
      <c r="A909" s="66"/>
    </row>
    <row r="910">
      <c r="A910" s="66"/>
    </row>
    <row r="911">
      <c r="A911" s="66"/>
    </row>
    <row r="912">
      <c r="A912" s="66"/>
    </row>
    <row r="913">
      <c r="A913" s="66"/>
    </row>
    <row r="914">
      <c r="A914" s="66"/>
    </row>
    <row r="915">
      <c r="A915" s="66"/>
    </row>
    <row r="916">
      <c r="A916" s="66"/>
    </row>
    <row r="917">
      <c r="A917" s="66"/>
    </row>
    <row r="918">
      <c r="A918" s="66"/>
    </row>
    <row r="919">
      <c r="A919" s="66"/>
    </row>
    <row r="920">
      <c r="A920" s="66"/>
    </row>
    <row r="921">
      <c r="A921" s="66"/>
    </row>
    <row r="922">
      <c r="A922" s="66"/>
    </row>
    <row r="923">
      <c r="A923" s="66"/>
    </row>
    <row r="924">
      <c r="A924" s="66"/>
    </row>
    <row r="925">
      <c r="A925" s="66"/>
    </row>
    <row r="926">
      <c r="A926" s="66"/>
    </row>
    <row r="927">
      <c r="A927" s="66"/>
    </row>
    <row r="928">
      <c r="A928" s="66"/>
    </row>
    <row r="929">
      <c r="A929" s="66"/>
    </row>
    <row r="930">
      <c r="A930" s="66"/>
    </row>
    <row r="931">
      <c r="A931" s="66"/>
    </row>
    <row r="932">
      <c r="A932" s="66"/>
    </row>
    <row r="933">
      <c r="A933" s="66"/>
    </row>
    <row r="934">
      <c r="A934" s="66"/>
    </row>
    <row r="935">
      <c r="A935" s="66"/>
    </row>
    <row r="936">
      <c r="A936" s="66"/>
    </row>
    <row r="937">
      <c r="A937" s="66"/>
    </row>
    <row r="938">
      <c r="A938" s="66"/>
    </row>
    <row r="939">
      <c r="A939" s="66"/>
    </row>
    <row r="940">
      <c r="A940" s="66"/>
    </row>
    <row r="941">
      <c r="A941" s="66"/>
    </row>
    <row r="942">
      <c r="A942" s="66"/>
    </row>
    <row r="943">
      <c r="A943" s="66"/>
    </row>
    <row r="944">
      <c r="A944" s="66"/>
    </row>
    <row r="945">
      <c r="A945" s="66"/>
    </row>
    <row r="946">
      <c r="A946" s="66"/>
    </row>
    <row r="947">
      <c r="A947" s="66"/>
    </row>
    <row r="948">
      <c r="A948" s="66"/>
    </row>
    <row r="949">
      <c r="A949" s="66"/>
    </row>
    <row r="950">
      <c r="A950" s="66"/>
    </row>
    <row r="951">
      <c r="A951" s="66"/>
    </row>
    <row r="952">
      <c r="A952" s="6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8.38"/>
    <col customWidth="1" min="3" max="3" width="20.0"/>
    <col customWidth="1" min="4" max="5" width="19.5"/>
    <col customWidth="1" min="6" max="6" width="15.25"/>
  </cols>
  <sheetData>
    <row r="1">
      <c r="A1" s="1" t="s">
        <v>166</v>
      </c>
      <c r="B1" s="1" t="s">
        <v>33</v>
      </c>
      <c r="C1" s="1" t="s">
        <v>167</v>
      </c>
      <c r="D1" s="1" t="s">
        <v>168</v>
      </c>
      <c r="E1" s="1" t="s">
        <v>36</v>
      </c>
      <c r="F1" s="1" t="s">
        <v>4</v>
      </c>
      <c r="G1" s="1" t="s">
        <v>169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9"/>
      <c r="B2" s="14"/>
      <c r="C2" s="14"/>
      <c r="D2" s="14"/>
      <c r="E2" s="14"/>
      <c r="F2" s="16"/>
      <c r="G2" s="16"/>
      <c r="H2" s="16"/>
      <c r="I2" s="16"/>
      <c r="J2" s="16"/>
      <c r="O2" s="16"/>
      <c r="P2" s="16"/>
    </row>
    <row r="3">
      <c r="A3" s="162" t="s">
        <v>331</v>
      </c>
      <c r="B3" s="163">
        <v>0.21875</v>
      </c>
      <c r="C3" s="163">
        <v>0.2222222222222222</v>
      </c>
      <c r="D3" s="163">
        <v>0.26319444444444445</v>
      </c>
      <c r="E3" s="14">
        <f>VLOOKUP(A3,'All Contacts June '!B:J, 6, FALSE)</f>
        <v>8553255520</v>
      </c>
      <c r="F3" s="14">
        <f>VLOOKUP(A3,'All Contacts June '!B:J, 9, FALSE)</f>
        <v>9986665814</v>
      </c>
      <c r="G3" s="5" t="s">
        <v>332</v>
      </c>
      <c r="H3" s="16"/>
      <c r="I3" s="16"/>
      <c r="J3" s="16"/>
      <c r="O3" s="16"/>
      <c r="P3" s="16"/>
    </row>
    <row r="4">
      <c r="A4" s="79"/>
      <c r="B4" s="15"/>
      <c r="C4" s="15"/>
      <c r="D4" s="15"/>
      <c r="E4" s="15"/>
    </row>
    <row r="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/>
      <c r="H5" s="3"/>
      <c r="I5" s="3"/>
      <c r="J5" s="3"/>
      <c r="K5" s="4"/>
      <c r="L5" s="4"/>
      <c r="M5" s="4"/>
      <c r="N5" s="4"/>
      <c r="O5" s="3"/>
      <c r="P5" s="3"/>
      <c r="Q5" s="4"/>
      <c r="R5" s="4"/>
      <c r="S5" s="4"/>
      <c r="T5" s="4"/>
      <c r="U5" s="4"/>
      <c r="V5" s="4"/>
      <c r="W5" s="4"/>
      <c r="X5" s="4"/>
    </row>
    <row r="6">
      <c r="A6" s="79"/>
      <c r="B6" s="15"/>
      <c r="C6" s="15"/>
      <c r="D6" s="15"/>
      <c r="E6" s="15"/>
    </row>
    <row r="7">
      <c r="A7" s="69" t="s">
        <v>52</v>
      </c>
      <c r="B7" s="28">
        <v>2250.0</v>
      </c>
      <c r="C7" s="29">
        <v>41.04</v>
      </c>
      <c r="D7" s="15">
        <f>VLOOKUP(A7,'All Contacts June '!B:J, 6, FALSE)</f>
        <v>8496832689</v>
      </c>
      <c r="E7" s="15">
        <f>VLOOKUP(A7,'All Contacts June '!B:J, 9, FALSE)</f>
        <v>8496832689</v>
      </c>
      <c r="F7" s="11" t="s">
        <v>333</v>
      </c>
      <c r="G7" s="24"/>
      <c r="H7" s="12"/>
      <c r="I7" s="12"/>
    </row>
    <row r="8">
      <c r="A8" s="69" t="s">
        <v>89</v>
      </c>
      <c r="B8" s="28">
        <v>1836.0</v>
      </c>
      <c r="C8" s="29">
        <v>7.09</v>
      </c>
      <c r="D8" s="15"/>
      <c r="E8" s="15">
        <f>VLOOKUP(A8,'All Contacts June '!B:J, 9, FALSE)</f>
        <v>8618589686</v>
      </c>
      <c r="F8" s="11" t="s">
        <v>334</v>
      </c>
      <c r="G8" s="24"/>
      <c r="H8" s="12"/>
      <c r="I8" s="12"/>
    </row>
    <row r="9">
      <c r="A9" s="69" t="s">
        <v>335</v>
      </c>
      <c r="B9" s="28">
        <v>2974.0</v>
      </c>
      <c r="C9" s="29">
        <v>6.39</v>
      </c>
      <c r="D9" s="15">
        <f>VLOOKUP(A9,'All Contacts June '!B:J, 6, FALSE)</f>
        <v>9739878857</v>
      </c>
      <c r="E9" s="15">
        <f>VLOOKUP(A9,'All Contacts June '!B:J, 9, FALSE)</f>
        <v>9740868121</v>
      </c>
      <c r="F9" s="11" t="s">
        <v>336</v>
      </c>
      <c r="G9" s="24"/>
      <c r="H9" s="12"/>
      <c r="I9" s="12"/>
    </row>
    <row r="10">
      <c r="A10" s="69" t="s">
        <v>30</v>
      </c>
      <c r="B10" s="28">
        <v>3961.0</v>
      </c>
      <c r="C10" s="29">
        <v>6.04</v>
      </c>
      <c r="D10" s="15">
        <f>VLOOKUP(A10,'All Contacts June '!B:J, 6, FALSE)</f>
        <v>7353142646</v>
      </c>
      <c r="E10" s="15">
        <f>VLOOKUP(A10,'All Contacts June '!B:J, 9, FALSE)</f>
        <v>7022207324</v>
      </c>
      <c r="F10" s="84" t="s">
        <v>337</v>
      </c>
      <c r="G10" s="54"/>
      <c r="H10" s="22"/>
      <c r="I10" s="20"/>
      <c r="J10" s="20" t="s">
        <v>338</v>
      </c>
    </row>
    <row r="11">
      <c r="A11" s="69" t="s">
        <v>306</v>
      </c>
      <c r="B11" s="28">
        <v>1417.0</v>
      </c>
      <c r="C11" s="29">
        <v>5.49</v>
      </c>
      <c r="D11" s="15">
        <f>VLOOKUP(A11,'All Contacts June '!B:J, 6, FALSE)</f>
        <v>9113257602</v>
      </c>
      <c r="E11" s="15">
        <f>VLOOKUP(A11,'All Contacts June '!B:J, 9, FALSE)</f>
        <v>8884152388</v>
      </c>
      <c r="F11" s="84" t="s">
        <v>307</v>
      </c>
      <c r="G11" s="54"/>
      <c r="H11" s="20" t="s">
        <v>308</v>
      </c>
      <c r="I11" s="20" t="s">
        <v>339</v>
      </c>
    </row>
    <row r="12">
      <c r="A12" s="69" t="s">
        <v>172</v>
      </c>
      <c r="B12" s="28">
        <v>3534.0</v>
      </c>
      <c r="C12" s="29">
        <v>5.41</v>
      </c>
      <c r="D12" s="15" t="str">
        <f>VLOOKUP(A12,'All Contacts June '!B:J, 6, FALSE)</f>
        <v/>
      </c>
      <c r="E12" s="15">
        <f>VLOOKUP(A12,'All Contacts June '!B:J, 9, FALSE)</f>
        <v>8073732763</v>
      </c>
      <c r="F12" s="11" t="s">
        <v>340</v>
      </c>
      <c r="G12" s="84" t="s">
        <v>341</v>
      </c>
      <c r="H12" s="22"/>
      <c r="I12" s="12"/>
    </row>
    <row r="13">
      <c r="A13" s="69" t="s">
        <v>224</v>
      </c>
      <c r="B13" s="28">
        <v>2754.0</v>
      </c>
      <c r="C13" s="29">
        <v>5.35</v>
      </c>
      <c r="D13" s="15">
        <f>VLOOKUP(A13,'All Contacts June '!B:J, 6, FALSE)</f>
        <v>9640852978</v>
      </c>
      <c r="E13" s="15">
        <f>VLOOKUP(A13,'All Contacts June '!B:J, 9, FALSE)</f>
        <v>8660091179</v>
      </c>
      <c r="F13" s="11" t="s">
        <v>316</v>
      </c>
      <c r="G13" s="24"/>
      <c r="H13" s="12"/>
      <c r="I13" s="12"/>
    </row>
    <row r="14">
      <c r="A14" s="69" t="s">
        <v>165</v>
      </c>
      <c r="B14" s="28">
        <v>2371.0</v>
      </c>
      <c r="C14" s="29">
        <v>5.3</v>
      </c>
      <c r="D14" s="15">
        <f>VLOOKUP(A14,'All Contacts June '!B:J, 6, FALSE)</f>
        <v>9632077724</v>
      </c>
      <c r="E14" s="15" t="str">
        <f>VLOOKUP(A14,'All Contacts June '!B:J, 9, FALSE)</f>
        <v>95358 23190</v>
      </c>
      <c r="F14" s="11" t="s">
        <v>342</v>
      </c>
      <c r="G14" s="24"/>
      <c r="H14" s="12"/>
      <c r="I14" s="12"/>
    </row>
    <row r="15">
      <c r="A15" s="69" t="s">
        <v>178</v>
      </c>
      <c r="B15" s="28">
        <v>1654.0</v>
      </c>
      <c r="C15" s="29">
        <v>5.13</v>
      </c>
      <c r="D15" s="15">
        <f>VLOOKUP(A15,'All Contacts June '!B:J, 6, FALSE)</f>
        <v>7349573508</v>
      </c>
      <c r="E15" s="15">
        <f>VLOOKUP(A15,'All Contacts June '!B:J, 9, FALSE)</f>
        <v>9743736143</v>
      </c>
      <c r="F15" s="11" t="s">
        <v>343</v>
      </c>
      <c r="G15" s="24"/>
      <c r="H15" s="27"/>
      <c r="I15" s="12"/>
    </row>
    <row r="16">
      <c r="A16" s="69" t="s">
        <v>279</v>
      </c>
      <c r="B16" s="29">
        <v>934.0</v>
      </c>
      <c r="C16" s="29">
        <v>4.87</v>
      </c>
      <c r="D16" s="15">
        <f>VLOOKUP(A16,'All Contacts June '!B:J, 6, FALSE)</f>
        <v>9738862143</v>
      </c>
      <c r="E16" s="15">
        <f>VLOOKUP(A16,'All Contacts June '!B:J, 9, FALSE)</f>
        <v>8220280802</v>
      </c>
      <c r="F16" s="84" t="s">
        <v>344</v>
      </c>
      <c r="G16" s="54"/>
      <c r="H16" s="22"/>
      <c r="I16" s="22"/>
    </row>
    <row r="17">
      <c r="A17" s="69" t="s">
        <v>12</v>
      </c>
      <c r="B17" s="28">
        <v>1666.0</v>
      </c>
      <c r="C17" s="29">
        <v>4.62</v>
      </c>
      <c r="D17" s="15">
        <f>VLOOKUP(A17,'All Contacts June '!B:J, 6, FALSE)</f>
        <v>9066519438</v>
      </c>
      <c r="E17" s="15">
        <f>VLOOKUP(A17,'All Contacts June '!B:J, 9, FALSE)</f>
        <v>7569913253</v>
      </c>
      <c r="F17" s="84" t="s">
        <v>345</v>
      </c>
      <c r="G17" s="54"/>
      <c r="H17" s="22"/>
      <c r="I17" s="22"/>
    </row>
    <row r="18">
      <c r="A18" s="69" t="s">
        <v>317</v>
      </c>
      <c r="B18" s="28">
        <v>2484.0</v>
      </c>
      <c r="C18" s="29">
        <v>4.49</v>
      </c>
      <c r="D18" s="15">
        <f>VLOOKUP(A18,'All Contacts June '!B:J, 6, FALSE)</f>
        <v>6360053186</v>
      </c>
      <c r="E18" s="15">
        <f>VLOOKUP(A18,'All Contacts June '!B:J, 9, FALSE)</f>
        <v>9348195721</v>
      </c>
      <c r="F18" s="11" t="s">
        <v>346</v>
      </c>
      <c r="G18" s="24"/>
      <c r="H18" s="12"/>
      <c r="I18" s="12"/>
    </row>
    <row r="19">
      <c r="A19" s="69" t="s">
        <v>7</v>
      </c>
      <c r="B19" s="28">
        <v>3090.0</v>
      </c>
      <c r="C19" s="29">
        <v>4.46</v>
      </c>
      <c r="D19" s="15">
        <f>VLOOKUP(A19,'All Contacts June '!B:J, 6, FALSE)</f>
        <v>9398898173</v>
      </c>
      <c r="E19" s="15">
        <f>VLOOKUP(A19,'All Contacts June '!B:J, 9, FALSE)</f>
        <v>9606296490</v>
      </c>
      <c r="F19" s="11" t="s">
        <v>147</v>
      </c>
      <c r="G19" s="24"/>
      <c r="H19" s="12"/>
      <c r="I19" s="12"/>
    </row>
    <row r="20">
      <c r="A20" s="69" t="s">
        <v>73</v>
      </c>
      <c r="B20" s="28">
        <v>3836.0</v>
      </c>
      <c r="C20" s="29">
        <v>4.43</v>
      </c>
      <c r="D20" s="15">
        <f>VLOOKUP(A20,'All Contacts June '!B:J, 6, FALSE)</f>
        <v>9535481684</v>
      </c>
      <c r="E20" s="15">
        <f>VLOOKUP(A20,'All Contacts June '!B:J, 9, FALSE)</f>
        <v>9148384726</v>
      </c>
      <c r="F20" s="11" t="s">
        <v>347</v>
      </c>
      <c r="G20" s="24"/>
      <c r="H20" s="12"/>
      <c r="I20" s="12"/>
    </row>
    <row r="21">
      <c r="A21" s="79"/>
      <c r="B21" s="15"/>
      <c r="C21" s="15"/>
      <c r="D21" s="15"/>
      <c r="E21" s="15"/>
      <c r="F21" s="41"/>
      <c r="G21" s="41"/>
    </row>
    <row r="22">
      <c r="A22" s="1" t="s">
        <v>19</v>
      </c>
      <c r="B22" s="1" t="s">
        <v>59</v>
      </c>
      <c r="C22" s="1" t="s">
        <v>21</v>
      </c>
      <c r="D22" s="1" t="s">
        <v>36</v>
      </c>
      <c r="E22" s="1" t="s">
        <v>60</v>
      </c>
      <c r="F22" s="1"/>
      <c r="G22" s="1"/>
      <c r="H22" s="3"/>
      <c r="I22" s="3"/>
      <c r="J22" s="3"/>
      <c r="K22" s="4"/>
      <c r="L22" s="4"/>
      <c r="M22" s="4"/>
      <c r="N22" s="4"/>
      <c r="O22" s="3"/>
      <c r="P22" s="3"/>
      <c r="Q22" s="4"/>
      <c r="R22" s="4"/>
      <c r="S22" s="4"/>
      <c r="T22" s="4"/>
      <c r="U22" s="4"/>
      <c r="V22" s="4"/>
      <c r="W22" s="4"/>
      <c r="X22" s="4"/>
    </row>
    <row r="23">
      <c r="A23" s="79"/>
      <c r="B23" s="15"/>
      <c r="C23" s="15"/>
      <c r="D23" s="15"/>
      <c r="E23" s="15"/>
    </row>
    <row r="24">
      <c r="A24" s="164" t="s">
        <v>47</v>
      </c>
      <c r="B24" s="165">
        <v>12.0</v>
      </c>
      <c r="C24" s="80">
        <v>1.26</v>
      </c>
      <c r="D24" s="15">
        <f>VLOOKUP(A24,'All Contacts June '!B:J, 6, FALSE)</f>
        <v>8073663614</v>
      </c>
      <c r="E24" s="42">
        <f>VLOOKUP(A24,'All Contacts June '!B:J, 9, FALSE)</f>
        <v>7993071991</v>
      </c>
      <c r="F24" s="5" t="s">
        <v>348</v>
      </c>
    </row>
    <row r="25">
      <c r="A25" s="166" t="s">
        <v>331</v>
      </c>
      <c r="B25" s="165">
        <v>11.0</v>
      </c>
      <c r="C25" s="80">
        <v>1.98</v>
      </c>
      <c r="D25" s="15">
        <f>VLOOKUP(A25,'All Contacts June '!B:J, 6, FALSE)</f>
        <v>8553255520</v>
      </c>
      <c r="E25" s="42">
        <f>VLOOKUP(A25,'All Contacts June '!B:J, 9, FALSE)</f>
        <v>9986665814</v>
      </c>
      <c r="F25" s="27" t="s">
        <v>349</v>
      </c>
      <c r="G25" s="12"/>
      <c r="H25" s="5" t="s">
        <v>350</v>
      </c>
    </row>
    <row r="26">
      <c r="A26" s="164" t="s">
        <v>27</v>
      </c>
      <c r="B26" s="165">
        <v>9.0</v>
      </c>
      <c r="C26" s="80">
        <v>1.13</v>
      </c>
      <c r="D26" s="15">
        <f>VLOOKUP(A26,'All Contacts June '!B:J, 6, FALSE)</f>
        <v>7829637607</v>
      </c>
      <c r="E26" s="42">
        <f>VLOOKUP(A26,'All Contacts June '!B:J, 9, FALSE)</f>
        <v>6364814671</v>
      </c>
      <c r="F26" s="27" t="s">
        <v>223</v>
      </c>
      <c r="G26" s="12"/>
      <c r="K26" s="5" t="s">
        <v>351</v>
      </c>
    </row>
    <row r="27">
      <c r="A27" s="164" t="s">
        <v>54</v>
      </c>
      <c r="B27" s="165">
        <v>7.0</v>
      </c>
      <c r="C27" s="80">
        <v>1.34</v>
      </c>
      <c r="D27" s="15">
        <f>VLOOKUP(A27,'All Contacts June '!B:J, 6, FALSE)</f>
        <v>7019412556</v>
      </c>
      <c r="E27" s="42" t="str">
        <f>VLOOKUP(A27,'All Contacts June '!B:J, 9, FALSE)</f>
        <v/>
      </c>
      <c r="F27" s="27" t="s">
        <v>352</v>
      </c>
      <c r="G27" s="12"/>
      <c r="I27" s="5" t="s">
        <v>353</v>
      </c>
    </row>
    <row r="28">
      <c r="A28" s="164" t="s">
        <v>76</v>
      </c>
      <c r="B28" s="165">
        <v>7.0</v>
      </c>
      <c r="C28" s="80">
        <v>1.27</v>
      </c>
      <c r="D28" s="15">
        <f>VLOOKUP(A28,'All Contacts June '!B:J, 6, FALSE)</f>
        <v>9611996095</v>
      </c>
      <c r="E28" s="42" t="str">
        <f>VLOOKUP(A28,'All Contacts June '!B:J, 9, FALSE)</f>
        <v>9845523823 / 8660477191</v>
      </c>
      <c r="F28" s="27" t="s">
        <v>354</v>
      </c>
      <c r="G28" s="12"/>
    </row>
    <row r="29">
      <c r="A29" s="164" t="s">
        <v>241</v>
      </c>
      <c r="B29" s="165">
        <v>7.0</v>
      </c>
      <c r="C29" s="80">
        <v>1.25</v>
      </c>
      <c r="D29" s="15">
        <f>VLOOKUP(A29,'All Contacts June '!B:J, 6, FALSE)</f>
        <v>9902776277</v>
      </c>
      <c r="E29" s="42">
        <f>VLOOKUP(A29,'All Contacts June '!B:J, 9, FALSE)</f>
        <v>6361082803</v>
      </c>
      <c r="F29" s="27" t="s">
        <v>355</v>
      </c>
      <c r="G29" s="12"/>
    </row>
    <row r="30">
      <c r="A30" s="164" t="s">
        <v>37</v>
      </c>
      <c r="B30" s="165">
        <v>7.0</v>
      </c>
      <c r="C30" s="80">
        <v>1.03</v>
      </c>
      <c r="D30" s="15">
        <f>VLOOKUP(A30,'All Contacts June '!B:J, 6, FALSE)</f>
        <v>9008143480</v>
      </c>
      <c r="E30" s="42">
        <f>VLOOKUP(A30,'All Contacts June '!B:J, 9, FALSE)</f>
        <v>9491130395</v>
      </c>
      <c r="F30" s="27" t="s">
        <v>356</v>
      </c>
      <c r="G30" s="12"/>
    </row>
    <row r="31">
      <c r="A31" s="166" t="s">
        <v>186</v>
      </c>
      <c r="B31" s="165">
        <v>5.0</v>
      </c>
      <c r="C31" s="80">
        <v>2.24</v>
      </c>
      <c r="D31" s="15" t="str">
        <f>VLOOKUP(A31,'All Contacts June '!B:J, 6, FALSE)</f>
        <v/>
      </c>
      <c r="E31" s="42" t="str">
        <f>VLOOKUP(A31,'All Contacts June '!B:J, 9, FALSE)</f>
        <v/>
      </c>
      <c r="F31" s="12"/>
      <c r="G31" s="12"/>
    </row>
    <row r="32">
      <c r="A32" s="164" t="s">
        <v>165</v>
      </c>
      <c r="B32" s="165">
        <v>5.0</v>
      </c>
      <c r="C32" s="80">
        <v>1.4</v>
      </c>
      <c r="D32" s="15">
        <f>VLOOKUP(A32,'All Contacts June '!B:J, 6, FALSE)</f>
        <v>9632077724</v>
      </c>
      <c r="E32" s="42" t="str">
        <f>VLOOKUP(A32,'All Contacts June '!B:J, 9, FALSE)</f>
        <v>95358 23190</v>
      </c>
      <c r="F32" s="27" t="s">
        <v>357</v>
      </c>
      <c r="G32" s="12"/>
      <c r="H32" s="12"/>
    </row>
    <row r="33">
      <c r="A33" s="164" t="s">
        <v>40</v>
      </c>
      <c r="B33" s="165">
        <v>5.0</v>
      </c>
      <c r="C33" s="80">
        <v>1.36</v>
      </c>
      <c r="D33" s="15">
        <f>VLOOKUP(A33,'All Contacts June '!B:J, 6, FALSE)</f>
        <v>9108883600</v>
      </c>
      <c r="E33" s="42">
        <f>VLOOKUP(A33,'All Contacts June '!B:J, 9, FALSE)</f>
        <v>8792639661</v>
      </c>
      <c r="F33" s="27"/>
      <c r="G33" s="12"/>
      <c r="H33" s="12"/>
    </row>
    <row r="34">
      <c r="A34" s="164" t="s">
        <v>358</v>
      </c>
      <c r="B34" s="126">
        <v>5.0</v>
      </c>
      <c r="C34" s="80">
        <v>1.16</v>
      </c>
      <c r="D34" s="15">
        <f>VLOOKUP(A34,'All Contacts June '!B:J, 6, FALSE)</f>
        <v>9986348603</v>
      </c>
      <c r="E34" s="42">
        <f>VLOOKUP(A34,'All Contacts June '!B:J, 9, FALSE)</f>
        <v>8660164664</v>
      </c>
      <c r="F34" s="27" t="s">
        <v>359</v>
      </c>
      <c r="G34" s="12"/>
      <c r="H34" s="27"/>
    </row>
    <row r="35">
      <c r="A35" s="164" t="s">
        <v>181</v>
      </c>
      <c r="B35" s="126">
        <v>4.0</v>
      </c>
      <c r="C35" s="80">
        <v>1.5</v>
      </c>
      <c r="D35" s="15">
        <f>VLOOKUP(A35,'All Contacts June '!B:J, 6, FALSE)</f>
        <v>8310978371</v>
      </c>
      <c r="E35" s="42">
        <f>VLOOKUP(A35,'All Contacts June '!B:J, 9, FALSE)</f>
        <v>7353420368</v>
      </c>
      <c r="F35" s="12"/>
      <c r="G35" s="12"/>
      <c r="H35" s="12"/>
    </row>
    <row r="36">
      <c r="A36" s="164" t="s">
        <v>360</v>
      </c>
      <c r="B36" s="126">
        <v>4.0</v>
      </c>
      <c r="C36" s="80">
        <v>1.02</v>
      </c>
      <c r="D36" s="15">
        <f>VLOOKUP(A36,'All Contacts June '!B:J, 6, FALSE)</f>
        <v>9535036977</v>
      </c>
      <c r="E36" s="42" t="str">
        <f>VLOOKUP(A36,'All Contacts June '!B:J, 9, FALSE)</f>
        <v>9742964373 / 9901288211</v>
      </c>
      <c r="F36" s="167"/>
      <c r="G36" s="12"/>
      <c r="H36" s="12"/>
    </row>
    <row r="37">
      <c r="A37" s="164" t="s">
        <v>15</v>
      </c>
      <c r="B37" s="126">
        <v>3.0</v>
      </c>
      <c r="C37" s="80">
        <v>1.05</v>
      </c>
      <c r="D37" s="15">
        <f>VLOOKUP(A37,'All Contacts June '!B:J, 6, FALSE)</f>
        <v>7899986684</v>
      </c>
      <c r="E37" s="42">
        <f>VLOOKUP(A37,'All Contacts June '!B:J, 9, FALSE)</f>
        <v>9742996355</v>
      </c>
      <c r="F37" s="27" t="s">
        <v>361</v>
      </c>
      <c r="G37" s="12"/>
      <c r="H37" s="12"/>
    </row>
    <row r="38">
      <c r="A38" s="164" t="s">
        <v>279</v>
      </c>
      <c r="B38" s="126">
        <v>2.0</v>
      </c>
      <c r="C38" s="80">
        <v>1.23</v>
      </c>
      <c r="D38" s="15">
        <f>VLOOKUP(A38,'All Contacts June '!B:J, 6, FALSE)</f>
        <v>9738862143</v>
      </c>
      <c r="E38" s="42">
        <f>VLOOKUP(A38,'All Contacts June '!B:J, 9, FALSE)</f>
        <v>8220280802</v>
      </c>
      <c r="F38" s="27" t="s">
        <v>362</v>
      </c>
      <c r="G38" s="12"/>
      <c r="H38" s="12"/>
    </row>
    <row r="39">
      <c r="A39" s="66"/>
      <c r="B39" s="15"/>
      <c r="C39" s="15"/>
      <c r="D39" s="15"/>
      <c r="E39" s="15"/>
    </row>
    <row r="40">
      <c r="A40" s="137" t="s">
        <v>292</v>
      </c>
      <c r="B40" s="137" t="s">
        <v>293</v>
      </c>
      <c r="C40" s="1" t="s">
        <v>294</v>
      </c>
      <c r="D40" s="161"/>
      <c r="E40" s="161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</row>
    <row r="41">
      <c r="A41" s="158"/>
      <c r="B41" s="28"/>
      <c r="C41" s="29"/>
      <c r="D41" s="29"/>
      <c r="E41" s="29"/>
    </row>
    <row r="42">
      <c r="A42" s="44" t="s">
        <v>363</v>
      </c>
      <c r="B42" s="138">
        <v>4131.0</v>
      </c>
      <c r="C42" s="50">
        <v>16.35</v>
      </c>
      <c r="D42" s="29"/>
      <c r="E42" s="29"/>
    </row>
    <row r="43">
      <c r="A43" s="43" t="s">
        <v>364</v>
      </c>
      <c r="B43" s="138">
        <v>4396.0</v>
      </c>
      <c r="C43" s="50">
        <v>7.59</v>
      </c>
      <c r="D43" s="29"/>
      <c r="E43" s="29"/>
    </row>
    <row r="44">
      <c r="A44" s="44" t="s">
        <v>109</v>
      </c>
      <c r="B44" s="37">
        <v>7563.0</v>
      </c>
      <c r="C44" s="38">
        <v>6.3</v>
      </c>
      <c r="D44" s="38"/>
      <c r="E44" s="38" t="s">
        <v>106</v>
      </c>
      <c r="F44" s="38"/>
      <c r="G44" s="38"/>
      <c r="H44" s="38"/>
      <c r="I44" s="38"/>
    </row>
    <row r="45">
      <c r="A45" s="43" t="s">
        <v>111</v>
      </c>
      <c r="B45" s="138">
        <v>8470.0</v>
      </c>
      <c r="C45" s="50">
        <v>6.21</v>
      </c>
      <c r="D45" s="29"/>
      <c r="E45" s="29"/>
    </row>
    <row r="46">
      <c r="A46" s="43" t="s">
        <v>365</v>
      </c>
      <c r="B46" s="37">
        <v>24986.0</v>
      </c>
      <c r="C46" s="38">
        <v>5.06</v>
      </c>
      <c r="D46" s="29"/>
      <c r="E46" s="29"/>
    </row>
    <row r="47">
      <c r="A47" s="43" t="s">
        <v>366</v>
      </c>
      <c r="B47" s="37">
        <v>6956.0</v>
      </c>
      <c r="C47" s="38">
        <v>3.95</v>
      </c>
      <c r="D47" s="29"/>
      <c r="E47" s="29"/>
    </row>
    <row r="48">
      <c r="A48" s="69"/>
      <c r="B48" s="81"/>
      <c r="C48" s="81"/>
      <c r="D48" s="29"/>
      <c r="E48" s="29"/>
    </row>
    <row r="49">
      <c r="A49" s="69"/>
      <c r="B49" s="81"/>
      <c r="C49" s="81"/>
      <c r="D49" s="29"/>
      <c r="E49" s="29"/>
    </row>
    <row r="50">
      <c r="A50" s="69"/>
      <c r="B50" s="81"/>
      <c r="C50" s="81"/>
      <c r="D50" s="29"/>
      <c r="E50" s="29"/>
    </row>
    <row r="51">
      <c r="A51" s="69"/>
      <c r="B51" s="29"/>
      <c r="C51" s="29"/>
      <c r="D51" s="29"/>
      <c r="E51" s="29"/>
    </row>
    <row r="52">
      <c r="A52" s="69"/>
      <c r="B52" s="28"/>
      <c r="C52" s="29"/>
      <c r="D52" s="29"/>
      <c r="E52" s="29"/>
    </row>
    <row r="53">
      <c r="A53" s="69"/>
      <c r="B53" s="28"/>
      <c r="C53" s="29"/>
      <c r="D53" s="29"/>
      <c r="E53" s="29"/>
    </row>
    <row r="54">
      <c r="A54" s="69"/>
      <c r="B54" s="28"/>
      <c r="C54" s="29"/>
      <c r="D54" s="29"/>
      <c r="E54" s="29"/>
    </row>
    <row r="55">
      <c r="A55" s="69"/>
      <c r="B55" s="28"/>
      <c r="C55" s="29"/>
      <c r="D55" s="29"/>
      <c r="E55" s="29"/>
    </row>
    <row r="56">
      <c r="A56" s="69"/>
      <c r="B56" s="28"/>
      <c r="C56" s="29"/>
      <c r="D56" s="29"/>
      <c r="E56" s="29"/>
    </row>
    <row r="57">
      <c r="A57" s="69"/>
      <c r="B57" s="28"/>
      <c r="C57" s="29"/>
      <c r="D57" s="29"/>
      <c r="E57" s="29"/>
    </row>
    <row r="58">
      <c r="A58" s="69"/>
      <c r="B58" s="28"/>
      <c r="C58" s="29"/>
      <c r="D58" s="29"/>
      <c r="E58" s="29"/>
    </row>
    <row r="59">
      <c r="A59" s="69"/>
      <c r="B59" s="28"/>
      <c r="C59" s="29"/>
      <c r="D59" s="29"/>
      <c r="E59" s="29"/>
    </row>
    <row r="60">
      <c r="A60" s="69"/>
      <c r="B60" s="28"/>
      <c r="C60" s="29"/>
      <c r="D60" s="29"/>
      <c r="E60" s="29"/>
    </row>
    <row r="61">
      <c r="A61" s="69"/>
      <c r="B61" s="28"/>
      <c r="C61" s="29"/>
      <c r="D61" s="29"/>
      <c r="E61" s="29"/>
    </row>
    <row r="62">
      <c r="A62" s="69"/>
      <c r="B62" s="28"/>
      <c r="C62" s="29"/>
      <c r="D62" s="29"/>
      <c r="E62" s="29"/>
    </row>
    <row r="63">
      <c r="A63" s="69"/>
      <c r="B63" s="28"/>
      <c r="C63" s="29"/>
      <c r="D63" s="29"/>
      <c r="E63" s="29"/>
    </row>
    <row r="64">
      <c r="A64" s="69"/>
      <c r="B64" s="28"/>
      <c r="C64" s="29"/>
      <c r="D64" s="29"/>
      <c r="E64" s="29"/>
    </row>
    <row r="65">
      <c r="A65" s="69"/>
      <c r="B65" s="28"/>
      <c r="C65" s="29"/>
      <c r="D65" s="29"/>
      <c r="E65" s="29"/>
    </row>
    <row r="66">
      <c r="A66" s="69"/>
      <c r="B66" s="28"/>
      <c r="C66" s="29"/>
      <c r="D66" s="29"/>
      <c r="E66" s="29"/>
    </row>
    <row r="67">
      <c r="A67" s="69"/>
      <c r="B67" s="28"/>
      <c r="C67" s="29"/>
      <c r="D67" s="29"/>
      <c r="E67" s="29"/>
    </row>
    <row r="68">
      <c r="A68" s="69"/>
      <c r="B68" s="28"/>
      <c r="C68" s="29"/>
      <c r="D68" s="29"/>
      <c r="E68" s="29"/>
    </row>
    <row r="69">
      <c r="A69" s="69"/>
      <c r="B69" s="28"/>
      <c r="C69" s="29"/>
      <c r="D69" s="29"/>
      <c r="E69" s="29"/>
    </row>
    <row r="70">
      <c r="A70" s="69"/>
      <c r="B70" s="28"/>
      <c r="C70" s="29"/>
      <c r="D70" s="29"/>
      <c r="E70" s="29"/>
    </row>
    <row r="71">
      <c r="A71" s="69"/>
      <c r="B71" s="28"/>
      <c r="C71" s="29"/>
      <c r="D71" s="29"/>
      <c r="E71" s="29"/>
    </row>
    <row r="72">
      <c r="A72" s="69"/>
      <c r="B72" s="28"/>
      <c r="C72" s="29"/>
      <c r="D72" s="29"/>
      <c r="E72" s="29"/>
    </row>
    <row r="73">
      <c r="A73" s="69"/>
      <c r="B73" s="28"/>
      <c r="C73" s="29"/>
      <c r="D73" s="29"/>
      <c r="E73" s="29"/>
    </row>
    <row r="74">
      <c r="A74" s="69"/>
      <c r="B74" s="28"/>
      <c r="C74" s="29"/>
      <c r="D74" s="29"/>
      <c r="E74" s="29"/>
    </row>
    <row r="75">
      <c r="A75" s="69"/>
      <c r="B75" s="28"/>
      <c r="C75" s="29"/>
      <c r="D75" s="29"/>
      <c r="E75" s="29"/>
    </row>
    <row r="76">
      <c r="A76" s="69"/>
      <c r="B76" s="28"/>
      <c r="C76" s="29"/>
      <c r="D76" s="29"/>
      <c r="E76" s="29"/>
    </row>
    <row r="77">
      <c r="A77" s="69"/>
      <c r="B77" s="28"/>
      <c r="C77" s="29"/>
      <c r="D77" s="29"/>
      <c r="E77" s="29"/>
    </row>
    <row r="78">
      <c r="A78" s="69"/>
      <c r="B78" s="28"/>
      <c r="C78" s="29"/>
      <c r="D78" s="29"/>
      <c r="E78" s="29"/>
    </row>
    <row r="79">
      <c r="A79" s="69"/>
      <c r="B79" s="28"/>
      <c r="C79" s="29"/>
      <c r="D79" s="29"/>
      <c r="E79" s="29"/>
    </row>
    <row r="80">
      <c r="A80" s="69"/>
      <c r="B80" s="28"/>
      <c r="C80" s="29"/>
      <c r="D80" s="29"/>
      <c r="E80" s="29"/>
    </row>
    <row r="81">
      <c r="A81" s="69"/>
      <c r="B81" s="28"/>
      <c r="C81" s="29"/>
      <c r="D81" s="29"/>
      <c r="E81" s="29"/>
    </row>
    <row r="82">
      <c r="A82" s="69"/>
      <c r="B82" s="28"/>
      <c r="C82" s="29"/>
      <c r="D82" s="29"/>
      <c r="E82" s="29"/>
    </row>
    <row r="83">
      <c r="A83" s="69"/>
      <c r="B83" s="28"/>
      <c r="C83" s="29"/>
      <c r="D83" s="29"/>
      <c r="E83" s="29"/>
    </row>
    <row r="84">
      <c r="A84" s="69"/>
      <c r="B84" s="15"/>
      <c r="C84" s="15"/>
      <c r="D84" s="15"/>
      <c r="E84" s="15"/>
    </row>
    <row r="85">
      <c r="A85" s="79"/>
      <c r="B85" s="15"/>
      <c r="C85" s="15"/>
      <c r="D85" s="15"/>
      <c r="E85" s="15"/>
    </row>
    <row r="86">
      <c r="A86" s="79"/>
      <c r="B86" s="15"/>
      <c r="C86" s="15"/>
      <c r="D86" s="15"/>
      <c r="E86" s="15"/>
    </row>
    <row r="87">
      <c r="A87" s="79"/>
      <c r="B87" s="15"/>
      <c r="C87" s="15"/>
      <c r="D87" s="15"/>
      <c r="E87" s="15"/>
    </row>
    <row r="88">
      <c r="A88" s="79"/>
      <c r="B88" s="15"/>
      <c r="C88" s="15"/>
      <c r="D88" s="15"/>
      <c r="E88" s="15"/>
    </row>
    <row r="89">
      <c r="A89" s="79"/>
      <c r="B89" s="15"/>
      <c r="C89" s="15"/>
      <c r="D89" s="15"/>
      <c r="E89" s="15"/>
    </row>
    <row r="90">
      <c r="A90" s="79"/>
      <c r="B90" s="15"/>
      <c r="C90" s="15"/>
      <c r="D90" s="15"/>
      <c r="E90" s="15"/>
    </row>
    <row r="91">
      <c r="A91" s="79"/>
      <c r="B91" s="15"/>
      <c r="C91" s="15"/>
      <c r="D91" s="15"/>
      <c r="E91" s="15"/>
    </row>
    <row r="92">
      <c r="A92" s="79"/>
      <c r="B92" s="15"/>
      <c r="C92" s="15"/>
      <c r="D92" s="15"/>
      <c r="E92" s="15"/>
    </row>
    <row r="93">
      <c r="A93" s="79"/>
      <c r="B93" s="15"/>
      <c r="C93" s="15"/>
      <c r="D93" s="15"/>
      <c r="E93" s="15"/>
    </row>
    <row r="94">
      <c r="A94" s="79"/>
      <c r="B94" s="15"/>
      <c r="C94" s="15"/>
      <c r="D94" s="15"/>
      <c r="E94" s="15"/>
    </row>
    <row r="95">
      <c r="A95" s="79"/>
      <c r="B95" s="15"/>
      <c r="C95" s="15"/>
      <c r="D95" s="15"/>
      <c r="E95" s="15"/>
    </row>
    <row r="96">
      <c r="A96" s="79"/>
      <c r="B96" s="15"/>
      <c r="C96" s="15"/>
      <c r="D96" s="15"/>
      <c r="E96" s="15"/>
    </row>
    <row r="97">
      <c r="A97" s="79"/>
      <c r="B97" s="15"/>
      <c r="C97" s="15"/>
      <c r="D97" s="15"/>
      <c r="E97" s="15"/>
    </row>
    <row r="98">
      <c r="A98" s="79"/>
      <c r="B98" s="15"/>
      <c r="C98" s="15"/>
      <c r="D98" s="15"/>
      <c r="E98" s="15"/>
    </row>
    <row r="99">
      <c r="A99" s="79"/>
      <c r="B99" s="15"/>
      <c r="C99" s="15"/>
      <c r="D99" s="15"/>
      <c r="E99" s="15"/>
    </row>
    <row r="100">
      <c r="A100" s="79"/>
      <c r="B100" s="15"/>
      <c r="C100" s="15"/>
      <c r="D100" s="15"/>
      <c r="E100" s="15"/>
    </row>
    <row r="101">
      <c r="A101" s="79"/>
      <c r="B101" s="15"/>
      <c r="C101" s="15"/>
      <c r="D101" s="15"/>
      <c r="E101" s="15"/>
    </row>
    <row r="102">
      <c r="A102" s="79"/>
      <c r="B102" s="15"/>
      <c r="C102" s="15"/>
      <c r="D102" s="15"/>
      <c r="E102" s="15"/>
    </row>
    <row r="103">
      <c r="A103" s="79"/>
      <c r="B103" s="15"/>
      <c r="C103" s="15"/>
      <c r="D103" s="15"/>
      <c r="E103" s="15"/>
    </row>
    <row r="104">
      <c r="A104" s="79"/>
      <c r="B104" s="15"/>
      <c r="C104" s="15"/>
      <c r="D104" s="15"/>
      <c r="E104" s="15"/>
    </row>
    <row r="105">
      <c r="A105" s="79"/>
      <c r="B105" s="15"/>
      <c r="C105" s="15"/>
      <c r="D105" s="15"/>
      <c r="E105" s="15"/>
    </row>
    <row r="106">
      <c r="A106" s="79"/>
      <c r="B106" s="15"/>
      <c r="C106" s="15"/>
      <c r="D106" s="15"/>
      <c r="E106" s="15"/>
    </row>
    <row r="107">
      <c r="A107" s="79"/>
      <c r="B107" s="15"/>
      <c r="C107" s="15"/>
      <c r="D107" s="15"/>
      <c r="E107" s="15"/>
    </row>
    <row r="108">
      <c r="A108" s="79"/>
      <c r="B108" s="15"/>
      <c r="C108" s="15"/>
      <c r="D108" s="15"/>
      <c r="E108" s="15"/>
    </row>
    <row r="109">
      <c r="A109" s="79"/>
      <c r="B109" s="15"/>
      <c r="C109" s="15"/>
      <c r="D109" s="15"/>
      <c r="E109" s="15"/>
    </row>
    <row r="110">
      <c r="A110" s="79"/>
      <c r="B110" s="15"/>
      <c r="C110" s="15"/>
      <c r="D110" s="15"/>
      <c r="E110" s="15"/>
    </row>
    <row r="111">
      <c r="A111" s="79"/>
      <c r="B111" s="15"/>
      <c r="C111" s="15"/>
      <c r="D111" s="15"/>
      <c r="E111" s="15"/>
    </row>
    <row r="112">
      <c r="A112" s="79"/>
      <c r="B112" s="15"/>
      <c r="C112" s="15"/>
      <c r="D112" s="15"/>
      <c r="E112" s="15"/>
    </row>
    <row r="113">
      <c r="A113" s="79"/>
      <c r="B113" s="15"/>
      <c r="C113" s="15"/>
      <c r="D113" s="15"/>
      <c r="E113" s="15"/>
    </row>
    <row r="114">
      <c r="A114" s="79"/>
      <c r="B114" s="15"/>
      <c r="C114" s="15"/>
      <c r="D114" s="15"/>
      <c r="E114" s="15"/>
    </row>
    <row r="115">
      <c r="A115" s="79"/>
      <c r="B115" s="15"/>
      <c r="C115" s="15"/>
      <c r="D115" s="15"/>
      <c r="E115" s="15"/>
    </row>
    <row r="116">
      <c r="A116" s="79"/>
      <c r="B116" s="15"/>
      <c r="C116" s="15"/>
      <c r="D116" s="15"/>
      <c r="E116" s="15"/>
    </row>
    <row r="117">
      <c r="A117" s="79"/>
      <c r="B117" s="15"/>
      <c r="C117" s="15"/>
      <c r="D117" s="15"/>
      <c r="E117" s="15"/>
    </row>
    <row r="118">
      <c r="A118" s="79"/>
      <c r="B118" s="15"/>
      <c r="C118" s="15"/>
      <c r="D118" s="15"/>
      <c r="E118" s="15"/>
    </row>
    <row r="119">
      <c r="A119" s="79"/>
      <c r="B119" s="15"/>
      <c r="C119" s="15"/>
      <c r="D119" s="15"/>
      <c r="E119" s="15"/>
    </row>
    <row r="120">
      <c r="A120" s="79"/>
      <c r="B120" s="15"/>
      <c r="C120" s="15"/>
      <c r="D120" s="15"/>
      <c r="E120" s="15"/>
    </row>
    <row r="121">
      <c r="A121" s="79"/>
      <c r="B121" s="15"/>
      <c r="C121" s="15"/>
      <c r="D121" s="15"/>
      <c r="E121" s="15"/>
    </row>
    <row r="122">
      <c r="A122" s="79"/>
      <c r="B122" s="15"/>
      <c r="C122" s="15"/>
      <c r="D122" s="15"/>
      <c r="E122" s="15"/>
    </row>
    <row r="123">
      <c r="A123" s="79"/>
      <c r="B123" s="15"/>
      <c r="C123" s="15"/>
      <c r="D123" s="15"/>
      <c r="E123" s="15"/>
    </row>
    <row r="124">
      <c r="A124" s="79"/>
      <c r="B124" s="15"/>
      <c r="C124" s="15"/>
      <c r="D124" s="15"/>
      <c r="E124" s="15"/>
    </row>
    <row r="125">
      <c r="A125" s="79"/>
      <c r="B125" s="15"/>
      <c r="C125" s="15"/>
      <c r="D125" s="15"/>
      <c r="E125" s="15"/>
    </row>
    <row r="126">
      <c r="A126" s="79"/>
      <c r="B126" s="15"/>
      <c r="C126" s="15"/>
      <c r="D126" s="15"/>
      <c r="E126" s="15"/>
    </row>
    <row r="127">
      <c r="A127" s="79"/>
      <c r="B127" s="15"/>
      <c r="C127" s="15"/>
      <c r="D127" s="15"/>
      <c r="E127" s="15"/>
    </row>
    <row r="128">
      <c r="A128" s="79"/>
      <c r="B128" s="15"/>
      <c r="C128" s="15"/>
      <c r="D128" s="15"/>
      <c r="E128" s="15"/>
    </row>
    <row r="129">
      <c r="A129" s="79"/>
      <c r="B129" s="15"/>
      <c r="C129" s="15"/>
      <c r="D129" s="15"/>
      <c r="E129" s="15"/>
    </row>
    <row r="130">
      <c r="A130" s="79"/>
      <c r="B130" s="15"/>
      <c r="C130" s="15"/>
      <c r="D130" s="15"/>
      <c r="E130" s="15"/>
    </row>
    <row r="131">
      <c r="A131" s="79"/>
      <c r="B131" s="15"/>
      <c r="C131" s="15"/>
      <c r="D131" s="15"/>
      <c r="E131" s="15"/>
    </row>
    <row r="132">
      <c r="A132" s="79"/>
      <c r="B132" s="15"/>
      <c r="C132" s="15"/>
      <c r="D132" s="15"/>
      <c r="E132" s="15"/>
    </row>
    <row r="133">
      <c r="A133" s="79"/>
      <c r="B133" s="15"/>
      <c r="C133" s="15"/>
      <c r="D133" s="15"/>
      <c r="E133" s="15"/>
    </row>
    <row r="134">
      <c r="A134" s="79"/>
      <c r="B134" s="15"/>
      <c r="C134" s="15"/>
      <c r="D134" s="15"/>
      <c r="E134" s="15"/>
    </row>
    <row r="135">
      <c r="A135" s="79"/>
      <c r="B135" s="15"/>
      <c r="C135" s="15"/>
      <c r="D135" s="15"/>
      <c r="E135" s="15"/>
    </row>
    <row r="136">
      <c r="A136" s="79"/>
      <c r="B136" s="15"/>
      <c r="C136" s="15"/>
      <c r="D136" s="15"/>
      <c r="E136" s="15"/>
    </row>
    <row r="137">
      <c r="A137" s="79"/>
      <c r="B137" s="15"/>
      <c r="C137" s="15"/>
      <c r="D137" s="15"/>
      <c r="E137" s="15"/>
    </row>
    <row r="138">
      <c r="A138" s="79"/>
      <c r="B138" s="15"/>
      <c r="C138" s="15"/>
      <c r="D138" s="15"/>
      <c r="E138" s="15"/>
    </row>
    <row r="139">
      <c r="A139" s="79"/>
      <c r="B139" s="15"/>
      <c r="C139" s="15"/>
      <c r="D139" s="15"/>
      <c r="E139" s="15"/>
    </row>
    <row r="140">
      <c r="A140" s="79"/>
      <c r="B140" s="15"/>
      <c r="C140" s="15"/>
      <c r="D140" s="15"/>
      <c r="E140" s="15"/>
    </row>
    <row r="141">
      <c r="A141" s="79"/>
      <c r="B141" s="15"/>
      <c r="C141" s="15"/>
      <c r="D141" s="15"/>
      <c r="E141" s="15"/>
    </row>
    <row r="142">
      <c r="A142" s="79"/>
      <c r="B142" s="15"/>
      <c r="C142" s="15"/>
      <c r="D142" s="15"/>
      <c r="E142" s="15"/>
    </row>
    <row r="143">
      <c r="A143" s="79"/>
      <c r="B143" s="15"/>
      <c r="C143" s="15"/>
      <c r="D143" s="15"/>
      <c r="E143" s="15"/>
    </row>
    <row r="144">
      <c r="A144" s="79"/>
      <c r="B144" s="15"/>
      <c r="C144" s="15"/>
      <c r="D144" s="15"/>
      <c r="E144" s="15"/>
    </row>
    <row r="145">
      <c r="A145" s="79"/>
      <c r="B145" s="15"/>
      <c r="C145" s="15"/>
      <c r="D145" s="15"/>
      <c r="E145" s="15"/>
    </row>
    <row r="146">
      <c r="A146" s="79"/>
      <c r="B146" s="15"/>
      <c r="C146" s="15"/>
      <c r="D146" s="15"/>
      <c r="E146" s="15"/>
    </row>
    <row r="147">
      <c r="A147" s="79"/>
      <c r="B147" s="15"/>
      <c r="C147" s="15"/>
      <c r="D147" s="15"/>
      <c r="E147" s="15"/>
    </row>
    <row r="148">
      <c r="A148" s="79"/>
      <c r="B148" s="15"/>
      <c r="C148" s="15"/>
      <c r="D148" s="15"/>
      <c r="E148" s="15"/>
    </row>
    <row r="149">
      <c r="A149" s="79"/>
      <c r="B149" s="15"/>
      <c r="C149" s="15"/>
      <c r="D149" s="15"/>
      <c r="E149" s="15"/>
    </row>
    <row r="150">
      <c r="A150" s="79"/>
      <c r="B150" s="15"/>
      <c r="C150" s="15"/>
      <c r="D150" s="15"/>
      <c r="E150" s="15"/>
    </row>
    <row r="151">
      <c r="A151" s="79"/>
      <c r="B151" s="15"/>
      <c r="C151" s="15"/>
      <c r="D151" s="15"/>
      <c r="E151" s="15"/>
    </row>
    <row r="152">
      <c r="A152" s="79"/>
      <c r="B152" s="15"/>
      <c r="C152" s="15"/>
      <c r="D152" s="15"/>
      <c r="E152" s="15"/>
    </row>
    <row r="153">
      <c r="A153" s="79"/>
      <c r="B153" s="15"/>
      <c r="C153" s="15"/>
      <c r="D153" s="15"/>
      <c r="E153" s="15"/>
    </row>
    <row r="154">
      <c r="A154" s="79"/>
      <c r="B154" s="15"/>
      <c r="C154" s="15"/>
      <c r="D154" s="15"/>
      <c r="E154" s="15"/>
    </row>
    <row r="155">
      <c r="A155" s="79"/>
      <c r="B155" s="15"/>
      <c r="C155" s="15"/>
      <c r="D155" s="15"/>
      <c r="E155" s="15"/>
    </row>
    <row r="156">
      <c r="A156" s="79"/>
      <c r="B156" s="15"/>
      <c r="C156" s="15"/>
      <c r="D156" s="15"/>
      <c r="E156" s="15"/>
    </row>
    <row r="157">
      <c r="A157" s="79"/>
      <c r="B157" s="15"/>
      <c r="C157" s="15"/>
      <c r="D157" s="15"/>
      <c r="E157" s="15"/>
    </row>
    <row r="158">
      <c r="A158" s="79"/>
      <c r="B158" s="15"/>
      <c r="C158" s="15"/>
      <c r="D158" s="15"/>
      <c r="E158" s="15"/>
    </row>
    <row r="159">
      <c r="A159" s="79"/>
      <c r="B159" s="15"/>
      <c r="C159" s="15"/>
      <c r="D159" s="15"/>
      <c r="E159" s="15"/>
    </row>
    <row r="160">
      <c r="A160" s="79"/>
      <c r="B160" s="15"/>
      <c r="C160" s="15"/>
      <c r="D160" s="15"/>
      <c r="E160" s="15"/>
    </row>
    <row r="161">
      <c r="A161" s="79"/>
      <c r="B161" s="15"/>
      <c r="C161" s="15"/>
      <c r="D161" s="15"/>
      <c r="E161" s="15"/>
    </row>
    <row r="162">
      <c r="A162" s="79"/>
      <c r="B162" s="15"/>
      <c r="C162" s="15"/>
      <c r="D162" s="15"/>
      <c r="E162" s="15"/>
    </row>
    <row r="163">
      <c r="A163" s="79"/>
      <c r="B163" s="15"/>
      <c r="C163" s="15"/>
      <c r="D163" s="15"/>
      <c r="E163" s="15"/>
    </row>
    <row r="164">
      <c r="A164" s="79"/>
      <c r="B164" s="15"/>
      <c r="C164" s="15"/>
      <c r="D164" s="15"/>
      <c r="E164" s="15"/>
    </row>
    <row r="165">
      <c r="A165" s="79"/>
      <c r="B165" s="15"/>
      <c r="C165" s="15"/>
      <c r="D165" s="15"/>
      <c r="E165" s="15"/>
    </row>
    <row r="166">
      <c r="A166" s="79"/>
      <c r="B166" s="15"/>
      <c r="C166" s="15"/>
      <c r="D166" s="15"/>
      <c r="E166" s="15"/>
    </row>
    <row r="167">
      <c r="A167" s="79"/>
      <c r="B167" s="15"/>
      <c r="C167" s="15"/>
      <c r="D167" s="15"/>
      <c r="E167" s="15"/>
    </row>
    <row r="168">
      <c r="A168" s="79"/>
      <c r="B168" s="15"/>
      <c r="C168" s="15"/>
      <c r="D168" s="15"/>
      <c r="E168" s="15"/>
    </row>
    <row r="169">
      <c r="A169" s="79"/>
      <c r="B169" s="15"/>
      <c r="C169" s="15"/>
      <c r="D169" s="15"/>
      <c r="E169" s="15"/>
    </row>
    <row r="170">
      <c r="A170" s="79"/>
      <c r="B170" s="15"/>
      <c r="C170" s="15"/>
      <c r="D170" s="15"/>
      <c r="E170" s="15"/>
    </row>
    <row r="171">
      <c r="A171" s="79"/>
      <c r="B171" s="15"/>
      <c r="C171" s="15"/>
      <c r="D171" s="15"/>
      <c r="E171" s="15"/>
    </row>
    <row r="172">
      <c r="A172" s="79"/>
      <c r="B172" s="15"/>
      <c r="C172" s="15"/>
      <c r="D172" s="15"/>
      <c r="E172" s="15"/>
    </row>
    <row r="173">
      <c r="A173" s="79"/>
      <c r="B173" s="15"/>
      <c r="C173" s="15"/>
      <c r="D173" s="15"/>
      <c r="E173" s="15"/>
    </row>
    <row r="174">
      <c r="A174" s="79"/>
      <c r="B174" s="15"/>
      <c r="C174" s="15"/>
      <c r="D174" s="15"/>
      <c r="E174" s="15"/>
    </row>
    <row r="175">
      <c r="A175" s="79"/>
      <c r="B175" s="15"/>
      <c r="C175" s="15"/>
      <c r="D175" s="15"/>
      <c r="E175" s="15"/>
    </row>
    <row r="176">
      <c r="A176" s="79"/>
      <c r="B176" s="15"/>
      <c r="C176" s="15"/>
      <c r="D176" s="15"/>
      <c r="E176" s="15"/>
    </row>
    <row r="177">
      <c r="A177" s="79"/>
      <c r="B177" s="15"/>
      <c r="C177" s="15"/>
      <c r="D177" s="15"/>
      <c r="E177" s="15"/>
    </row>
    <row r="178">
      <c r="A178" s="79"/>
      <c r="B178" s="15"/>
      <c r="C178" s="15"/>
      <c r="D178" s="15"/>
      <c r="E178" s="15"/>
    </row>
    <row r="179">
      <c r="A179" s="79"/>
      <c r="B179" s="15"/>
      <c r="C179" s="15"/>
      <c r="D179" s="15"/>
      <c r="E179" s="15"/>
    </row>
    <row r="180">
      <c r="A180" s="79"/>
      <c r="B180" s="15"/>
      <c r="C180" s="15"/>
      <c r="D180" s="15"/>
      <c r="E180" s="15"/>
    </row>
    <row r="181">
      <c r="A181" s="79"/>
      <c r="B181" s="15"/>
      <c r="C181" s="15"/>
      <c r="D181" s="15"/>
      <c r="E181" s="15"/>
    </row>
    <row r="182">
      <c r="A182" s="79"/>
      <c r="B182" s="15"/>
      <c r="C182" s="15"/>
      <c r="D182" s="15"/>
      <c r="E182" s="15"/>
    </row>
    <row r="183">
      <c r="A183" s="79"/>
      <c r="B183" s="15"/>
      <c r="C183" s="15"/>
      <c r="D183" s="15"/>
      <c r="E183" s="15"/>
    </row>
    <row r="184">
      <c r="A184" s="79"/>
      <c r="B184" s="15"/>
      <c r="C184" s="15"/>
      <c r="D184" s="15"/>
      <c r="E184" s="15"/>
    </row>
    <row r="185">
      <c r="A185" s="79"/>
      <c r="B185" s="15"/>
      <c r="C185" s="15"/>
      <c r="D185" s="15"/>
      <c r="E185" s="15"/>
    </row>
    <row r="186">
      <c r="A186" s="79"/>
      <c r="B186" s="15"/>
      <c r="C186" s="15"/>
      <c r="D186" s="15"/>
      <c r="E186" s="15"/>
    </row>
    <row r="187">
      <c r="A187" s="79"/>
      <c r="B187" s="15"/>
      <c r="C187" s="15"/>
      <c r="D187" s="15"/>
      <c r="E187" s="15"/>
    </row>
    <row r="188">
      <c r="A188" s="79"/>
      <c r="B188" s="15"/>
      <c r="C188" s="15"/>
      <c r="D188" s="15"/>
      <c r="E188" s="15"/>
    </row>
    <row r="189">
      <c r="A189" s="79"/>
      <c r="B189" s="15"/>
      <c r="C189" s="15"/>
      <c r="D189" s="15"/>
      <c r="E189" s="15"/>
    </row>
    <row r="190">
      <c r="A190" s="79"/>
      <c r="B190" s="15"/>
      <c r="C190" s="15"/>
      <c r="D190" s="15"/>
      <c r="E190" s="15"/>
    </row>
    <row r="191">
      <c r="A191" s="79"/>
      <c r="B191" s="15"/>
      <c r="C191" s="15"/>
      <c r="D191" s="15"/>
      <c r="E191" s="15"/>
    </row>
    <row r="192">
      <c r="A192" s="79"/>
      <c r="B192" s="15"/>
      <c r="C192" s="15"/>
      <c r="D192" s="15"/>
      <c r="E192" s="15"/>
    </row>
    <row r="193">
      <c r="A193" s="79"/>
      <c r="B193" s="15"/>
      <c r="C193" s="15"/>
      <c r="D193" s="15"/>
      <c r="E193" s="15"/>
    </row>
    <row r="194">
      <c r="A194" s="79"/>
      <c r="B194" s="15"/>
      <c r="C194" s="15"/>
      <c r="D194" s="15"/>
      <c r="E194" s="15"/>
    </row>
    <row r="195">
      <c r="A195" s="79"/>
      <c r="B195" s="15"/>
      <c r="C195" s="15"/>
      <c r="D195" s="15"/>
      <c r="E195" s="15"/>
    </row>
    <row r="196">
      <c r="A196" s="79"/>
      <c r="B196" s="15"/>
      <c r="C196" s="15"/>
      <c r="D196" s="15"/>
      <c r="E196" s="15"/>
    </row>
    <row r="197">
      <c r="A197" s="79"/>
      <c r="B197" s="15"/>
      <c r="C197" s="15"/>
      <c r="D197" s="15"/>
      <c r="E197" s="15"/>
    </row>
    <row r="198">
      <c r="A198" s="79"/>
      <c r="B198" s="15"/>
      <c r="C198" s="15"/>
      <c r="D198" s="15"/>
      <c r="E198" s="15"/>
    </row>
    <row r="199">
      <c r="A199" s="79"/>
      <c r="B199" s="15"/>
      <c r="C199" s="15"/>
      <c r="D199" s="15"/>
      <c r="E199" s="15"/>
    </row>
    <row r="200">
      <c r="A200" s="79"/>
      <c r="B200" s="15"/>
      <c r="C200" s="15"/>
      <c r="D200" s="15"/>
      <c r="E200" s="15"/>
    </row>
    <row r="201">
      <c r="A201" s="79"/>
      <c r="B201" s="15"/>
      <c r="C201" s="15"/>
      <c r="D201" s="15"/>
      <c r="E201" s="15"/>
    </row>
    <row r="202">
      <c r="A202" s="79"/>
      <c r="B202" s="15"/>
      <c r="C202" s="15"/>
      <c r="D202" s="15"/>
      <c r="E202" s="15"/>
    </row>
    <row r="203">
      <c r="A203" s="79"/>
      <c r="B203" s="15"/>
      <c r="C203" s="15"/>
      <c r="D203" s="15"/>
      <c r="E203" s="15"/>
    </row>
    <row r="204">
      <c r="A204" s="79"/>
      <c r="B204" s="15"/>
      <c r="C204" s="15"/>
      <c r="D204" s="15"/>
      <c r="E204" s="15"/>
    </row>
    <row r="205">
      <c r="A205" s="79"/>
      <c r="B205" s="15"/>
      <c r="C205" s="15"/>
      <c r="D205" s="15"/>
      <c r="E205" s="15"/>
    </row>
    <row r="206">
      <c r="A206" s="79"/>
      <c r="B206" s="15"/>
      <c r="C206" s="15"/>
      <c r="D206" s="15"/>
      <c r="E206" s="15"/>
    </row>
    <row r="207">
      <c r="A207" s="79"/>
      <c r="B207" s="15"/>
      <c r="C207" s="15"/>
      <c r="D207" s="15"/>
      <c r="E207" s="15"/>
    </row>
    <row r="208">
      <c r="A208" s="79"/>
      <c r="B208" s="15"/>
      <c r="C208" s="15"/>
      <c r="D208" s="15"/>
      <c r="E208" s="15"/>
    </row>
    <row r="209">
      <c r="A209" s="79"/>
      <c r="B209" s="15"/>
      <c r="C209" s="15"/>
      <c r="D209" s="15"/>
      <c r="E209" s="15"/>
    </row>
    <row r="210">
      <c r="A210" s="79"/>
      <c r="B210" s="15"/>
      <c r="C210" s="15"/>
      <c r="D210" s="15"/>
      <c r="E210" s="15"/>
    </row>
    <row r="211">
      <c r="A211" s="79"/>
      <c r="B211" s="15"/>
      <c r="C211" s="15"/>
      <c r="D211" s="15"/>
      <c r="E211" s="15"/>
    </row>
    <row r="212">
      <c r="A212" s="79"/>
      <c r="B212" s="15"/>
      <c r="C212" s="15"/>
      <c r="D212" s="15"/>
      <c r="E212" s="15"/>
    </row>
    <row r="213">
      <c r="A213" s="79"/>
      <c r="B213" s="15"/>
      <c r="C213" s="15"/>
      <c r="D213" s="15"/>
      <c r="E213" s="15"/>
    </row>
    <row r="214">
      <c r="A214" s="79"/>
      <c r="B214" s="15"/>
      <c r="C214" s="15"/>
      <c r="D214" s="15"/>
      <c r="E214" s="15"/>
    </row>
    <row r="215">
      <c r="A215" s="79"/>
      <c r="B215" s="15"/>
      <c r="C215" s="15"/>
      <c r="D215" s="15"/>
      <c r="E215" s="15"/>
    </row>
    <row r="216">
      <c r="A216" s="79"/>
      <c r="B216" s="15"/>
      <c r="C216" s="15"/>
      <c r="D216" s="15"/>
      <c r="E216" s="15"/>
    </row>
    <row r="217">
      <c r="A217" s="79"/>
      <c r="B217" s="15"/>
      <c r="C217" s="15"/>
      <c r="D217" s="15"/>
      <c r="E217" s="15"/>
    </row>
    <row r="218">
      <c r="A218" s="79"/>
      <c r="B218" s="15"/>
      <c r="C218" s="15"/>
      <c r="D218" s="15"/>
      <c r="E218" s="15"/>
    </row>
    <row r="219">
      <c r="A219" s="79"/>
      <c r="B219" s="15"/>
      <c r="C219" s="15"/>
      <c r="D219" s="15"/>
      <c r="E219" s="15"/>
    </row>
    <row r="220">
      <c r="A220" s="79"/>
      <c r="B220" s="15"/>
      <c r="C220" s="15"/>
      <c r="D220" s="15"/>
      <c r="E220" s="15"/>
    </row>
    <row r="221">
      <c r="A221" s="79"/>
      <c r="B221" s="15"/>
      <c r="C221" s="15"/>
      <c r="D221" s="15"/>
      <c r="E221" s="15"/>
    </row>
    <row r="222">
      <c r="A222" s="79"/>
      <c r="B222" s="15"/>
      <c r="C222" s="15"/>
      <c r="D222" s="15"/>
      <c r="E222" s="15"/>
    </row>
    <row r="223">
      <c r="A223" s="79"/>
      <c r="B223" s="15"/>
      <c r="C223" s="15"/>
      <c r="D223" s="15"/>
      <c r="E223" s="15"/>
    </row>
    <row r="224">
      <c r="A224" s="79"/>
      <c r="B224" s="15"/>
      <c r="C224" s="15"/>
      <c r="D224" s="15"/>
      <c r="E224" s="15"/>
    </row>
    <row r="225">
      <c r="A225" s="79"/>
      <c r="B225" s="15"/>
      <c r="C225" s="15"/>
      <c r="D225" s="15"/>
      <c r="E225" s="15"/>
    </row>
    <row r="226">
      <c r="A226" s="79"/>
      <c r="B226" s="15"/>
      <c r="C226" s="15"/>
      <c r="D226" s="15"/>
      <c r="E226" s="15"/>
    </row>
    <row r="227">
      <c r="A227" s="79"/>
      <c r="B227" s="15"/>
      <c r="C227" s="15"/>
      <c r="D227" s="15"/>
      <c r="E227" s="15"/>
    </row>
    <row r="228">
      <c r="A228" s="79"/>
      <c r="B228" s="15"/>
      <c r="C228" s="15"/>
      <c r="D228" s="15"/>
      <c r="E228" s="15"/>
    </row>
    <row r="229">
      <c r="A229" s="79"/>
      <c r="B229" s="15"/>
      <c r="C229" s="15"/>
      <c r="D229" s="15"/>
      <c r="E229" s="15"/>
    </row>
    <row r="230">
      <c r="A230" s="79"/>
      <c r="B230" s="15"/>
      <c r="C230" s="15"/>
      <c r="D230" s="15"/>
      <c r="E230" s="15"/>
    </row>
    <row r="231">
      <c r="A231" s="79"/>
      <c r="B231" s="15"/>
      <c r="C231" s="15"/>
      <c r="D231" s="15"/>
      <c r="E231" s="15"/>
    </row>
    <row r="232">
      <c r="A232" s="79"/>
      <c r="B232" s="15"/>
      <c r="C232" s="15"/>
      <c r="D232" s="15"/>
      <c r="E232" s="15"/>
    </row>
    <row r="233">
      <c r="A233" s="79"/>
      <c r="B233" s="15"/>
      <c r="C233" s="15"/>
      <c r="D233" s="15"/>
      <c r="E233" s="15"/>
    </row>
    <row r="234">
      <c r="A234" s="79"/>
      <c r="B234" s="15"/>
      <c r="C234" s="15"/>
      <c r="D234" s="15"/>
      <c r="E234" s="15"/>
    </row>
    <row r="235">
      <c r="A235" s="79"/>
      <c r="B235" s="15"/>
      <c r="C235" s="15"/>
      <c r="D235" s="15"/>
      <c r="E235" s="15"/>
    </row>
    <row r="236">
      <c r="A236" s="79"/>
      <c r="B236" s="15"/>
      <c r="C236" s="15"/>
      <c r="D236" s="15"/>
      <c r="E236" s="15"/>
    </row>
    <row r="237">
      <c r="A237" s="79"/>
      <c r="B237" s="15"/>
      <c r="C237" s="15"/>
      <c r="D237" s="15"/>
      <c r="E237" s="15"/>
    </row>
    <row r="238">
      <c r="A238" s="79"/>
      <c r="B238" s="15"/>
      <c r="C238" s="15"/>
      <c r="D238" s="15"/>
      <c r="E238" s="15"/>
    </row>
    <row r="239">
      <c r="A239" s="79"/>
      <c r="B239" s="15"/>
      <c r="C239" s="15"/>
      <c r="D239" s="15"/>
      <c r="E239" s="15"/>
    </row>
    <row r="240">
      <c r="A240" s="79"/>
      <c r="B240" s="15"/>
      <c r="C240" s="15"/>
      <c r="D240" s="15"/>
      <c r="E240" s="15"/>
    </row>
    <row r="241">
      <c r="A241" s="79"/>
      <c r="B241" s="15"/>
      <c r="C241" s="15"/>
      <c r="D241" s="15"/>
      <c r="E241" s="15"/>
    </row>
    <row r="242">
      <c r="A242" s="79"/>
      <c r="B242" s="15"/>
      <c r="C242" s="15"/>
      <c r="D242" s="15"/>
      <c r="E242" s="15"/>
    </row>
    <row r="243">
      <c r="A243" s="79"/>
      <c r="B243" s="15"/>
      <c r="C243" s="15"/>
      <c r="D243" s="15"/>
      <c r="E243" s="15"/>
    </row>
    <row r="244">
      <c r="A244" s="79"/>
      <c r="B244" s="15"/>
      <c r="C244" s="15"/>
      <c r="D244" s="15"/>
      <c r="E244" s="15"/>
    </row>
    <row r="245">
      <c r="A245" s="79"/>
      <c r="B245" s="15"/>
      <c r="C245" s="15"/>
      <c r="D245" s="15"/>
      <c r="E245" s="15"/>
    </row>
    <row r="246">
      <c r="A246" s="79"/>
      <c r="B246" s="15"/>
      <c r="C246" s="15"/>
      <c r="D246" s="15"/>
      <c r="E246" s="15"/>
    </row>
    <row r="247">
      <c r="A247" s="79"/>
      <c r="B247" s="15"/>
      <c r="C247" s="15"/>
      <c r="D247" s="15"/>
      <c r="E247" s="15"/>
    </row>
    <row r="248">
      <c r="A248" s="79"/>
      <c r="B248" s="15"/>
      <c r="C248" s="15"/>
      <c r="D248" s="15"/>
      <c r="E248" s="15"/>
    </row>
    <row r="249">
      <c r="A249" s="79"/>
      <c r="B249" s="15"/>
      <c r="C249" s="15"/>
      <c r="D249" s="15"/>
      <c r="E249" s="15"/>
    </row>
    <row r="250">
      <c r="A250" s="79"/>
      <c r="B250" s="15"/>
      <c r="C250" s="15"/>
      <c r="D250" s="15"/>
      <c r="E250" s="15"/>
    </row>
    <row r="251">
      <c r="A251" s="79"/>
      <c r="B251" s="15"/>
      <c r="C251" s="15"/>
      <c r="D251" s="15"/>
      <c r="E251" s="15"/>
    </row>
    <row r="252">
      <c r="A252" s="79"/>
      <c r="B252" s="15"/>
      <c r="C252" s="15"/>
      <c r="D252" s="15"/>
      <c r="E252" s="15"/>
    </row>
    <row r="253">
      <c r="A253" s="79"/>
      <c r="B253" s="15"/>
      <c r="C253" s="15"/>
      <c r="D253" s="15"/>
      <c r="E253" s="15"/>
    </row>
    <row r="254">
      <c r="A254" s="79"/>
      <c r="B254" s="15"/>
      <c r="C254" s="15"/>
      <c r="D254" s="15"/>
      <c r="E254" s="15"/>
    </row>
    <row r="255">
      <c r="A255" s="79"/>
      <c r="B255" s="15"/>
      <c r="C255" s="15"/>
      <c r="D255" s="15"/>
      <c r="E255" s="15"/>
    </row>
    <row r="256">
      <c r="A256" s="79"/>
      <c r="B256" s="15"/>
      <c r="C256" s="15"/>
      <c r="D256" s="15"/>
      <c r="E256" s="15"/>
    </row>
    <row r="257">
      <c r="A257" s="79"/>
      <c r="B257" s="15"/>
      <c r="C257" s="15"/>
      <c r="D257" s="15"/>
      <c r="E257" s="15"/>
    </row>
    <row r="258">
      <c r="A258" s="79"/>
      <c r="B258" s="15"/>
      <c r="C258" s="15"/>
      <c r="D258" s="15"/>
      <c r="E258" s="15"/>
    </row>
    <row r="259">
      <c r="A259" s="79"/>
      <c r="B259" s="15"/>
      <c r="C259" s="15"/>
      <c r="D259" s="15"/>
      <c r="E259" s="15"/>
    </row>
    <row r="260">
      <c r="A260" s="79"/>
      <c r="B260" s="15"/>
      <c r="C260" s="15"/>
      <c r="D260" s="15"/>
      <c r="E260" s="15"/>
    </row>
    <row r="261">
      <c r="A261" s="79"/>
      <c r="B261" s="15"/>
      <c r="C261" s="15"/>
      <c r="D261" s="15"/>
      <c r="E261" s="15"/>
    </row>
    <row r="262">
      <c r="A262" s="79"/>
      <c r="B262" s="15"/>
      <c r="C262" s="15"/>
      <c r="D262" s="15"/>
      <c r="E262" s="15"/>
    </row>
    <row r="263">
      <c r="A263" s="79"/>
      <c r="B263" s="15"/>
      <c r="C263" s="15"/>
      <c r="D263" s="15"/>
      <c r="E263" s="15"/>
    </row>
    <row r="264">
      <c r="A264" s="79"/>
      <c r="B264" s="15"/>
      <c r="C264" s="15"/>
      <c r="D264" s="15"/>
      <c r="E264" s="15"/>
    </row>
    <row r="265">
      <c r="A265" s="79"/>
      <c r="B265" s="15"/>
      <c r="C265" s="15"/>
      <c r="D265" s="15"/>
      <c r="E265" s="15"/>
    </row>
    <row r="266">
      <c r="A266" s="79"/>
      <c r="B266" s="15"/>
      <c r="C266" s="15"/>
      <c r="D266" s="15"/>
      <c r="E266" s="15"/>
    </row>
    <row r="267">
      <c r="A267" s="79"/>
      <c r="B267" s="15"/>
      <c r="C267" s="15"/>
      <c r="D267" s="15"/>
      <c r="E267" s="15"/>
    </row>
    <row r="268">
      <c r="A268" s="79"/>
      <c r="B268" s="15"/>
      <c r="C268" s="15"/>
      <c r="D268" s="15"/>
      <c r="E268" s="15"/>
    </row>
    <row r="269">
      <c r="A269" s="79"/>
      <c r="B269" s="15"/>
      <c r="C269" s="15"/>
      <c r="D269" s="15"/>
      <c r="E269" s="15"/>
    </row>
    <row r="270">
      <c r="A270" s="79"/>
      <c r="B270" s="15"/>
      <c r="C270" s="15"/>
      <c r="D270" s="15"/>
      <c r="E270" s="15"/>
    </row>
    <row r="271">
      <c r="A271" s="79"/>
      <c r="B271" s="15"/>
      <c r="C271" s="15"/>
      <c r="D271" s="15"/>
      <c r="E271" s="15"/>
    </row>
    <row r="272">
      <c r="A272" s="79"/>
      <c r="B272" s="15"/>
      <c r="C272" s="15"/>
      <c r="D272" s="15"/>
      <c r="E272" s="15"/>
    </row>
    <row r="273">
      <c r="A273" s="79"/>
      <c r="B273" s="15"/>
      <c r="C273" s="15"/>
      <c r="D273" s="15"/>
      <c r="E273" s="15"/>
    </row>
    <row r="274">
      <c r="A274" s="79"/>
      <c r="B274" s="15"/>
      <c r="C274" s="15"/>
      <c r="D274" s="15"/>
      <c r="E274" s="15"/>
    </row>
    <row r="275">
      <c r="A275" s="79"/>
      <c r="B275" s="15"/>
      <c r="C275" s="15"/>
      <c r="D275" s="15"/>
      <c r="E275" s="15"/>
    </row>
    <row r="276">
      <c r="A276" s="79"/>
      <c r="B276" s="15"/>
      <c r="C276" s="15"/>
      <c r="D276" s="15"/>
      <c r="E276" s="15"/>
    </row>
    <row r="277">
      <c r="A277" s="79"/>
      <c r="B277" s="15"/>
      <c r="C277" s="15"/>
      <c r="D277" s="15"/>
      <c r="E277" s="15"/>
    </row>
    <row r="278">
      <c r="A278" s="79"/>
      <c r="B278" s="15"/>
      <c r="C278" s="15"/>
      <c r="D278" s="15"/>
      <c r="E278" s="15"/>
    </row>
    <row r="279">
      <c r="A279" s="79"/>
      <c r="B279" s="15"/>
      <c r="C279" s="15"/>
      <c r="D279" s="15"/>
      <c r="E279" s="15"/>
    </row>
    <row r="280">
      <c r="A280" s="79"/>
      <c r="B280" s="15"/>
      <c r="C280" s="15"/>
      <c r="D280" s="15"/>
      <c r="E280" s="15"/>
    </row>
    <row r="281">
      <c r="A281" s="79"/>
      <c r="B281" s="15"/>
      <c r="C281" s="15"/>
      <c r="D281" s="15"/>
      <c r="E281" s="15"/>
    </row>
    <row r="282">
      <c r="A282" s="79"/>
      <c r="B282" s="15"/>
      <c r="C282" s="15"/>
      <c r="D282" s="15"/>
      <c r="E282" s="15"/>
    </row>
    <row r="283">
      <c r="A283" s="79"/>
      <c r="B283" s="15"/>
      <c r="C283" s="15"/>
      <c r="D283" s="15"/>
      <c r="E283" s="15"/>
    </row>
    <row r="284">
      <c r="A284" s="79"/>
      <c r="B284" s="15"/>
      <c r="C284" s="15"/>
      <c r="D284" s="15"/>
      <c r="E284" s="15"/>
    </row>
    <row r="285">
      <c r="A285" s="79"/>
      <c r="B285" s="15"/>
      <c r="C285" s="15"/>
      <c r="D285" s="15"/>
      <c r="E285" s="15"/>
    </row>
    <row r="286">
      <c r="A286" s="79"/>
      <c r="B286" s="15"/>
      <c r="C286" s="15"/>
      <c r="D286" s="15"/>
      <c r="E286" s="15"/>
    </row>
    <row r="287">
      <c r="A287" s="79"/>
      <c r="B287" s="15"/>
      <c r="C287" s="15"/>
      <c r="D287" s="15"/>
      <c r="E287" s="15"/>
    </row>
    <row r="288">
      <c r="A288" s="79"/>
      <c r="B288" s="15"/>
      <c r="C288" s="15"/>
      <c r="D288" s="15"/>
      <c r="E288" s="15"/>
    </row>
    <row r="289">
      <c r="A289" s="79"/>
      <c r="B289" s="15"/>
      <c r="C289" s="15"/>
      <c r="D289" s="15"/>
      <c r="E289" s="15"/>
    </row>
    <row r="290">
      <c r="A290" s="79"/>
      <c r="B290" s="15"/>
      <c r="C290" s="15"/>
      <c r="D290" s="15"/>
      <c r="E290" s="15"/>
    </row>
    <row r="291">
      <c r="A291" s="79"/>
      <c r="B291" s="15"/>
      <c r="C291" s="15"/>
      <c r="D291" s="15"/>
      <c r="E291" s="15"/>
    </row>
    <row r="292">
      <c r="A292" s="79"/>
      <c r="B292" s="15"/>
      <c r="C292" s="15"/>
      <c r="D292" s="15"/>
      <c r="E292" s="15"/>
    </row>
    <row r="293">
      <c r="A293" s="79"/>
      <c r="B293" s="15"/>
      <c r="C293" s="15"/>
      <c r="D293" s="15"/>
      <c r="E293" s="15"/>
    </row>
    <row r="294">
      <c r="A294" s="79"/>
      <c r="B294" s="15"/>
      <c r="C294" s="15"/>
      <c r="D294" s="15"/>
      <c r="E294" s="15"/>
    </row>
    <row r="295">
      <c r="A295" s="79"/>
      <c r="B295" s="15"/>
      <c r="C295" s="15"/>
      <c r="D295" s="15"/>
      <c r="E295" s="15"/>
    </row>
    <row r="296">
      <c r="A296" s="79"/>
      <c r="B296" s="15"/>
      <c r="C296" s="15"/>
      <c r="D296" s="15"/>
      <c r="E296" s="15"/>
    </row>
    <row r="297">
      <c r="A297" s="79"/>
      <c r="B297" s="15"/>
      <c r="C297" s="15"/>
      <c r="D297" s="15"/>
      <c r="E297" s="15"/>
    </row>
    <row r="298">
      <c r="A298" s="79"/>
      <c r="B298" s="15"/>
      <c r="C298" s="15"/>
      <c r="D298" s="15"/>
      <c r="E298" s="15"/>
    </row>
    <row r="299">
      <c r="A299" s="79"/>
      <c r="B299" s="15"/>
      <c r="C299" s="15"/>
      <c r="D299" s="15"/>
      <c r="E299" s="15"/>
    </row>
    <row r="300">
      <c r="A300" s="79"/>
      <c r="B300" s="15"/>
      <c r="C300" s="15"/>
      <c r="D300" s="15"/>
      <c r="E300" s="15"/>
    </row>
    <row r="301">
      <c r="A301" s="79"/>
      <c r="B301" s="15"/>
      <c r="C301" s="15"/>
      <c r="D301" s="15"/>
      <c r="E301" s="15"/>
    </row>
    <row r="302">
      <c r="A302" s="79"/>
      <c r="B302" s="15"/>
      <c r="C302" s="15"/>
      <c r="D302" s="15"/>
      <c r="E302" s="15"/>
    </row>
    <row r="303">
      <c r="A303" s="79"/>
      <c r="B303" s="15"/>
      <c r="C303" s="15"/>
      <c r="D303" s="15"/>
      <c r="E303" s="15"/>
    </row>
    <row r="304">
      <c r="A304" s="79"/>
      <c r="B304" s="15"/>
      <c r="C304" s="15"/>
      <c r="D304" s="15"/>
      <c r="E304" s="15"/>
    </row>
    <row r="305">
      <c r="A305" s="79"/>
      <c r="B305" s="15"/>
      <c r="C305" s="15"/>
      <c r="D305" s="15"/>
      <c r="E305" s="15"/>
    </row>
    <row r="306">
      <c r="A306" s="79"/>
      <c r="B306" s="15"/>
      <c r="C306" s="15"/>
      <c r="D306" s="15"/>
      <c r="E306" s="15"/>
    </row>
    <row r="307">
      <c r="A307" s="79"/>
      <c r="B307" s="15"/>
      <c r="C307" s="15"/>
      <c r="D307" s="15"/>
      <c r="E307" s="15"/>
    </row>
    <row r="308">
      <c r="A308" s="79"/>
      <c r="B308" s="15"/>
      <c r="C308" s="15"/>
      <c r="D308" s="15"/>
      <c r="E308" s="15"/>
    </row>
    <row r="309">
      <c r="A309" s="79"/>
      <c r="B309" s="15"/>
      <c r="C309" s="15"/>
      <c r="D309" s="15"/>
      <c r="E309" s="15"/>
    </row>
    <row r="310">
      <c r="A310" s="79"/>
      <c r="B310" s="15"/>
      <c r="C310" s="15"/>
      <c r="D310" s="15"/>
      <c r="E310" s="15"/>
    </row>
    <row r="311">
      <c r="A311" s="79"/>
      <c r="B311" s="15"/>
      <c r="C311" s="15"/>
      <c r="D311" s="15"/>
      <c r="E311" s="15"/>
    </row>
    <row r="312">
      <c r="A312" s="79"/>
      <c r="B312" s="15"/>
      <c r="C312" s="15"/>
      <c r="D312" s="15"/>
      <c r="E312" s="15"/>
    </row>
    <row r="313">
      <c r="A313" s="79"/>
      <c r="B313" s="15"/>
      <c r="C313" s="15"/>
      <c r="D313" s="15"/>
      <c r="E313" s="15"/>
    </row>
    <row r="314">
      <c r="A314" s="79"/>
      <c r="B314" s="15"/>
      <c r="C314" s="15"/>
      <c r="D314" s="15"/>
      <c r="E314" s="15"/>
    </row>
    <row r="315">
      <c r="A315" s="79"/>
      <c r="B315" s="15"/>
      <c r="C315" s="15"/>
      <c r="D315" s="15"/>
      <c r="E315" s="15"/>
    </row>
    <row r="316">
      <c r="A316" s="79"/>
      <c r="B316" s="15"/>
      <c r="C316" s="15"/>
      <c r="D316" s="15"/>
      <c r="E316" s="15"/>
    </row>
    <row r="317">
      <c r="A317" s="79"/>
      <c r="B317" s="15"/>
      <c r="C317" s="15"/>
      <c r="D317" s="15"/>
      <c r="E317" s="15"/>
    </row>
    <row r="318">
      <c r="A318" s="79"/>
      <c r="B318" s="15"/>
      <c r="C318" s="15"/>
      <c r="D318" s="15"/>
      <c r="E318" s="15"/>
    </row>
    <row r="319">
      <c r="A319" s="79"/>
      <c r="B319" s="15"/>
      <c r="C319" s="15"/>
      <c r="D319" s="15"/>
      <c r="E319" s="15"/>
    </row>
    <row r="320">
      <c r="A320" s="79"/>
      <c r="B320" s="15"/>
      <c r="C320" s="15"/>
      <c r="D320" s="15"/>
      <c r="E320" s="15"/>
    </row>
    <row r="321">
      <c r="A321" s="79"/>
      <c r="B321" s="15"/>
      <c r="C321" s="15"/>
      <c r="D321" s="15"/>
      <c r="E321" s="15"/>
    </row>
    <row r="322">
      <c r="A322" s="79"/>
      <c r="B322" s="15"/>
      <c r="C322" s="15"/>
      <c r="D322" s="15"/>
      <c r="E322" s="15"/>
    </row>
    <row r="323">
      <c r="A323" s="79"/>
      <c r="B323" s="15"/>
      <c r="C323" s="15"/>
      <c r="D323" s="15"/>
      <c r="E323" s="15"/>
    </row>
    <row r="324">
      <c r="A324" s="79"/>
      <c r="B324" s="15"/>
      <c r="C324" s="15"/>
      <c r="D324" s="15"/>
      <c r="E324" s="15"/>
    </row>
    <row r="325">
      <c r="A325" s="79"/>
      <c r="B325" s="15"/>
      <c r="C325" s="15"/>
      <c r="D325" s="15"/>
      <c r="E325" s="15"/>
    </row>
    <row r="326">
      <c r="A326" s="79"/>
      <c r="B326" s="15"/>
      <c r="C326" s="15"/>
      <c r="D326" s="15"/>
      <c r="E326" s="15"/>
    </row>
    <row r="327">
      <c r="A327" s="79"/>
      <c r="B327" s="15"/>
      <c r="C327" s="15"/>
      <c r="D327" s="15"/>
      <c r="E327" s="15"/>
    </row>
    <row r="328">
      <c r="A328" s="79"/>
      <c r="B328" s="15"/>
      <c r="C328" s="15"/>
      <c r="D328" s="15"/>
      <c r="E328" s="15"/>
    </row>
    <row r="329">
      <c r="A329" s="79"/>
      <c r="B329" s="15"/>
      <c r="C329" s="15"/>
      <c r="D329" s="15"/>
      <c r="E329" s="15"/>
    </row>
    <row r="330">
      <c r="A330" s="79"/>
      <c r="B330" s="15"/>
      <c r="C330" s="15"/>
      <c r="D330" s="15"/>
      <c r="E330" s="15"/>
    </row>
    <row r="331">
      <c r="A331" s="79"/>
      <c r="B331" s="15"/>
      <c r="C331" s="15"/>
      <c r="D331" s="15"/>
      <c r="E331" s="15"/>
    </row>
    <row r="332">
      <c r="A332" s="79"/>
      <c r="B332" s="15"/>
      <c r="C332" s="15"/>
      <c r="D332" s="15"/>
      <c r="E332" s="15"/>
    </row>
    <row r="333">
      <c r="A333" s="79"/>
      <c r="B333" s="15"/>
      <c r="C333" s="15"/>
      <c r="D333" s="15"/>
      <c r="E333" s="15"/>
    </row>
    <row r="334">
      <c r="A334" s="79"/>
      <c r="B334" s="15"/>
      <c r="C334" s="15"/>
      <c r="D334" s="15"/>
      <c r="E334" s="15"/>
    </row>
    <row r="335">
      <c r="A335" s="79"/>
      <c r="B335" s="15"/>
      <c r="C335" s="15"/>
      <c r="D335" s="15"/>
      <c r="E335" s="15"/>
    </row>
    <row r="336">
      <c r="A336" s="79"/>
      <c r="B336" s="15"/>
      <c r="C336" s="15"/>
      <c r="D336" s="15"/>
      <c r="E336" s="15"/>
    </row>
    <row r="337">
      <c r="A337" s="79"/>
      <c r="B337" s="15"/>
      <c r="C337" s="15"/>
      <c r="D337" s="15"/>
      <c r="E337" s="15"/>
    </row>
    <row r="338">
      <c r="A338" s="79"/>
      <c r="B338" s="15"/>
      <c r="C338" s="15"/>
      <c r="D338" s="15"/>
      <c r="E338" s="15"/>
    </row>
    <row r="339">
      <c r="A339" s="79"/>
      <c r="B339" s="15"/>
      <c r="C339" s="15"/>
      <c r="D339" s="15"/>
      <c r="E339" s="15"/>
    </row>
    <row r="340">
      <c r="A340" s="79"/>
      <c r="B340" s="15"/>
      <c r="C340" s="15"/>
      <c r="D340" s="15"/>
      <c r="E340" s="15"/>
    </row>
    <row r="341">
      <c r="A341" s="79"/>
      <c r="B341" s="15"/>
      <c r="C341" s="15"/>
      <c r="D341" s="15"/>
      <c r="E341" s="15"/>
    </row>
    <row r="342">
      <c r="A342" s="79"/>
      <c r="B342" s="15"/>
      <c r="C342" s="15"/>
      <c r="D342" s="15"/>
      <c r="E342" s="15"/>
    </row>
    <row r="343">
      <c r="A343" s="79"/>
      <c r="B343" s="15"/>
      <c r="C343" s="15"/>
      <c r="D343" s="15"/>
      <c r="E343" s="15"/>
    </row>
    <row r="344">
      <c r="A344" s="79"/>
      <c r="B344" s="15"/>
      <c r="C344" s="15"/>
      <c r="D344" s="15"/>
      <c r="E344" s="15"/>
    </row>
    <row r="345">
      <c r="A345" s="79"/>
      <c r="B345" s="15"/>
      <c r="C345" s="15"/>
      <c r="D345" s="15"/>
      <c r="E345" s="15"/>
    </row>
    <row r="346">
      <c r="A346" s="79"/>
      <c r="B346" s="15"/>
      <c r="C346" s="15"/>
      <c r="D346" s="15"/>
      <c r="E346" s="15"/>
    </row>
    <row r="347">
      <c r="A347" s="79"/>
      <c r="B347" s="15"/>
      <c r="C347" s="15"/>
      <c r="D347" s="15"/>
      <c r="E347" s="15"/>
    </row>
    <row r="348">
      <c r="A348" s="79"/>
      <c r="B348" s="15"/>
      <c r="C348" s="15"/>
      <c r="D348" s="15"/>
      <c r="E348" s="15"/>
    </row>
    <row r="349">
      <c r="A349" s="79"/>
      <c r="B349" s="15"/>
      <c r="C349" s="15"/>
      <c r="D349" s="15"/>
      <c r="E349" s="15"/>
    </row>
    <row r="350">
      <c r="A350" s="79"/>
      <c r="B350" s="15"/>
      <c r="C350" s="15"/>
      <c r="D350" s="15"/>
      <c r="E350" s="15"/>
    </row>
    <row r="351">
      <c r="A351" s="79"/>
      <c r="B351" s="15"/>
      <c r="C351" s="15"/>
      <c r="D351" s="15"/>
      <c r="E351" s="15"/>
    </row>
    <row r="352">
      <c r="A352" s="79"/>
      <c r="B352" s="15"/>
      <c r="C352" s="15"/>
      <c r="D352" s="15"/>
      <c r="E352" s="15"/>
    </row>
    <row r="353">
      <c r="A353" s="79"/>
      <c r="B353" s="15"/>
      <c r="C353" s="15"/>
      <c r="D353" s="15"/>
      <c r="E353" s="15"/>
    </row>
    <row r="354">
      <c r="A354" s="79"/>
      <c r="B354" s="15"/>
      <c r="C354" s="15"/>
      <c r="D354" s="15"/>
      <c r="E354" s="15"/>
    </row>
    <row r="355">
      <c r="A355" s="79"/>
      <c r="B355" s="15"/>
      <c r="C355" s="15"/>
      <c r="D355" s="15"/>
      <c r="E355" s="15"/>
    </row>
    <row r="356">
      <c r="A356" s="79"/>
      <c r="B356" s="15"/>
      <c r="C356" s="15"/>
      <c r="D356" s="15"/>
      <c r="E356" s="15"/>
    </row>
    <row r="357">
      <c r="A357" s="79"/>
      <c r="B357" s="15"/>
      <c r="C357" s="15"/>
      <c r="D357" s="15"/>
      <c r="E357" s="15"/>
    </row>
    <row r="358">
      <c r="A358" s="79"/>
      <c r="B358" s="15"/>
      <c r="C358" s="15"/>
      <c r="D358" s="15"/>
      <c r="E358" s="15"/>
    </row>
    <row r="359">
      <c r="A359" s="79"/>
      <c r="B359" s="15"/>
      <c r="C359" s="15"/>
      <c r="D359" s="15"/>
      <c r="E359" s="15"/>
    </row>
    <row r="360">
      <c r="A360" s="79"/>
      <c r="B360" s="15"/>
      <c r="C360" s="15"/>
      <c r="D360" s="15"/>
      <c r="E360" s="15"/>
    </row>
    <row r="361">
      <c r="A361" s="79"/>
      <c r="B361" s="15"/>
      <c r="C361" s="15"/>
      <c r="D361" s="15"/>
      <c r="E361" s="15"/>
    </row>
    <row r="362">
      <c r="A362" s="79"/>
      <c r="B362" s="15"/>
      <c r="C362" s="15"/>
      <c r="D362" s="15"/>
      <c r="E362" s="15"/>
    </row>
    <row r="363">
      <c r="A363" s="79"/>
      <c r="B363" s="15"/>
      <c r="C363" s="15"/>
      <c r="D363" s="15"/>
      <c r="E363" s="15"/>
    </row>
    <row r="364">
      <c r="A364" s="79"/>
      <c r="B364" s="15"/>
      <c r="C364" s="15"/>
      <c r="D364" s="15"/>
      <c r="E364" s="15"/>
    </row>
    <row r="365">
      <c r="A365" s="79"/>
      <c r="B365" s="15"/>
      <c r="C365" s="15"/>
      <c r="D365" s="15"/>
      <c r="E365" s="15"/>
    </row>
    <row r="366">
      <c r="A366" s="79"/>
      <c r="B366" s="15"/>
      <c r="C366" s="15"/>
      <c r="D366" s="15"/>
      <c r="E366" s="15"/>
    </row>
    <row r="367">
      <c r="A367" s="79"/>
      <c r="B367" s="15"/>
      <c r="C367" s="15"/>
      <c r="D367" s="15"/>
      <c r="E367" s="15"/>
    </row>
    <row r="368">
      <c r="A368" s="79"/>
      <c r="B368" s="15"/>
      <c r="C368" s="15"/>
      <c r="D368" s="15"/>
      <c r="E368" s="15"/>
    </row>
    <row r="369">
      <c r="A369" s="79"/>
      <c r="B369" s="15"/>
      <c r="C369" s="15"/>
      <c r="D369" s="15"/>
      <c r="E369" s="15"/>
    </row>
    <row r="370">
      <c r="A370" s="79"/>
      <c r="B370" s="15"/>
      <c r="C370" s="15"/>
      <c r="D370" s="15"/>
      <c r="E370" s="15"/>
    </row>
    <row r="371">
      <c r="A371" s="79"/>
      <c r="B371" s="15"/>
      <c r="C371" s="15"/>
      <c r="D371" s="15"/>
      <c r="E371" s="15"/>
    </row>
    <row r="372">
      <c r="A372" s="79"/>
      <c r="B372" s="15"/>
      <c r="C372" s="15"/>
      <c r="D372" s="15"/>
      <c r="E372" s="15"/>
    </row>
    <row r="373">
      <c r="A373" s="79"/>
      <c r="B373" s="15"/>
      <c r="C373" s="15"/>
      <c r="D373" s="15"/>
      <c r="E373" s="15"/>
    </row>
    <row r="374">
      <c r="A374" s="79"/>
      <c r="B374" s="15"/>
      <c r="C374" s="15"/>
      <c r="D374" s="15"/>
      <c r="E374" s="15"/>
    </row>
    <row r="375">
      <c r="A375" s="79"/>
      <c r="B375" s="15"/>
      <c r="C375" s="15"/>
      <c r="D375" s="15"/>
      <c r="E375" s="15"/>
    </row>
    <row r="376">
      <c r="A376" s="79"/>
      <c r="B376" s="15"/>
      <c r="C376" s="15"/>
      <c r="D376" s="15"/>
      <c r="E376" s="15"/>
    </row>
    <row r="377">
      <c r="A377" s="79"/>
      <c r="B377" s="15"/>
      <c r="C377" s="15"/>
      <c r="D377" s="15"/>
      <c r="E377" s="15"/>
    </row>
    <row r="378">
      <c r="A378" s="79"/>
      <c r="B378" s="15"/>
      <c r="C378" s="15"/>
      <c r="D378" s="15"/>
      <c r="E378" s="15"/>
    </row>
    <row r="379">
      <c r="A379" s="79"/>
      <c r="B379" s="15"/>
      <c r="C379" s="15"/>
      <c r="D379" s="15"/>
      <c r="E379" s="15"/>
    </row>
    <row r="380">
      <c r="A380" s="79"/>
      <c r="B380" s="15"/>
      <c r="C380" s="15"/>
      <c r="D380" s="15"/>
      <c r="E380" s="15"/>
    </row>
    <row r="381">
      <c r="A381" s="79"/>
      <c r="B381" s="15"/>
      <c r="C381" s="15"/>
      <c r="D381" s="15"/>
      <c r="E381" s="15"/>
    </row>
    <row r="382">
      <c r="A382" s="79"/>
      <c r="B382" s="15"/>
      <c r="C382" s="15"/>
      <c r="D382" s="15"/>
      <c r="E382" s="15"/>
    </row>
    <row r="383">
      <c r="A383" s="79"/>
      <c r="B383" s="15"/>
      <c r="C383" s="15"/>
      <c r="D383" s="15"/>
      <c r="E383" s="15"/>
    </row>
    <row r="384">
      <c r="A384" s="79"/>
      <c r="B384" s="15"/>
      <c r="C384" s="15"/>
      <c r="D384" s="15"/>
      <c r="E384" s="15"/>
    </row>
    <row r="385">
      <c r="A385" s="79"/>
      <c r="B385" s="15"/>
      <c r="C385" s="15"/>
      <c r="D385" s="15"/>
      <c r="E385" s="15"/>
    </row>
    <row r="386">
      <c r="A386" s="79"/>
      <c r="B386" s="15"/>
      <c r="C386" s="15"/>
      <c r="D386" s="15"/>
      <c r="E386" s="15"/>
    </row>
    <row r="387">
      <c r="A387" s="79"/>
      <c r="B387" s="15"/>
      <c r="C387" s="15"/>
      <c r="D387" s="15"/>
      <c r="E387" s="15"/>
    </row>
    <row r="388">
      <c r="A388" s="79"/>
      <c r="B388" s="15"/>
      <c r="C388" s="15"/>
      <c r="D388" s="15"/>
      <c r="E388" s="15"/>
    </row>
    <row r="389">
      <c r="A389" s="79"/>
      <c r="B389" s="15"/>
      <c r="C389" s="15"/>
      <c r="D389" s="15"/>
      <c r="E389" s="15"/>
    </row>
    <row r="390">
      <c r="A390" s="79"/>
      <c r="B390" s="15"/>
      <c r="C390" s="15"/>
      <c r="D390" s="15"/>
      <c r="E390" s="15"/>
    </row>
    <row r="391">
      <c r="A391" s="79"/>
      <c r="B391" s="15"/>
      <c r="C391" s="15"/>
      <c r="D391" s="15"/>
      <c r="E391" s="15"/>
    </row>
    <row r="392">
      <c r="A392" s="79"/>
      <c r="B392" s="15"/>
      <c r="C392" s="15"/>
      <c r="D392" s="15"/>
      <c r="E392" s="15"/>
    </row>
    <row r="393">
      <c r="A393" s="79"/>
      <c r="B393" s="15"/>
      <c r="C393" s="15"/>
      <c r="D393" s="15"/>
      <c r="E393" s="15"/>
    </row>
    <row r="394">
      <c r="A394" s="79"/>
      <c r="B394" s="15"/>
      <c r="C394" s="15"/>
      <c r="D394" s="15"/>
      <c r="E394" s="15"/>
    </row>
    <row r="395">
      <c r="A395" s="79"/>
      <c r="B395" s="15"/>
      <c r="C395" s="15"/>
      <c r="D395" s="15"/>
      <c r="E395" s="15"/>
    </row>
    <row r="396">
      <c r="A396" s="79"/>
      <c r="B396" s="15"/>
      <c r="C396" s="15"/>
      <c r="D396" s="15"/>
      <c r="E396" s="15"/>
    </row>
    <row r="397">
      <c r="A397" s="79"/>
      <c r="B397" s="15"/>
      <c r="C397" s="15"/>
      <c r="D397" s="15"/>
      <c r="E397" s="15"/>
    </row>
    <row r="398">
      <c r="A398" s="79"/>
      <c r="B398" s="15"/>
      <c r="C398" s="15"/>
      <c r="D398" s="15"/>
      <c r="E398" s="15"/>
    </row>
    <row r="399">
      <c r="A399" s="79"/>
      <c r="B399" s="15"/>
      <c r="C399" s="15"/>
      <c r="D399" s="15"/>
      <c r="E399" s="15"/>
    </row>
    <row r="400">
      <c r="A400" s="79"/>
      <c r="B400" s="15"/>
      <c r="C400" s="15"/>
      <c r="D400" s="15"/>
      <c r="E400" s="15"/>
    </row>
    <row r="401">
      <c r="A401" s="79"/>
      <c r="B401" s="15"/>
      <c r="C401" s="15"/>
      <c r="D401" s="15"/>
      <c r="E401" s="15"/>
    </row>
    <row r="402">
      <c r="A402" s="79"/>
      <c r="B402" s="15"/>
      <c r="C402" s="15"/>
      <c r="D402" s="15"/>
      <c r="E402" s="15"/>
    </row>
    <row r="403">
      <c r="A403" s="79"/>
      <c r="B403" s="15"/>
      <c r="C403" s="15"/>
      <c r="D403" s="15"/>
      <c r="E403" s="15"/>
    </row>
    <row r="404">
      <c r="A404" s="79"/>
      <c r="B404" s="15"/>
      <c r="C404" s="15"/>
      <c r="D404" s="15"/>
      <c r="E404" s="15"/>
    </row>
    <row r="405">
      <c r="A405" s="79"/>
      <c r="B405" s="15"/>
      <c r="C405" s="15"/>
      <c r="D405" s="15"/>
      <c r="E405" s="15"/>
    </row>
    <row r="406">
      <c r="A406" s="79"/>
      <c r="B406" s="15"/>
      <c r="C406" s="15"/>
      <c r="D406" s="15"/>
      <c r="E406" s="15"/>
    </row>
    <row r="407">
      <c r="A407" s="79"/>
      <c r="B407" s="15"/>
      <c r="C407" s="15"/>
      <c r="D407" s="15"/>
      <c r="E407" s="15"/>
    </row>
    <row r="408">
      <c r="A408" s="79"/>
      <c r="B408" s="15"/>
      <c r="C408" s="15"/>
      <c r="D408" s="15"/>
      <c r="E408" s="15"/>
    </row>
    <row r="409">
      <c r="A409" s="79"/>
      <c r="B409" s="15"/>
      <c r="C409" s="15"/>
      <c r="D409" s="15"/>
      <c r="E409" s="15"/>
    </row>
    <row r="410">
      <c r="A410" s="79"/>
      <c r="B410" s="15"/>
      <c r="C410" s="15"/>
      <c r="D410" s="15"/>
      <c r="E410" s="15"/>
    </row>
    <row r="411">
      <c r="A411" s="79"/>
      <c r="B411" s="15"/>
      <c r="C411" s="15"/>
      <c r="D411" s="15"/>
      <c r="E411" s="15"/>
    </row>
    <row r="412">
      <c r="A412" s="79"/>
      <c r="B412" s="15"/>
      <c r="C412" s="15"/>
      <c r="D412" s="15"/>
      <c r="E412" s="15"/>
    </row>
    <row r="413">
      <c r="A413" s="79"/>
      <c r="B413" s="15"/>
      <c r="C413" s="15"/>
      <c r="D413" s="15"/>
      <c r="E413" s="15"/>
    </row>
    <row r="414">
      <c r="A414" s="79"/>
      <c r="B414" s="15"/>
      <c r="C414" s="15"/>
      <c r="D414" s="15"/>
      <c r="E414" s="15"/>
    </row>
    <row r="415">
      <c r="A415" s="79"/>
      <c r="B415" s="15"/>
      <c r="C415" s="15"/>
      <c r="D415" s="15"/>
      <c r="E415" s="15"/>
    </row>
    <row r="416">
      <c r="A416" s="79"/>
      <c r="B416" s="15"/>
      <c r="C416" s="15"/>
      <c r="D416" s="15"/>
      <c r="E416" s="15"/>
    </row>
    <row r="417">
      <c r="A417" s="79"/>
      <c r="B417" s="15"/>
      <c r="C417" s="15"/>
      <c r="D417" s="15"/>
      <c r="E417" s="15"/>
    </row>
    <row r="418">
      <c r="A418" s="79"/>
      <c r="B418" s="15"/>
      <c r="C418" s="15"/>
      <c r="D418" s="15"/>
      <c r="E418" s="15"/>
    </row>
    <row r="419">
      <c r="A419" s="79"/>
      <c r="B419" s="15"/>
      <c r="C419" s="15"/>
      <c r="D419" s="15"/>
      <c r="E419" s="15"/>
    </row>
    <row r="420">
      <c r="A420" s="79"/>
      <c r="B420" s="15"/>
      <c r="C420" s="15"/>
      <c r="D420" s="15"/>
      <c r="E420" s="15"/>
    </row>
    <row r="421">
      <c r="A421" s="79"/>
      <c r="B421" s="15"/>
      <c r="C421" s="15"/>
      <c r="D421" s="15"/>
      <c r="E421" s="15"/>
    </row>
    <row r="422">
      <c r="A422" s="79"/>
      <c r="B422" s="15"/>
      <c r="C422" s="15"/>
      <c r="D422" s="15"/>
      <c r="E422" s="15"/>
    </row>
    <row r="423">
      <c r="A423" s="79"/>
      <c r="B423" s="15"/>
      <c r="C423" s="15"/>
      <c r="D423" s="15"/>
      <c r="E423" s="15"/>
    </row>
    <row r="424">
      <c r="A424" s="79"/>
      <c r="B424" s="15"/>
      <c r="C424" s="15"/>
      <c r="D424" s="15"/>
      <c r="E424" s="15"/>
    </row>
    <row r="425">
      <c r="A425" s="79"/>
      <c r="B425" s="15"/>
      <c r="C425" s="15"/>
      <c r="D425" s="15"/>
      <c r="E425" s="15"/>
    </row>
    <row r="426">
      <c r="A426" s="79"/>
      <c r="B426" s="15"/>
      <c r="C426" s="15"/>
      <c r="D426" s="15"/>
      <c r="E426" s="15"/>
    </row>
    <row r="427">
      <c r="A427" s="79"/>
      <c r="B427" s="15"/>
      <c r="C427" s="15"/>
      <c r="D427" s="15"/>
      <c r="E427" s="15"/>
    </row>
    <row r="428">
      <c r="A428" s="79"/>
      <c r="B428" s="15"/>
      <c r="C428" s="15"/>
      <c r="D428" s="15"/>
      <c r="E428" s="15"/>
    </row>
    <row r="429">
      <c r="A429" s="79"/>
      <c r="B429" s="15"/>
      <c r="C429" s="15"/>
      <c r="D429" s="15"/>
      <c r="E429" s="15"/>
    </row>
    <row r="430">
      <c r="A430" s="79"/>
      <c r="B430" s="15"/>
      <c r="C430" s="15"/>
      <c r="D430" s="15"/>
      <c r="E430" s="15"/>
    </row>
    <row r="431">
      <c r="A431" s="79"/>
      <c r="B431" s="15"/>
      <c r="C431" s="15"/>
      <c r="D431" s="15"/>
      <c r="E431" s="15"/>
    </row>
    <row r="432">
      <c r="A432" s="79"/>
      <c r="B432" s="15"/>
      <c r="C432" s="15"/>
      <c r="D432" s="15"/>
      <c r="E432" s="15"/>
    </row>
    <row r="433">
      <c r="A433" s="79"/>
      <c r="B433" s="15"/>
      <c r="C433" s="15"/>
      <c r="D433" s="15"/>
      <c r="E433" s="15"/>
    </row>
    <row r="434">
      <c r="A434" s="79"/>
      <c r="B434" s="15"/>
      <c r="C434" s="15"/>
      <c r="D434" s="15"/>
      <c r="E434" s="15"/>
    </row>
    <row r="435">
      <c r="A435" s="79"/>
      <c r="B435" s="15"/>
      <c r="C435" s="15"/>
      <c r="D435" s="15"/>
      <c r="E435" s="15"/>
    </row>
    <row r="436">
      <c r="A436" s="79"/>
      <c r="B436" s="15"/>
      <c r="C436" s="15"/>
      <c r="D436" s="15"/>
      <c r="E436" s="15"/>
    </row>
    <row r="437">
      <c r="A437" s="79"/>
      <c r="B437" s="15"/>
      <c r="C437" s="15"/>
      <c r="D437" s="15"/>
      <c r="E437" s="15"/>
    </row>
    <row r="438">
      <c r="A438" s="79"/>
      <c r="B438" s="15"/>
      <c r="C438" s="15"/>
      <c r="D438" s="15"/>
      <c r="E438" s="15"/>
    </row>
    <row r="439">
      <c r="A439" s="79"/>
      <c r="B439" s="15"/>
      <c r="C439" s="15"/>
      <c r="D439" s="15"/>
      <c r="E439" s="15"/>
    </row>
    <row r="440">
      <c r="A440" s="79"/>
      <c r="B440" s="15"/>
      <c r="C440" s="15"/>
      <c r="D440" s="15"/>
      <c r="E440" s="15"/>
    </row>
    <row r="441">
      <c r="A441" s="79"/>
      <c r="B441" s="15"/>
      <c r="C441" s="15"/>
      <c r="D441" s="15"/>
      <c r="E441" s="15"/>
    </row>
    <row r="442">
      <c r="A442" s="79"/>
      <c r="B442" s="15"/>
      <c r="C442" s="15"/>
      <c r="D442" s="15"/>
      <c r="E442" s="15"/>
    </row>
    <row r="443">
      <c r="A443" s="79"/>
      <c r="B443" s="15"/>
      <c r="C443" s="15"/>
      <c r="D443" s="15"/>
      <c r="E443" s="15"/>
    </row>
    <row r="444">
      <c r="A444" s="79"/>
      <c r="B444" s="15"/>
      <c r="C444" s="15"/>
      <c r="D444" s="15"/>
      <c r="E444" s="15"/>
    </row>
    <row r="445">
      <c r="A445" s="79"/>
      <c r="B445" s="15"/>
      <c r="C445" s="15"/>
      <c r="D445" s="15"/>
      <c r="E445" s="15"/>
    </row>
    <row r="446">
      <c r="A446" s="79"/>
      <c r="B446" s="15"/>
      <c r="C446" s="15"/>
      <c r="D446" s="15"/>
      <c r="E446" s="15"/>
    </row>
    <row r="447">
      <c r="A447" s="79"/>
      <c r="B447" s="15"/>
      <c r="C447" s="15"/>
      <c r="D447" s="15"/>
      <c r="E447" s="15"/>
    </row>
    <row r="448">
      <c r="A448" s="79"/>
      <c r="B448" s="15"/>
      <c r="C448" s="15"/>
      <c r="D448" s="15"/>
      <c r="E448" s="15"/>
    </row>
    <row r="449">
      <c r="A449" s="79"/>
      <c r="B449" s="15"/>
      <c r="C449" s="15"/>
      <c r="D449" s="15"/>
      <c r="E449" s="15"/>
    </row>
    <row r="450">
      <c r="A450" s="79"/>
      <c r="B450" s="15"/>
      <c r="C450" s="15"/>
      <c r="D450" s="15"/>
      <c r="E450" s="15"/>
    </row>
    <row r="451">
      <c r="A451" s="79"/>
      <c r="B451" s="15"/>
      <c r="C451" s="15"/>
      <c r="D451" s="15"/>
      <c r="E451" s="15"/>
    </row>
    <row r="452">
      <c r="A452" s="79"/>
      <c r="B452" s="15"/>
      <c r="C452" s="15"/>
      <c r="D452" s="15"/>
      <c r="E452" s="15"/>
    </row>
    <row r="453">
      <c r="A453" s="79"/>
      <c r="B453" s="15"/>
      <c r="C453" s="15"/>
      <c r="D453" s="15"/>
      <c r="E453" s="15"/>
    </row>
    <row r="454">
      <c r="A454" s="79"/>
      <c r="B454" s="15"/>
      <c r="C454" s="15"/>
      <c r="D454" s="15"/>
      <c r="E454" s="15"/>
    </row>
    <row r="455">
      <c r="A455" s="79"/>
      <c r="B455" s="15"/>
      <c r="C455" s="15"/>
      <c r="D455" s="15"/>
      <c r="E455" s="15"/>
    </row>
    <row r="456">
      <c r="A456" s="79"/>
      <c r="B456" s="15"/>
      <c r="C456" s="15"/>
      <c r="D456" s="15"/>
      <c r="E456" s="15"/>
    </row>
    <row r="457">
      <c r="A457" s="79"/>
      <c r="B457" s="15"/>
      <c r="C457" s="15"/>
      <c r="D457" s="15"/>
      <c r="E457" s="15"/>
    </row>
    <row r="458">
      <c r="A458" s="79"/>
      <c r="B458" s="15"/>
      <c r="C458" s="15"/>
      <c r="D458" s="15"/>
      <c r="E458" s="15"/>
    </row>
    <row r="459">
      <c r="A459" s="79"/>
      <c r="B459" s="15"/>
      <c r="C459" s="15"/>
      <c r="D459" s="15"/>
      <c r="E459" s="15"/>
    </row>
    <row r="460">
      <c r="A460" s="79"/>
      <c r="B460" s="15"/>
      <c r="C460" s="15"/>
      <c r="D460" s="15"/>
      <c r="E460" s="15"/>
    </row>
    <row r="461">
      <c r="A461" s="79"/>
      <c r="B461" s="15"/>
      <c r="C461" s="15"/>
      <c r="D461" s="15"/>
      <c r="E461" s="15"/>
    </row>
    <row r="462">
      <c r="A462" s="79"/>
      <c r="B462" s="15"/>
      <c r="C462" s="15"/>
      <c r="D462" s="15"/>
      <c r="E462" s="15"/>
    </row>
    <row r="463">
      <c r="A463" s="79"/>
      <c r="B463" s="15"/>
      <c r="C463" s="15"/>
      <c r="D463" s="15"/>
      <c r="E463" s="15"/>
    </row>
    <row r="464">
      <c r="A464" s="79"/>
      <c r="B464" s="15"/>
      <c r="C464" s="15"/>
      <c r="D464" s="15"/>
      <c r="E464" s="15"/>
    </row>
    <row r="465">
      <c r="A465" s="79"/>
      <c r="B465" s="15"/>
      <c r="C465" s="15"/>
      <c r="D465" s="15"/>
      <c r="E465" s="15"/>
    </row>
    <row r="466">
      <c r="A466" s="79"/>
      <c r="B466" s="15"/>
      <c r="C466" s="15"/>
      <c r="D466" s="15"/>
      <c r="E466" s="15"/>
    </row>
    <row r="467">
      <c r="A467" s="79"/>
      <c r="B467" s="15"/>
      <c r="C467" s="15"/>
      <c r="D467" s="15"/>
      <c r="E467" s="15"/>
    </row>
    <row r="468">
      <c r="A468" s="79"/>
      <c r="B468" s="15"/>
      <c r="C468" s="15"/>
      <c r="D468" s="15"/>
      <c r="E468" s="15"/>
    </row>
    <row r="469">
      <c r="A469" s="79"/>
      <c r="B469" s="15"/>
      <c r="C469" s="15"/>
      <c r="D469" s="15"/>
      <c r="E469" s="15"/>
    </row>
    <row r="470">
      <c r="A470" s="79"/>
      <c r="B470" s="15"/>
      <c r="C470" s="15"/>
      <c r="D470" s="15"/>
      <c r="E470" s="15"/>
    </row>
    <row r="471">
      <c r="A471" s="79"/>
      <c r="B471" s="15"/>
      <c r="C471" s="15"/>
      <c r="D471" s="15"/>
      <c r="E471" s="15"/>
    </row>
    <row r="472">
      <c r="A472" s="79"/>
      <c r="B472" s="15"/>
      <c r="C472" s="15"/>
      <c r="D472" s="15"/>
      <c r="E472" s="15"/>
    </row>
    <row r="473">
      <c r="A473" s="79"/>
      <c r="B473" s="15"/>
      <c r="C473" s="15"/>
      <c r="D473" s="15"/>
      <c r="E473" s="15"/>
    </row>
    <row r="474">
      <c r="A474" s="79"/>
      <c r="B474" s="15"/>
      <c r="C474" s="15"/>
      <c r="D474" s="15"/>
      <c r="E474" s="15"/>
    </row>
    <row r="475">
      <c r="A475" s="79"/>
      <c r="B475" s="15"/>
      <c r="C475" s="15"/>
      <c r="D475" s="15"/>
      <c r="E475" s="15"/>
    </row>
    <row r="476">
      <c r="A476" s="79"/>
      <c r="B476" s="15"/>
      <c r="C476" s="15"/>
      <c r="D476" s="15"/>
      <c r="E476" s="15"/>
    </row>
    <row r="477">
      <c r="A477" s="79"/>
      <c r="B477" s="15"/>
      <c r="C477" s="15"/>
      <c r="D477" s="15"/>
      <c r="E477" s="15"/>
    </row>
    <row r="478">
      <c r="A478" s="79"/>
      <c r="B478" s="15"/>
      <c r="C478" s="15"/>
      <c r="D478" s="15"/>
      <c r="E478" s="15"/>
    </row>
    <row r="479">
      <c r="A479" s="79"/>
      <c r="B479" s="15"/>
      <c r="C479" s="15"/>
      <c r="D479" s="15"/>
      <c r="E479" s="15"/>
    </row>
    <row r="480">
      <c r="A480" s="79"/>
      <c r="B480" s="15"/>
      <c r="C480" s="15"/>
      <c r="D480" s="15"/>
      <c r="E480" s="15"/>
    </row>
    <row r="481">
      <c r="A481" s="79"/>
      <c r="B481" s="15"/>
      <c r="C481" s="15"/>
      <c r="D481" s="15"/>
      <c r="E481" s="15"/>
    </row>
    <row r="482">
      <c r="A482" s="79"/>
      <c r="B482" s="15"/>
      <c r="C482" s="15"/>
      <c r="D482" s="15"/>
      <c r="E482" s="15"/>
    </row>
    <row r="483">
      <c r="A483" s="79"/>
      <c r="B483" s="15"/>
      <c r="C483" s="15"/>
      <c r="D483" s="15"/>
      <c r="E483" s="15"/>
    </row>
    <row r="484">
      <c r="A484" s="79"/>
      <c r="B484" s="15"/>
      <c r="C484" s="15"/>
      <c r="D484" s="15"/>
      <c r="E484" s="15"/>
    </row>
    <row r="485">
      <c r="A485" s="79"/>
      <c r="B485" s="15"/>
      <c r="C485" s="15"/>
      <c r="D485" s="15"/>
      <c r="E485" s="15"/>
    </row>
    <row r="486">
      <c r="A486" s="79"/>
      <c r="B486" s="15"/>
      <c r="C486" s="15"/>
      <c r="D486" s="15"/>
      <c r="E486" s="15"/>
    </row>
    <row r="487">
      <c r="A487" s="79"/>
      <c r="B487" s="15"/>
      <c r="C487" s="15"/>
      <c r="D487" s="15"/>
      <c r="E487" s="15"/>
    </row>
    <row r="488">
      <c r="A488" s="79"/>
      <c r="B488" s="15"/>
      <c r="C488" s="15"/>
      <c r="D488" s="15"/>
      <c r="E488" s="15"/>
    </row>
    <row r="489">
      <c r="A489" s="79"/>
      <c r="B489" s="15"/>
      <c r="C489" s="15"/>
      <c r="D489" s="15"/>
      <c r="E489" s="15"/>
    </row>
    <row r="490">
      <c r="A490" s="79"/>
      <c r="B490" s="15"/>
      <c r="C490" s="15"/>
      <c r="D490" s="15"/>
      <c r="E490" s="15"/>
    </row>
    <row r="491">
      <c r="A491" s="79"/>
      <c r="B491" s="15"/>
      <c r="C491" s="15"/>
      <c r="D491" s="15"/>
      <c r="E491" s="15"/>
    </row>
    <row r="492">
      <c r="A492" s="79"/>
      <c r="B492" s="15"/>
      <c r="C492" s="15"/>
      <c r="D492" s="15"/>
      <c r="E492" s="15"/>
    </row>
    <row r="493">
      <c r="A493" s="79"/>
      <c r="B493" s="15"/>
      <c r="C493" s="15"/>
      <c r="D493" s="15"/>
      <c r="E493" s="15"/>
    </row>
    <row r="494">
      <c r="A494" s="79"/>
      <c r="B494" s="15"/>
      <c r="C494" s="15"/>
      <c r="D494" s="15"/>
      <c r="E494" s="15"/>
    </row>
    <row r="495">
      <c r="A495" s="79"/>
      <c r="B495" s="15"/>
      <c r="C495" s="15"/>
      <c r="D495" s="15"/>
      <c r="E495" s="15"/>
    </row>
    <row r="496">
      <c r="A496" s="79"/>
      <c r="B496" s="15"/>
      <c r="C496" s="15"/>
      <c r="D496" s="15"/>
      <c r="E496" s="15"/>
    </row>
    <row r="497">
      <c r="A497" s="79"/>
      <c r="B497" s="15"/>
      <c r="C497" s="15"/>
      <c r="D497" s="15"/>
      <c r="E497" s="15"/>
    </row>
    <row r="498">
      <c r="A498" s="79"/>
      <c r="B498" s="15"/>
      <c r="C498" s="15"/>
      <c r="D498" s="15"/>
      <c r="E498" s="15"/>
    </row>
    <row r="499">
      <c r="A499" s="79"/>
      <c r="B499" s="15"/>
      <c r="C499" s="15"/>
      <c r="D499" s="15"/>
      <c r="E499" s="15"/>
    </row>
    <row r="500">
      <c r="A500" s="79"/>
      <c r="B500" s="15"/>
      <c r="C500" s="15"/>
      <c r="D500" s="15"/>
      <c r="E500" s="15"/>
    </row>
    <row r="501">
      <c r="A501" s="79"/>
      <c r="B501" s="15"/>
      <c r="C501" s="15"/>
      <c r="D501" s="15"/>
      <c r="E501" s="15"/>
    </row>
    <row r="502">
      <c r="A502" s="79"/>
      <c r="B502" s="15"/>
      <c r="C502" s="15"/>
      <c r="D502" s="15"/>
      <c r="E502" s="15"/>
    </row>
    <row r="503">
      <c r="A503" s="79"/>
      <c r="B503" s="15"/>
      <c r="C503" s="15"/>
      <c r="D503" s="15"/>
      <c r="E503" s="15"/>
    </row>
    <row r="504">
      <c r="A504" s="79"/>
      <c r="B504" s="15"/>
      <c r="C504" s="15"/>
      <c r="D504" s="15"/>
      <c r="E504" s="15"/>
    </row>
    <row r="505">
      <c r="A505" s="79"/>
      <c r="B505" s="15"/>
      <c r="C505" s="15"/>
      <c r="D505" s="15"/>
      <c r="E505" s="15"/>
    </row>
    <row r="506">
      <c r="A506" s="79"/>
      <c r="B506" s="15"/>
      <c r="C506" s="15"/>
      <c r="D506" s="15"/>
      <c r="E506" s="15"/>
    </row>
    <row r="507">
      <c r="A507" s="79"/>
      <c r="B507" s="15"/>
      <c r="C507" s="15"/>
      <c r="D507" s="15"/>
      <c r="E507" s="15"/>
    </row>
    <row r="508">
      <c r="A508" s="79"/>
      <c r="B508" s="15"/>
      <c r="C508" s="15"/>
      <c r="D508" s="15"/>
      <c r="E508" s="15"/>
    </row>
    <row r="509">
      <c r="A509" s="79"/>
      <c r="B509" s="15"/>
      <c r="C509" s="15"/>
      <c r="D509" s="15"/>
      <c r="E509" s="15"/>
    </row>
    <row r="510">
      <c r="A510" s="79"/>
      <c r="B510" s="15"/>
      <c r="C510" s="15"/>
      <c r="D510" s="15"/>
      <c r="E510" s="15"/>
    </row>
    <row r="511">
      <c r="A511" s="79"/>
      <c r="B511" s="15"/>
      <c r="C511" s="15"/>
      <c r="D511" s="15"/>
      <c r="E511" s="15"/>
    </row>
    <row r="512">
      <c r="A512" s="79"/>
      <c r="B512" s="15"/>
      <c r="C512" s="15"/>
      <c r="D512" s="15"/>
      <c r="E512" s="15"/>
    </row>
    <row r="513">
      <c r="A513" s="79"/>
      <c r="B513" s="15"/>
      <c r="C513" s="15"/>
      <c r="D513" s="15"/>
      <c r="E513" s="15"/>
    </row>
    <row r="514">
      <c r="A514" s="79"/>
      <c r="B514" s="15"/>
      <c r="C514" s="15"/>
      <c r="D514" s="15"/>
      <c r="E514" s="15"/>
    </row>
    <row r="515">
      <c r="A515" s="79"/>
      <c r="B515" s="15"/>
      <c r="C515" s="15"/>
      <c r="D515" s="15"/>
      <c r="E515" s="15"/>
    </row>
    <row r="516">
      <c r="A516" s="79"/>
      <c r="B516" s="15"/>
      <c r="C516" s="15"/>
      <c r="D516" s="15"/>
      <c r="E516" s="15"/>
    </row>
    <row r="517">
      <c r="A517" s="79"/>
      <c r="B517" s="15"/>
      <c r="C517" s="15"/>
      <c r="D517" s="15"/>
      <c r="E517" s="15"/>
    </row>
    <row r="518">
      <c r="A518" s="79"/>
      <c r="B518" s="15"/>
      <c r="C518" s="15"/>
      <c r="D518" s="15"/>
      <c r="E518" s="15"/>
    </row>
    <row r="519">
      <c r="A519" s="79"/>
      <c r="B519" s="15"/>
      <c r="C519" s="15"/>
      <c r="D519" s="15"/>
      <c r="E519" s="15"/>
    </row>
    <row r="520">
      <c r="A520" s="79"/>
      <c r="B520" s="15"/>
      <c r="C520" s="15"/>
      <c r="D520" s="15"/>
      <c r="E520" s="15"/>
    </row>
    <row r="521">
      <c r="A521" s="79"/>
      <c r="B521" s="15"/>
      <c r="C521" s="15"/>
      <c r="D521" s="15"/>
      <c r="E521" s="15"/>
    </row>
    <row r="522">
      <c r="A522" s="79"/>
      <c r="B522" s="15"/>
      <c r="C522" s="15"/>
      <c r="D522" s="15"/>
      <c r="E522" s="15"/>
    </row>
    <row r="523">
      <c r="A523" s="79"/>
      <c r="B523" s="15"/>
      <c r="C523" s="15"/>
      <c r="D523" s="15"/>
      <c r="E523" s="15"/>
    </row>
    <row r="524">
      <c r="A524" s="79"/>
      <c r="B524" s="15"/>
      <c r="C524" s="15"/>
      <c r="D524" s="15"/>
      <c r="E524" s="15"/>
    </row>
    <row r="525">
      <c r="A525" s="79"/>
      <c r="B525" s="15"/>
      <c r="C525" s="15"/>
      <c r="D525" s="15"/>
      <c r="E525" s="15"/>
    </row>
    <row r="526">
      <c r="A526" s="79"/>
      <c r="B526" s="15"/>
      <c r="C526" s="15"/>
      <c r="D526" s="15"/>
      <c r="E526" s="15"/>
    </row>
    <row r="527">
      <c r="A527" s="79"/>
      <c r="B527" s="15"/>
      <c r="C527" s="15"/>
      <c r="D527" s="15"/>
      <c r="E527" s="15"/>
    </row>
    <row r="528">
      <c r="A528" s="79"/>
      <c r="B528" s="15"/>
      <c r="C528" s="15"/>
      <c r="D528" s="15"/>
      <c r="E528" s="15"/>
    </row>
    <row r="529">
      <c r="A529" s="79"/>
      <c r="B529" s="15"/>
      <c r="C529" s="15"/>
      <c r="D529" s="15"/>
      <c r="E529" s="15"/>
    </row>
    <row r="530">
      <c r="A530" s="79"/>
      <c r="B530" s="15"/>
      <c r="C530" s="15"/>
      <c r="D530" s="15"/>
      <c r="E530" s="15"/>
    </row>
    <row r="531">
      <c r="A531" s="79"/>
      <c r="B531" s="15"/>
      <c r="C531" s="15"/>
      <c r="D531" s="15"/>
      <c r="E531" s="15"/>
    </row>
    <row r="532">
      <c r="A532" s="79"/>
      <c r="B532" s="15"/>
      <c r="C532" s="15"/>
      <c r="D532" s="15"/>
      <c r="E532" s="15"/>
    </row>
    <row r="533">
      <c r="A533" s="79"/>
      <c r="B533" s="15"/>
      <c r="C533" s="15"/>
      <c r="D533" s="15"/>
      <c r="E533" s="15"/>
    </row>
    <row r="534">
      <c r="A534" s="79"/>
      <c r="B534" s="15"/>
      <c r="C534" s="15"/>
      <c r="D534" s="15"/>
      <c r="E534" s="15"/>
    </row>
    <row r="535">
      <c r="A535" s="79"/>
      <c r="B535" s="15"/>
      <c r="C535" s="15"/>
      <c r="D535" s="15"/>
      <c r="E535" s="15"/>
    </row>
    <row r="536">
      <c r="A536" s="79"/>
      <c r="B536" s="15"/>
      <c r="C536" s="15"/>
      <c r="D536" s="15"/>
      <c r="E536" s="15"/>
    </row>
    <row r="537">
      <c r="A537" s="79"/>
      <c r="B537" s="15"/>
      <c r="C537" s="15"/>
      <c r="D537" s="15"/>
      <c r="E537" s="15"/>
    </row>
    <row r="538">
      <c r="A538" s="79"/>
      <c r="B538" s="15"/>
      <c r="C538" s="15"/>
      <c r="D538" s="15"/>
      <c r="E538" s="15"/>
    </row>
    <row r="539">
      <c r="A539" s="79"/>
      <c r="B539" s="15"/>
      <c r="C539" s="15"/>
      <c r="D539" s="15"/>
      <c r="E539" s="15"/>
    </row>
    <row r="540">
      <c r="A540" s="79"/>
      <c r="B540" s="15"/>
      <c r="C540" s="15"/>
      <c r="D540" s="15"/>
      <c r="E540" s="15"/>
    </row>
    <row r="541">
      <c r="A541" s="79"/>
      <c r="B541" s="15"/>
      <c r="C541" s="15"/>
      <c r="D541" s="15"/>
      <c r="E541" s="15"/>
    </row>
    <row r="542">
      <c r="A542" s="79"/>
      <c r="B542" s="15"/>
      <c r="C542" s="15"/>
      <c r="D542" s="15"/>
      <c r="E542" s="15"/>
    </row>
    <row r="543">
      <c r="A543" s="79"/>
      <c r="B543" s="15"/>
      <c r="C543" s="15"/>
      <c r="D543" s="15"/>
      <c r="E543" s="15"/>
    </row>
    <row r="544">
      <c r="A544" s="79"/>
      <c r="B544" s="15"/>
      <c r="C544" s="15"/>
      <c r="D544" s="15"/>
      <c r="E544" s="15"/>
    </row>
    <row r="545">
      <c r="A545" s="79"/>
      <c r="B545" s="15"/>
      <c r="C545" s="15"/>
      <c r="D545" s="15"/>
      <c r="E545" s="15"/>
    </row>
    <row r="546">
      <c r="A546" s="79"/>
      <c r="B546" s="15"/>
      <c r="C546" s="15"/>
      <c r="D546" s="15"/>
      <c r="E546" s="15"/>
    </row>
    <row r="547">
      <c r="A547" s="79"/>
      <c r="B547" s="15"/>
      <c r="C547" s="15"/>
      <c r="D547" s="15"/>
      <c r="E547" s="15"/>
    </row>
    <row r="548">
      <c r="A548" s="79"/>
      <c r="B548" s="15"/>
      <c r="C548" s="15"/>
      <c r="D548" s="15"/>
      <c r="E548" s="15"/>
    </row>
    <row r="549">
      <c r="A549" s="79"/>
      <c r="B549" s="15"/>
      <c r="C549" s="15"/>
      <c r="D549" s="15"/>
      <c r="E549" s="15"/>
    </row>
    <row r="550">
      <c r="A550" s="79"/>
      <c r="B550" s="15"/>
      <c r="C550" s="15"/>
      <c r="D550" s="15"/>
      <c r="E550" s="15"/>
    </row>
    <row r="551">
      <c r="A551" s="79"/>
      <c r="B551" s="15"/>
      <c r="C551" s="15"/>
      <c r="D551" s="15"/>
      <c r="E551" s="15"/>
    </row>
    <row r="552">
      <c r="A552" s="79"/>
      <c r="B552" s="15"/>
      <c r="C552" s="15"/>
      <c r="D552" s="15"/>
      <c r="E552" s="15"/>
    </row>
    <row r="553">
      <c r="A553" s="79"/>
      <c r="B553" s="15"/>
      <c r="C553" s="15"/>
      <c r="D553" s="15"/>
      <c r="E553" s="15"/>
    </row>
    <row r="554">
      <c r="A554" s="79"/>
      <c r="B554" s="15"/>
      <c r="C554" s="15"/>
      <c r="D554" s="15"/>
      <c r="E554" s="15"/>
    </row>
    <row r="555">
      <c r="A555" s="79"/>
      <c r="B555" s="15"/>
      <c r="C555" s="15"/>
      <c r="D555" s="15"/>
      <c r="E555" s="15"/>
    </row>
    <row r="556">
      <c r="A556" s="79"/>
      <c r="B556" s="15"/>
      <c r="C556" s="15"/>
      <c r="D556" s="15"/>
      <c r="E556" s="15"/>
    </row>
    <row r="557">
      <c r="A557" s="79"/>
      <c r="B557" s="15"/>
      <c r="C557" s="15"/>
      <c r="D557" s="15"/>
      <c r="E557" s="15"/>
    </row>
    <row r="558">
      <c r="A558" s="79"/>
      <c r="B558" s="15"/>
      <c r="C558" s="15"/>
      <c r="D558" s="15"/>
      <c r="E558" s="15"/>
    </row>
    <row r="559">
      <c r="A559" s="79"/>
      <c r="B559" s="15"/>
      <c r="C559" s="15"/>
      <c r="D559" s="15"/>
      <c r="E559" s="15"/>
    </row>
    <row r="560">
      <c r="A560" s="79"/>
      <c r="B560" s="15"/>
      <c r="C560" s="15"/>
      <c r="D560" s="15"/>
      <c r="E560" s="15"/>
    </row>
    <row r="561">
      <c r="A561" s="79"/>
      <c r="B561" s="15"/>
      <c r="C561" s="15"/>
      <c r="D561" s="15"/>
      <c r="E561" s="15"/>
    </row>
    <row r="562">
      <c r="A562" s="79"/>
      <c r="B562" s="15"/>
      <c r="C562" s="15"/>
      <c r="D562" s="15"/>
      <c r="E562" s="15"/>
    </row>
    <row r="563">
      <c r="A563" s="79"/>
      <c r="B563" s="15"/>
      <c r="C563" s="15"/>
      <c r="D563" s="15"/>
      <c r="E563" s="15"/>
    </row>
    <row r="564">
      <c r="A564" s="79"/>
      <c r="B564" s="15"/>
      <c r="C564" s="15"/>
      <c r="D564" s="15"/>
      <c r="E564" s="15"/>
    </row>
    <row r="565">
      <c r="A565" s="79"/>
      <c r="B565" s="15"/>
      <c r="C565" s="15"/>
      <c r="D565" s="15"/>
      <c r="E565" s="15"/>
    </row>
    <row r="566">
      <c r="A566" s="79"/>
      <c r="B566" s="15"/>
      <c r="C566" s="15"/>
      <c r="D566" s="15"/>
      <c r="E566" s="15"/>
    </row>
    <row r="567">
      <c r="A567" s="79"/>
      <c r="B567" s="15"/>
      <c r="C567" s="15"/>
      <c r="D567" s="15"/>
      <c r="E567" s="15"/>
    </row>
    <row r="568">
      <c r="A568" s="79"/>
      <c r="B568" s="15"/>
      <c r="C568" s="15"/>
      <c r="D568" s="15"/>
      <c r="E568" s="15"/>
    </row>
    <row r="569">
      <c r="A569" s="79"/>
      <c r="B569" s="15"/>
      <c r="C569" s="15"/>
      <c r="D569" s="15"/>
      <c r="E569" s="15"/>
    </row>
    <row r="570">
      <c r="A570" s="79"/>
      <c r="B570" s="15"/>
      <c r="C570" s="15"/>
      <c r="D570" s="15"/>
      <c r="E570" s="15"/>
    </row>
    <row r="571">
      <c r="A571" s="79"/>
      <c r="B571" s="15"/>
      <c r="C571" s="15"/>
      <c r="D571" s="15"/>
      <c r="E571" s="15"/>
    </row>
    <row r="572">
      <c r="A572" s="79"/>
      <c r="B572" s="15"/>
      <c r="C572" s="15"/>
      <c r="D572" s="15"/>
      <c r="E572" s="15"/>
    </row>
    <row r="573">
      <c r="A573" s="79"/>
      <c r="B573" s="15"/>
      <c r="C573" s="15"/>
      <c r="D573" s="15"/>
      <c r="E573" s="15"/>
    </row>
    <row r="574">
      <c r="A574" s="79"/>
      <c r="B574" s="15"/>
      <c r="C574" s="15"/>
      <c r="D574" s="15"/>
      <c r="E574" s="15"/>
    </row>
    <row r="575">
      <c r="A575" s="79"/>
      <c r="B575" s="15"/>
      <c r="C575" s="15"/>
      <c r="D575" s="15"/>
      <c r="E575" s="15"/>
    </row>
    <row r="576">
      <c r="A576" s="79"/>
      <c r="B576" s="15"/>
      <c r="C576" s="15"/>
      <c r="D576" s="15"/>
      <c r="E576" s="15"/>
    </row>
    <row r="577">
      <c r="A577" s="79"/>
      <c r="B577" s="15"/>
      <c r="C577" s="15"/>
      <c r="D577" s="15"/>
      <c r="E577" s="15"/>
    </row>
    <row r="578">
      <c r="A578" s="79"/>
      <c r="B578" s="15"/>
      <c r="C578" s="15"/>
      <c r="D578" s="15"/>
      <c r="E578" s="15"/>
    </row>
    <row r="579">
      <c r="A579" s="79"/>
      <c r="B579" s="15"/>
      <c r="C579" s="15"/>
      <c r="D579" s="15"/>
      <c r="E579" s="15"/>
    </row>
    <row r="580">
      <c r="A580" s="79"/>
      <c r="B580" s="15"/>
      <c r="C580" s="15"/>
      <c r="D580" s="15"/>
      <c r="E580" s="15"/>
    </row>
    <row r="581">
      <c r="A581" s="79"/>
      <c r="B581" s="15"/>
      <c r="C581" s="15"/>
      <c r="D581" s="15"/>
      <c r="E581" s="15"/>
    </row>
    <row r="582">
      <c r="A582" s="79"/>
      <c r="B582" s="15"/>
      <c r="C582" s="15"/>
      <c r="D582" s="15"/>
      <c r="E582" s="15"/>
    </row>
    <row r="583">
      <c r="A583" s="79"/>
      <c r="B583" s="15"/>
      <c r="C583" s="15"/>
      <c r="D583" s="15"/>
      <c r="E583" s="15"/>
    </row>
    <row r="584">
      <c r="A584" s="79"/>
      <c r="B584" s="15"/>
      <c r="C584" s="15"/>
      <c r="D584" s="15"/>
      <c r="E584" s="15"/>
    </row>
    <row r="585">
      <c r="A585" s="79"/>
      <c r="B585" s="15"/>
      <c r="C585" s="15"/>
      <c r="D585" s="15"/>
      <c r="E585" s="15"/>
    </row>
    <row r="586">
      <c r="A586" s="79"/>
      <c r="B586" s="15"/>
      <c r="C586" s="15"/>
      <c r="D586" s="15"/>
      <c r="E586" s="15"/>
    </row>
    <row r="587">
      <c r="A587" s="79"/>
      <c r="B587" s="15"/>
      <c r="C587" s="15"/>
      <c r="D587" s="15"/>
      <c r="E587" s="15"/>
    </row>
    <row r="588">
      <c r="A588" s="79"/>
      <c r="B588" s="15"/>
      <c r="C588" s="15"/>
      <c r="D588" s="15"/>
      <c r="E588" s="15"/>
    </row>
    <row r="589">
      <c r="A589" s="79"/>
      <c r="B589" s="15"/>
      <c r="C589" s="15"/>
      <c r="D589" s="15"/>
      <c r="E589" s="15"/>
    </row>
    <row r="590">
      <c r="A590" s="79"/>
      <c r="B590" s="15"/>
      <c r="C590" s="15"/>
      <c r="D590" s="15"/>
      <c r="E590" s="15"/>
    </row>
    <row r="591">
      <c r="A591" s="79"/>
      <c r="B591" s="15"/>
      <c r="C591" s="15"/>
      <c r="D591" s="15"/>
      <c r="E591" s="15"/>
    </row>
    <row r="592">
      <c r="A592" s="79"/>
      <c r="B592" s="15"/>
      <c r="C592" s="15"/>
      <c r="D592" s="15"/>
      <c r="E592" s="15"/>
    </row>
    <row r="593">
      <c r="A593" s="79"/>
      <c r="B593" s="15"/>
      <c r="C593" s="15"/>
      <c r="D593" s="15"/>
      <c r="E593" s="15"/>
    </row>
    <row r="594">
      <c r="A594" s="79"/>
      <c r="B594" s="15"/>
      <c r="C594" s="15"/>
      <c r="D594" s="15"/>
      <c r="E594" s="15"/>
    </row>
    <row r="595">
      <c r="A595" s="79"/>
      <c r="B595" s="15"/>
      <c r="C595" s="15"/>
      <c r="D595" s="15"/>
      <c r="E595" s="15"/>
    </row>
    <row r="596">
      <c r="A596" s="79"/>
      <c r="B596" s="15"/>
      <c r="C596" s="15"/>
      <c r="D596" s="15"/>
      <c r="E596" s="15"/>
    </row>
    <row r="597">
      <c r="A597" s="79"/>
      <c r="B597" s="15"/>
      <c r="C597" s="15"/>
      <c r="D597" s="15"/>
      <c r="E597" s="15"/>
    </row>
    <row r="598">
      <c r="A598" s="79"/>
      <c r="B598" s="15"/>
      <c r="C598" s="15"/>
      <c r="D598" s="15"/>
      <c r="E598" s="15"/>
    </row>
    <row r="599">
      <c r="A599" s="79"/>
      <c r="B599" s="15"/>
      <c r="C599" s="15"/>
      <c r="D599" s="15"/>
      <c r="E599" s="15"/>
    </row>
    <row r="600">
      <c r="A600" s="79"/>
      <c r="B600" s="15"/>
      <c r="C600" s="15"/>
      <c r="D600" s="15"/>
      <c r="E600" s="15"/>
    </row>
    <row r="601">
      <c r="A601" s="79"/>
      <c r="B601" s="15"/>
      <c r="C601" s="15"/>
      <c r="D601" s="15"/>
      <c r="E601" s="15"/>
    </row>
    <row r="602">
      <c r="A602" s="79"/>
      <c r="B602" s="15"/>
      <c r="C602" s="15"/>
      <c r="D602" s="15"/>
      <c r="E602" s="15"/>
    </row>
    <row r="603">
      <c r="A603" s="79"/>
      <c r="B603" s="15"/>
      <c r="C603" s="15"/>
      <c r="D603" s="15"/>
      <c r="E603" s="15"/>
    </row>
    <row r="604">
      <c r="A604" s="79"/>
      <c r="B604" s="15"/>
      <c r="C604" s="15"/>
      <c r="D604" s="15"/>
      <c r="E604" s="15"/>
    </row>
    <row r="605">
      <c r="A605" s="79"/>
      <c r="B605" s="15"/>
      <c r="C605" s="15"/>
      <c r="D605" s="15"/>
      <c r="E605" s="15"/>
    </row>
    <row r="606">
      <c r="A606" s="79"/>
      <c r="B606" s="15"/>
      <c r="C606" s="15"/>
      <c r="D606" s="15"/>
      <c r="E606" s="15"/>
    </row>
    <row r="607">
      <c r="A607" s="79"/>
      <c r="B607" s="15"/>
      <c r="C607" s="15"/>
      <c r="D607" s="15"/>
      <c r="E607" s="15"/>
    </row>
    <row r="608">
      <c r="A608" s="79"/>
      <c r="B608" s="15"/>
      <c r="C608" s="15"/>
      <c r="D608" s="15"/>
      <c r="E608" s="15"/>
    </row>
    <row r="609">
      <c r="A609" s="79"/>
      <c r="B609" s="15"/>
      <c r="C609" s="15"/>
      <c r="D609" s="15"/>
      <c r="E609" s="15"/>
    </row>
    <row r="610">
      <c r="A610" s="79"/>
      <c r="B610" s="15"/>
      <c r="C610" s="15"/>
      <c r="D610" s="15"/>
      <c r="E610" s="15"/>
    </row>
    <row r="611">
      <c r="A611" s="79"/>
      <c r="B611" s="15"/>
      <c r="C611" s="15"/>
      <c r="D611" s="15"/>
      <c r="E611" s="15"/>
    </row>
    <row r="612">
      <c r="A612" s="79"/>
      <c r="B612" s="15"/>
      <c r="C612" s="15"/>
      <c r="D612" s="15"/>
      <c r="E612" s="15"/>
    </row>
    <row r="613">
      <c r="A613" s="79"/>
      <c r="B613" s="15"/>
      <c r="C613" s="15"/>
      <c r="D613" s="15"/>
      <c r="E613" s="15"/>
    </row>
    <row r="614">
      <c r="A614" s="79"/>
      <c r="B614" s="15"/>
      <c r="C614" s="15"/>
      <c r="D614" s="15"/>
      <c r="E614" s="15"/>
    </row>
    <row r="615">
      <c r="A615" s="79"/>
      <c r="B615" s="15"/>
      <c r="C615" s="15"/>
      <c r="D615" s="15"/>
      <c r="E615" s="15"/>
    </row>
    <row r="616">
      <c r="A616" s="79"/>
      <c r="B616" s="15"/>
      <c r="C616" s="15"/>
      <c r="D616" s="15"/>
      <c r="E616" s="15"/>
    </row>
    <row r="617">
      <c r="A617" s="79"/>
      <c r="B617" s="15"/>
      <c r="C617" s="15"/>
      <c r="D617" s="15"/>
      <c r="E617" s="15"/>
    </row>
    <row r="618">
      <c r="A618" s="79"/>
      <c r="B618" s="15"/>
      <c r="C618" s="15"/>
      <c r="D618" s="15"/>
      <c r="E618" s="15"/>
    </row>
    <row r="619">
      <c r="A619" s="79"/>
      <c r="B619" s="15"/>
      <c r="C619" s="15"/>
      <c r="D619" s="15"/>
      <c r="E619" s="15"/>
    </row>
    <row r="620">
      <c r="A620" s="79"/>
      <c r="B620" s="15"/>
      <c r="C620" s="15"/>
      <c r="D620" s="15"/>
      <c r="E620" s="15"/>
    </row>
    <row r="621">
      <c r="A621" s="79"/>
      <c r="B621" s="15"/>
      <c r="C621" s="15"/>
      <c r="D621" s="15"/>
      <c r="E621" s="15"/>
    </row>
    <row r="622">
      <c r="A622" s="79"/>
      <c r="B622" s="15"/>
      <c r="C622" s="15"/>
      <c r="D622" s="15"/>
      <c r="E622" s="15"/>
    </row>
    <row r="623">
      <c r="A623" s="79"/>
      <c r="B623" s="15"/>
      <c r="C623" s="15"/>
      <c r="D623" s="15"/>
      <c r="E623" s="15"/>
    </row>
    <row r="624">
      <c r="A624" s="79"/>
      <c r="B624" s="15"/>
      <c r="C624" s="15"/>
      <c r="D624" s="15"/>
      <c r="E624" s="15"/>
    </row>
    <row r="625">
      <c r="A625" s="79"/>
      <c r="B625" s="15"/>
      <c r="C625" s="15"/>
      <c r="D625" s="15"/>
      <c r="E625" s="15"/>
    </row>
    <row r="626">
      <c r="A626" s="79"/>
      <c r="B626" s="15"/>
      <c r="C626" s="15"/>
      <c r="D626" s="15"/>
      <c r="E626" s="15"/>
    </row>
    <row r="627">
      <c r="A627" s="79"/>
      <c r="B627" s="15"/>
      <c r="C627" s="15"/>
      <c r="D627" s="15"/>
      <c r="E627" s="15"/>
    </row>
    <row r="628">
      <c r="A628" s="79"/>
      <c r="B628" s="15"/>
      <c r="C628" s="15"/>
      <c r="D628" s="15"/>
      <c r="E628" s="15"/>
    </row>
    <row r="629">
      <c r="A629" s="79"/>
      <c r="B629" s="15"/>
      <c r="C629" s="15"/>
      <c r="D629" s="15"/>
      <c r="E629" s="15"/>
    </row>
    <row r="630">
      <c r="A630" s="79"/>
      <c r="B630" s="15"/>
      <c r="C630" s="15"/>
      <c r="D630" s="15"/>
      <c r="E630" s="15"/>
    </row>
    <row r="631">
      <c r="A631" s="79"/>
      <c r="B631" s="15"/>
      <c r="C631" s="15"/>
      <c r="D631" s="15"/>
      <c r="E631" s="15"/>
    </row>
    <row r="632">
      <c r="A632" s="79"/>
      <c r="B632" s="15"/>
      <c r="C632" s="15"/>
      <c r="D632" s="15"/>
      <c r="E632" s="15"/>
    </row>
    <row r="633">
      <c r="A633" s="79"/>
      <c r="B633" s="15"/>
      <c r="C633" s="15"/>
      <c r="D633" s="15"/>
      <c r="E633" s="15"/>
    </row>
    <row r="634">
      <c r="A634" s="79"/>
      <c r="B634" s="15"/>
      <c r="C634" s="15"/>
      <c r="D634" s="15"/>
      <c r="E634" s="15"/>
    </row>
    <row r="635">
      <c r="A635" s="79"/>
      <c r="B635" s="15"/>
      <c r="C635" s="15"/>
      <c r="D635" s="15"/>
      <c r="E635" s="15"/>
    </row>
    <row r="636">
      <c r="A636" s="79"/>
      <c r="B636" s="15"/>
      <c r="C636" s="15"/>
      <c r="D636" s="15"/>
      <c r="E636" s="15"/>
    </row>
    <row r="637">
      <c r="A637" s="79"/>
      <c r="B637" s="15"/>
      <c r="C637" s="15"/>
      <c r="D637" s="15"/>
      <c r="E637" s="15"/>
    </row>
    <row r="638">
      <c r="A638" s="79"/>
      <c r="B638" s="15"/>
      <c r="C638" s="15"/>
      <c r="D638" s="15"/>
      <c r="E638" s="15"/>
    </row>
    <row r="639">
      <c r="A639" s="79"/>
      <c r="B639" s="15"/>
      <c r="C639" s="15"/>
      <c r="D639" s="15"/>
      <c r="E639" s="15"/>
    </row>
    <row r="640">
      <c r="A640" s="79"/>
      <c r="B640" s="15"/>
      <c r="C640" s="15"/>
      <c r="D640" s="15"/>
      <c r="E640" s="15"/>
    </row>
    <row r="641">
      <c r="A641" s="79"/>
      <c r="B641" s="15"/>
      <c r="C641" s="15"/>
      <c r="D641" s="15"/>
      <c r="E641" s="15"/>
    </row>
    <row r="642">
      <c r="A642" s="79"/>
      <c r="B642" s="15"/>
      <c r="C642" s="15"/>
      <c r="D642" s="15"/>
      <c r="E642" s="15"/>
    </row>
    <row r="643">
      <c r="A643" s="79"/>
      <c r="B643" s="15"/>
      <c r="C643" s="15"/>
      <c r="D643" s="15"/>
      <c r="E643" s="15"/>
    </row>
    <row r="644">
      <c r="A644" s="79"/>
      <c r="B644" s="15"/>
      <c r="C644" s="15"/>
      <c r="D644" s="15"/>
      <c r="E644" s="15"/>
    </row>
    <row r="645">
      <c r="A645" s="79"/>
      <c r="B645" s="15"/>
      <c r="C645" s="15"/>
      <c r="D645" s="15"/>
      <c r="E645" s="15"/>
    </row>
    <row r="646">
      <c r="A646" s="79"/>
      <c r="B646" s="15"/>
      <c r="C646" s="15"/>
      <c r="D646" s="15"/>
      <c r="E646" s="15"/>
    </row>
    <row r="647">
      <c r="A647" s="79"/>
      <c r="B647" s="15"/>
      <c r="C647" s="15"/>
      <c r="D647" s="15"/>
      <c r="E647" s="15"/>
    </row>
    <row r="648">
      <c r="A648" s="79"/>
      <c r="B648" s="15"/>
      <c r="C648" s="15"/>
      <c r="D648" s="15"/>
      <c r="E648" s="15"/>
    </row>
    <row r="649">
      <c r="A649" s="79"/>
      <c r="B649" s="15"/>
      <c r="C649" s="15"/>
      <c r="D649" s="15"/>
      <c r="E649" s="15"/>
    </row>
    <row r="650">
      <c r="A650" s="79"/>
      <c r="B650" s="15"/>
      <c r="C650" s="15"/>
      <c r="D650" s="15"/>
      <c r="E650" s="15"/>
    </row>
    <row r="651">
      <c r="A651" s="79"/>
      <c r="B651" s="15"/>
      <c r="C651" s="15"/>
      <c r="D651" s="15"/>
      <c r="E651" s="15"/>
    </row>
    <row r="652">
      <c r="A652" s="79"/>
      <c r="B652" s="15"/>
      <c r="C652" s="15"/>
      <c r="D652" s="15"/>
      <c r="E652" s="15"/>
    </row>
    <row r="653">
      <c r="A653" s="79"/>
      <c r="B653" s="15"/>
      <c r="C653" s="15"/>
      <c r="D653" s="15"/>
      <c r="E653" s="15"/>
 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c r="D655" s="15"/>
      <c r="E655" s="15"/>
    </row>
    <row r="656">
      <c r="A656" s="79"/>
      <c r="B656" s="15"/>
      <c r="C656" s="15"/>
      <c r="D656" s="15"/>
      <c r="E656" s="15"/>
    </row>
    <row r="657">
      <c r="A657" s="79"/>
      <c r="B657" s="15"/>
      <c r="C657" s="15"/>
      <c r="D657" s="15"/>
      <c r="E657" s="15"/>
    </row>
    <row r="658">
      <c r="A658" s="79"/>
      <c r="B658" s="15"/>
      <c r="C658" s="15"/>
      <c r="D658" s="15"/>
      <c r="E658" s="15"/>
    </row>
    <row r="659">
      <c r="A659" s="79"/>
      <c r="B659" s="15"/>
      <c r="C659" s="15"/>
      <c r="D659" s="15"/>
      <c r="E659" s="15"/>
    </row>
    <row r="660">
      <c r="A660" s="79"/>
      <c r="B660" s="15"/>
      <c r="C660" s="15"/>
      <c r="D660" s="15"/>
      <c r="E660" s="15"/>
    </row>
    <row r="661">
      <c r="A661" s="79"/>
      <c r="B661" s="15"/>
      <c r="C661" s="15"/>
      <c r="D661" s="15"/>
      <c r="E661" s="15"/>
    </row>
    <row r="662">
      <c r="A662" s="79"/>
      <c r="B662" s="15"/>
      <c r="C662" s="15"/>
      <c r="D662" s="15"/>
      <c r="E662" s="15"/>
    </row>
    <row r="663">
      <c r="A663" s="79"/>
      <c r="B663" s="15"/>
      <c r="C663" s="15"/>
      <c r="D663" s="15"/>
      <c r="E663" s="15"/>
    </row>
    <row r="664">
      <c r="A664" s="79"/>
      <c r="B664" s="15"/>
      <c r="C664" s="15"/>
      <c r="D664" s="15"/>
      <c r="E664" s="15"/>
    </row>
    <row r="665">
      <c r="A665" s="79"/>
      <c r="B665" s="15"/>
      <c r="C665" s="15"/>
      <c r="D665" s="15"/>
      <c r="E665" s="15"/>
    </row>
    <row r="666">
      <c r="A666" s="79"/>
      <c r="B666" s="15"/>
      <c r="C666" s="15"/>
      <c r="D666" s="15"/>
      <c r="E666" s="15"/>
    </row>
    <row r="667">
      <c r="A667" s="79"/>
      <c r="B667" s="15"/>
      <c r="C667" s="15"/>
      <c r="D667" s="15"/>
      <c r="E667" s="15"/>
    </row>
    <row r="668">
      <c r="A668" s="79"/>
      <c r="B668" s="15"/>
      <c r="C668" s="15"/>
      <c r="D668" s="15"/>
      <c r="E668" s="15"/>
    </row>
    <row r="669">
      <c r="A669" s="79"/>
      <c r="B669" s="15"/>
      <c r="C669" s="15"/>
      <c r="D669" s="15"/>
      <c r="E669" s="15"/>
    </row>
    <row r="670">
      <c r="A670" s="79"/>
      <c r="B670" s="15"/>
      <c r="C670" s="15"/>
      <c r="D670" s="15"/>
      <c r="E670" s="15"/>
    </row>
    <row r="671">
      <c r="A671" s="79"/>
      <c r="B671" s="15"/>
      <c r="C671" s="15"/>
      <c r="D671" s="15"/>
      <c r="E671" s="15"/>
    </row>
    <row r="672">
      <c r="A672" s="79"/>
      <c r="B672" s="15"/>
      <c r="C672" s="15"/>
      <c r="D672" s="15"/>
      <c r="E672" s="15"/>
    </row>
    <row r="673">
      <c r="A673" s="79"/>
      <c r="B673" s="15"/>
      <c r="C673" s="15"/>
      <c r="D673" s="15"/>
      <c r="E673" s="15"/>
    </row>
    <row r="674">
      <c r="A674" s="79"/>
      <c r="B674" s="15"/>
      <c r="C674" s="15"/>
      <c r="D674" s="15"/>
      <c r="E674" s="15"/>
    </row>
    <row r="675">
      <c r="A675" s="79"/>
      <c r="B675" s="15"/>
      <c r="C675" s="15"/>
      <c r="D675" s="15"/>
      <c r="E675" s="15"/>
    </row>
    <row r="676">
      <c r="A676" s="79"/>
      <c r="B676" s="15"/>
      <c r="C676" s="15"/>
      <c r="D676" s="15"/>
      <c r="E676" s="15"/>
    </row>
    <row r="677">
      <c r="A677" s="79"/>
      <c r="B677" s="15"/>
      <c r="C677" s="15"/>
      <c r="D677" s="15"/>
      <c r="E677" s="15"/>
    </row>
    <row r="678">
      <c r="A678" s="79"/>
      <c r="B678" s="15"/>
      <c r="C678" s="15"/>
      <c r="D678" s="15"/>
      <c r="E678" s="15"/>
    </row>
    <row r="679">
      <c r="A679" s="79"/>
      <c r="B679" s="15"/>
      <c r="C679" s="15"/>
      <c r="D679" s="15"/>
      <c r="E679" s="15"/>
    </row>
    <row r="680">
      <c r="A680" s="79"/>
      <c r="B680" s="15"/>
      <c r="C680" s="15"/>
      <c r="D680" s="15"/>
      <c r="E680" s="15"/>
    </row>
    <row r="681">
      <c r="A681" s="79"/>
      <c r="B681" s="15"/>
      <c r="C681" s="15"/>
      <c r="D681" s="15"/>
      <c r="E681" s="15"/>
    </row>
    <row r="682">
      <c r="A682" s="79"/>
      <c r="B682" s="15"/>
      <c r="C682" s="15"/>
      <c r="D682" s="15"/>
      <c r="E682" s="15"/>
    </row>
    <row r="683">
      <c r="A683" s="79"/>
      <c r="B683" s="15"/>
      <c r="C683" s="15"/>
      <c r="D683" s="15"/>
      <c r="E683" s="15"/>
    </row>
    <row r="684">
      <c r="A684" s="79"/>
      <c r="B684" s="15"/>
      <c r="C684" s="15"/>
      <c r="D684" s="15"/>
      <c r="E684" s="15"/>
    </row>
    <row r="685">
      <c r="A685" s="79"/>
      <c r="B685" s="15"/>
      <c r="C685" s="15"/>
      <c r="D685" s="15"/>
      <c r="E685" s="15"/>
    </row>
    <row r="686">
      <c r="A686" s="79"/>
      <c r="B686" s="15"/>
      <c r="C686" s="15"/>
      <c r="D686" s="15"/>
      <c r="E686" s="15"/>
    </row>
    <row r="687">
      <c r="A687" s="79"/>
      <c r="B687" s="15"/>
      <c r="C687" s="15"/>
      <c r="D687" s="15"/>
      <c r="E687" s="15"/>
    </row>
    <row r="688">
      <c r="A688" s="79"/>
      <c r="B688" s="15"/>
      <c r="C688" s="15"/>
      <c r="D688" s="15"/>
      <c r="E688" s="15"/>
    </row>
    <row r="689">
      <c r="A689" s="79"/>
      <c r="B689" s="15"/>
      <c r="C689" s="15"/>
      <c r="D689" s="15"/>
      <c r="E689" s="15"/>
    </row>
    <row r="690">
      <c r="A690" s="79"/>
      <c r="B690" s="15"/>
      <c r="C690" s="15"/>
      <c r="D690" s="15"/>
      <c r="E690" s="15"/>
    </row>
    <row r="691">
      <c r="A691" s="79"/>
      <c r="B691" s="15"/>
      <c r="C691" s="15"/>
      <c r="D691" s="15"/>
      <c r="E691" s="15"/>
    </row>
    <row r="692">
      <c r="A692" s="79"/>
      <c r="B692" s="15"/>
      <c r="C692" s="15"/>
      <c r="D692" s="15"/>
      <c r="E692" s="15"/>
    </row>
    <row r="693">
      <c r="A693" s="79"/>
      <c r="B693" s="15"/>
      <c r="C693" s="15"/>
      <c r="D693" s="15"/>
      <c r="E693" s="15"/>
    </row>
    <row r="694">
      <c r="A694" s="79"/>
      <c r="B694" s="15"/>
      <c r="C694" s="15"/>
      <c r="D694" s="15"/>
      <c r="E694" s="15"/>
    </row>
    <row r="695">
      <c r="A695" s="79"/>
      <c r="B695" s="15"/>
      <c r="C695" s="15"/>
      <c r="D695" s="15"/>
      <c r="E695" s="15"/>
    </row>
    <row r="696">
      <c r="A696" s="79"/>
      <c r="B696" s="15"/>
      <c r="C696" s="15"/>
      <c r="D696" s="15"/>
      <c r="E696" s="15"/>
    </row>
    <row r="697">
      <c r="A697" s="79"/>
      <c r="B697" s="15"/>
      <c r="C697" s="15"/>
      <c r="D697" s="15"/>
      <c r="E697" s="15"/>
    </row>
    <row r="698">
      <c r="A698" s="79"/>
      <c r="B698" s="15"/>
      <c r="C698" s="15"/>
      <c r="D698" s="15"/>
      <c r="E698" s="15"/>
    </row>
    <row r="699">
      <c r="A699" s="79"/>
      <c r="B699" s="15"/>
      <c r="C699" s="15"/>
      <c r="D699" s="15"/>
      <c r="E699" s="15"/>
    </row>
    <row r="700">
      <c r="A700" s="79"/>
      <c r="B700" s="15"/>
      <c r="C700" s="15"/>
      <c r="D700" s="15"/>
      <c r="E700" s="15"/>
    </row>
    <row r="701">
      <c r="A701" s="79"/>
      <c r="B701" s="15"/>
      <c r="C701" s="15"/>
      <c r="D701" s="15"/>
      <c r="E701" s="15"/>
    </row>
    <row r="702">
      <c r="A702" s="79"/>
      <c r="B702" s="15"/>
      <c r="C702" s="15"/>
      <c r="D702" s="15"/>
      <c r="E702" s="15"/>
    </row>
    <row r="703">
      <c r="A703" s="79"/>
      <c r="B703" s="15"/>
      <c r="C703" s="15"/>
      <c r="D703" s="15"/>
      <c r="E703" s="15"/>
    </row>
    <row r="704">
      <c r="A704" s="79"/>
      <c r="B704" s="15"/>
      <c r="C704" s="15"/>
      <c r="D704" s="15"/>
      <c r="E704" s="15"/>
    </row>
    <row r="705">
      <c r="A705" s="79"/>
      <c r="B705" s="15"/>
      <c r="C705" s="15"/>
      <c r="D705" s="15"/>
      <c r="E705" s="15"/>
    </row>
    <row r="706">
      <c r="A706" s="79"/>
      <c r="B706" s="15"/>
      <c r="C706" s="15"/>
      <c r="D706" s="15"/>
      <c r="E706" s="15"/>
    </row>
    <row r="707">
      <c r="A707" s="79"/>
      <c r="B707" s="15"/>
      <c r="C707" s="15"/>
      <c r="D707" s="15"/>
      <c r="E707" s="15"/>
    </row>
    <row r="708">
      <c r="A708" s="79"/>
      <c r="B708" s="15"/>
      <c r="C708" s="15"/>
      <c r="D708" s="15"/>
      <c r="E708" s="15"/>
    </row>
    <row r="709">
      <c r="A709" s="79"/>
      <c r="B709" s="15"/>
      <c r="C709" s="15"/>
      <c r="D709" s="15"/>
      <c r="E709" s="15"/>
    </row>
    <row r="710">
      <c r="A710" s="79"/>
      <c r="B710" s="15"/>
      <c r="C710" s="15"/>
      <c r="D710" s="15"/>
      <c r="E710" s="15"/>
    </row>
    <row r="711">
      <c r="A711" s="79"/>
      <c r="B711" s="15"/>
      <c r="C711" s="15"/>
      <c r="D711" s="15"/>
      <c r="E711" s="15"/>
    </row>
    <row r="712">
      <c r="A712" s="79"/>
      <c r="B712" s="15"/>
      <c r="C712" s="15"/>
      <c r="D712" s="15"/>
      <c r="E712" s="15"/>
    </row>
    <row r="713">
      <c r="A713" s="79"/>
      <c r="B713" s="15"/>
      <c r="C713" s="15"/>
      <c r="D713" s="15"/>
      <c r="E713" s="15"/>
    </row>
    <row r="714">
      <c r="A714" s="79"/>
      <c r="B714" s="15"/>
      <c r="C714" s="15"/>
      <c r="D714" s="15"/>
      <c r="E714" s="15"/>
    </row>
    <row r="715">
      <c r="A715" s="79"/>
      <c r="B715" s="15"/>
      <c r="C715" s="15"/>
      <c r="D715" s="15"/>
      <c r="E715" s="15"/>
    </row>
    <row r="716">
      <c r="A716" s="79"/>
      <c r="B716" s="15"/>
      <c r="C716" s="15"/>
      <c r="D716" s="15"/>
      <c r="E716" s="15"/>
    </row>
    <row r="717">
      <c r="A717" s="79"/>
      <c r="B717" s="15"/>
      <c r="C717" s="15"/>
      <c r="D717" s="15"/>
      <c r="E717" s="15"/>
    </row>
    <row r="718">
      <c r="A718" s="79"/>
      <c r="B718" s="15"/>
      <c r="C718" s="15"/>
      <c r="D718" s="15"/>
      <c r="E718" s="15"/>
    </row>
    <row r="719">
      <c r="A719" s="79"/>
      <c r="B719" s="15"/>
      <c r="C719" s="15"/>
      <c r="D719" s="15"/>
      <c r="E719" s="15"/>
    </row>
    <row r="720">
      <c r="A720" s="79"/>
      <c r="B720" s="15"/>
      <c r="C720" s="15"/>
      <c r="D720" s="15"/>
      <c r="E720" s="15"/>
    </row>
    <row r="721">
      <c r="A721" s="79"/>
      <c r="B721" s="15"/>
      <c r="C721" s="15"/>
      <c r="D721" s="15"/>
      <c r="E721" s="15"/>
    </row>
    <row r="722">
      <c r="A722" s="79"/>
      <c r="B722" s="15"/>
      <c r="C722" s="15"/>
      <c r="D722" s="15"/>
      <c r="E722" s="15"/>
    </row>
    <row r="723">
      <c r="A723" s="79"/>
      <c r="B723" s="15"/>
      <c r="C723" s="15"/>
      <c r="D723" s="15"/>
      <c r="E723" s="15"/>
    </row>
    <row r="724">
      <c r="A724" s="79"/>
      <c r="B724" s="15"/>
      <c r="C724" s="15"/>
      <c r="D724" s="15"/>
      <c r="E724" s="15"/>
    </row>
    <row r="725">
      <c r="A725" s="79"/>
      <c r="B725" s="15"/>
      <c r="C725" s="15"/>
      <c r="D725" s="15"/>
      <c r="E725" s="15"/>
    </row>
    <row r="726">
      <c r="A726" s="79"/>
      <c r="B726" s="15"/>
      <c r="C726" s="15"/>
      <c r="D726" s="15"/>
      <c r="E726" s="15"/>
    </row>
    <row r="727">
      <c r="A727" s="79"/>
      <c r="B727" s="15"/>
      <c r="C727" s="15"/>
      <c r="D727" s="15"/>
      <c r="E727" s="15"/>
    </row>
    <row r="728">
      <c r="A728" s="79"/>
      <c r="B728" s="15"/>
      <c r="C728" s="15"/>
      <c r="D728" s="15"/>
      <c r="E728" s="15"/>
    </row>
    <row r="729">
      <c r="A729" s="79"/>
      <c r="B729" s="15"/>
      <c r="C729" s="15"/>
      <c r="D729" s="15"/>
      <c r="E729" s="15"/>
    </row>
    <row r="730">
      <c r="A730" s="79"/>
      <c r="B730" s="15"/>
      <c r="C730" s="15"/>
      <c r="D730" s="15"/>
      <c r="E730" s="15"/>
    </row>
    <row r="731">
      <c r="A731" s="79"/>
      <c r="B731" s="15"/>
      <c r="C731" s="15"/>
      <c r="D731" s="15"/>
      <c r="E731" s="15"/>
    </row>
    <row r="732">
      <c r="A732" s="79"/>
      <c r="B732" s="15"/>
      <c r="C732" s="15"/>
      <c r="D732" s="15"/>
      <c r="E732" s="15"/>
    </row>
    <row r="733">
      <c r="A733" s="79"/>
      <c r="B733" s="15"/>
      <c r="C733" s="15"/>
      <c r="D733" s="15"/>
      <c r="E733" s="15"/>
    </row>
    <row r="734">
      <c r="A734" s="79"/>
      <c r="B734" s="15"/>
      <c r="C734" s="15"/>
      <c r="D734" s="15"/>
      <c r="E734" s="15"/>
    </row>
    <row r="735">
      <c r="A735" s="79"/>
      <c r="B735" s="15"/>
      <c r="C735" s="15"/>
      <c r="D735" s="15"/>
      <c r="E735" s="15"/>
    </row>
    <row r="736">
      <c r="A736" s="79"/>
      <c r="B736" s="15"/>
      <c r="C736" s="15"/>
      <c r="D736" s="15"/>
      <c r="E736" s="15"/>
    </row>
    <row r="737">
      <c r="A737" s="79"/>
      <c r="B737" s="15"/>
      <c r="C737" s="15"/>
      <c r="D737" s="15"/>
      <c r="E737" s="15"/>
    </row>
    <row r="738">
      <c r="A738" s="79"/>
      <c r="B738" s="15"/>
      <c r="C738" s="15"/>
      <c r="D738" s="15"/>
      <c r="E738" s="15"/>
    </row>
    <row r="739">
      <c r="A739" s="79"/>
      <c r="B739" s="15"/>
      <c r="C739" s="15"/>
      <c r="D739" s="15"/>
      <c r="E739" s="15"/>
    </row>
    <row r="740">
      <c r="A740" s="79"/>
      <c r="B740" s="15"/>
      <c r="C740" s="15"/>
      <c r="D740" s="15"/>
      <c r="E740" s="15"/>
    </row>
    <row r="741">
      <c r="A741" s="79"/>
      <c r="B741" s="15"/>
      <c r="C741" s="15"/>
      <c r="D741" s="15"/>
      <c r="E741" s="15"/>
    </row>
    <row r="742">
      <c r="A742" s="79"/>
      <c r="B742" s="15"/>
      <c r="C742" s="15"/>
      <c r="D742" s="15"/>
      <c r="E742" s="15"/>
    </row>
    <row r="743">
      <c r="A743" s="79"/>
      <c r="B743" s="15"/>
      <c r="C743" s="15"/>
      <c r="D743" s="15"/>
      <c r="E743" s="15"/>
    </row>
    <row r="744">
      <c r="A744" s="79"/>
      <c r="B744" s="15"/>
      <c r="C744" s="15"/>
      <c r="D744" s="15"/>
      <c r="E744" s="15"/>
    </row>
    <row r="745">
      <c r="A745" s="79"/>
      <c r="B745" s="15"/>
      <c r="C745" s="15"/>
      <c r="D745" s="15"/>
      <c r="E745" s="15"/>
    </row>
    <row r="746">
      <c r="A746" s="79"/>
      <c r="B746" s="15"/>
      <c r="C746" s="15"/>
      <c r="D746" s="15"/>
      <c r="E746" s="15"/>
    </row>
    <row r="747">
      <c r="A747" s="79"/>
      <c r="B747" s="15"/>
      <c r="C747" s="15"/>
      <c r="D747" s="15"/>
      <c r="E747" s="15"/>
    </row>
    <row r="748">
      <c r="A748" s="79"/>
      <c r="B748" s="15"/>
      <c r="C748" s="15"/>
      <c r="D748" s="15"/>
      <c r="E748" s="15"/>
    </row>
    <row r="749">
      <c r="A749" s="79"/>
      <c r="B749" s="15"/>
      <c r="C749" s="15"/>
      <c r="D749" s="15"/>
      <c r="E749" s="15"/>
    </row>
    <row r="750">
      <c r="A750" s="79"/>
      <c r="B750" s="15"/>
      <c r="C750" s="15"/>
      <c r="D750" s="15"/>
      <c r="E750" s="15"/>
    </row>
    <row r="751">
      <c r="A751" s="79"/>
      <c r="B751" s="15"/>
      <c r="C751" s="15"/>
      <c r="D751" s="15"/>
      <c r="E751" s="15"/>
    </row>
    <row r="752">
      <c r="A752" s="79"/>
      <c r="B752" s="15"/>
      <c r="C752" s="15"/>
      <c r="D752" s="15"/>
      <c r="E752" s="15"/>
    </row>
    <row r="753">
      <c r="A753" s="79"/>
      <c r="B753" s="15"/>
      <c r="C753" s="15"/>
      <c r="D753" s="15"/>
      <c r="E753" s="15"/>
    </row>
    <row r="754">
      <c r="A754" s="79"/>
      <c r="B754" s="15"/>
      <c r="C754" s="15"/>
      <c r="D754" s="15"/>
      <c r="E754" s="15"/>
    </row>
    <row r="755">
      <c r="A755" s="79"/>
      <c r="B755" s="15"/>
      <c r="C755" s="15"/>
      <c r="D755" s="15"/>
      <c r="E755" s="15"/>
    </row>
    <row r="756">
      <c r="A756" s="79"/>
      <c r="B756" s="15"/>
      <c r="C756" s="15"/>
      <c r="D756" s="15"/>
      <c r="E756" s="15"/>
    </row>
    <row r="757">
      <c r="A757" s="79"/>
      <c r="B757" s="15"/>
      <c r="C757" s="15"/>
      <c r="D757" s="15"/>
      <c r="E757" s="15"/>
    </row>
    <row r="758">
      <c r="A758" s="79"/>
      <c r="B758" s="15"/>
      <c r="C758" s="15"/>
      <c r="D758" s="15"/>
      <c r="E758" s="15"/>
    </row>
    <row r="759">
      <c r="A759" s="79"/>
      <c r="B759" s="15"/>
      <c r="C759" s="15"/>
      <c r="D759" s="15"/>
      <c r="E759" s="15"/>
    </row>
    <row r="760">
      <c r="A760" s="79"/>
      <c r="B760" s="15"/>
      <c r="C760" s="15"/>
      <c r="D760" s="15"/>
      <c r="E760" s="15"/>
    </row>
    <row r="761">
      <c r="A761" s="79"/>
      <c r="B761" s="15"/>
      <c r="C761" s="15"/>
      <c r="D761" s="15"/>
      <c r="E761" s="15"/>
    </row>
    <row r="762">
      <c r="A762" s="79"/>
      <c r="B762" s="15"/>
      <c r="C762" s="15"/>
      <c r="D762" s="15"/>
      <c r="E762" s="15"/>
    </row>
    <row r="763">
      <c r="A763" s="79"/>
      <c r="B763" s="15"/>
      <c r="C763" s="15"/>
      <c r="D763" s="15"/>
      <c r="E763" s="15"/>
    </row>
    <row r="764">
      <c r="A764" s="79"/>
      <c r="B764" s="15"/>
      <c r="C764" s="15"/>
      <c r="D764" s="15"/>
      <c r="E764" s="15"/>
    </row>
    <row r="765">
      <c r="A765" s="79"/>
      <c r="B765" s="15"/>
      <c r="C765" s="15"/>
      <c r="D765" s="15"/>
      <c r="E765" s="15"/>
    </row>
    <row r="766">
      <c r="A766" s="79"/>
      <c r="B766" s="15"/>
      <c r="C766" s="15"/>
      <c r="D766" s="15"/>
      <c r="E766" s="15"/>
    </row>
    <row r="767">
      <c r="A767" s="79"/>
      <c r="B767" s="15"/>
      <c r="C767" s="15"/>
      <c r="D767" s="15"/>
      <c r="E767" s="15"/>
    </row>
    <row r="768">
      <c r="A768" s="79"/>
      <c r="B768" s="15"/>
      <c r="C768" s="15"/>
      <c r="D768" s="15"/>
      <c r="E768" s="15"/>
    </row>
    <row r="769">
      <c r="A769" s="79"/>
      <c r="B769" s="15"/>
      <c r="C769" s="15"/>
      <c r="D769" s="15"/>
      <c r="E769" s="15"/>
    </row>
    <row r="770">
      <c r="A770" s="79"/>
      <c r="B770" s="15"/>
      <c r="C770" s="15"/>
      <c r="D770" s="15"/>
      <c r="E770" s="15"/>
    </row>
    <row r="771">
      <c r="A771" s="79"/>
      <c r="B771" s="15"/>
      <c r="C771" s="15"/>
      <c r="D771" s="15"/>
      <c r="E771" s="15"/>
    </row>
    <row r="772">
      <c r="A772" s="79"/>
      <c r="B772" s="15"/>
      <c r="C772" s="15"/>
      <c r="D772" s="15"/>
      <c r="E772" s="15"/>
    </row>
    <row r="773">
      <c r="A773" s="79"/>
      <c r="B773" s="15"/>
      <c r="C773" s="15"/>
      <c r="D773" s="15"/>
      <c r="E773" s="15"/>
    </row>
    <row r="774">
      <c r="A774" s="79"/>
      <c r="B774" s="15"/>
      <c r="C774" s="15"/>
      <c r="D774" s="15"/>
      <c r="E774" s="15"/>
    </row>
    <row r="775">
      <c r="A775" s="79"/>
      <c r="B775" s="15"/>
      <c r="C775" s="15"/>
      <c r="D775" s="15"/>
      <c r="E775" s="15"/>
    </row>
    <row r="776">
      <c r="A776" s="79"/>
      <c r="B776" s="15"/>
      <c r="C776" s="15"/>
      <c r="D776" s="15"/>
      <c r="E776" s="15"/>
    </row>
    <row r="777">
      <c r="A777" s="79"/>
      <c r="B777" s="15"/>
      <c r="C777" s="15"/>
      <c r="D777" s="15"/>
      <c r="E777" s="15"/>
    </row>
    <row r="778">
      <c r="A778" s="79"/>
      <c r="B778" s="15"/>
      <c r="C778" s="15"/>
      <c r="D778" s="15"/>
      <c r="E778" s="15"/>
    </row>
    <row r="779">
      <c r="A779" s="79"/>
      <c r="B779" s="15"/>
      <c r="C779" s="15"/>
      <c r="D779" s="15"/>
      <c r="E779" s="15"/>
    </row>
    <row r="780">
      <c r="A780" s="79"/>
      <c r="B780" s="15"/>
      <c r="C780" s="15"/>
      <c r="D780" s="15"/>
      <c r="E780" s="15"/>
    </row>
    <row r="781">
      <c r="A781" s="79"/>
      <c r="B781" s="15"/>
      <c r="C781" s="15"/>
      <c r="D781" s="15"/>
      <c r="E781" s="15"/>
    </row>
    <row r="782">
      <c r="A782" s="79"/>
      <c r="B782" s="15"/>
      <c r="C782" s="15"/>
      <c r="D782" s="15"/>
      <c r="E782" s="15"/>
    </row>
    <row r="783">
      <c r="A783" s="79"/>
      <c r="B783" s="15"/>
      <c r="C783" s="15"/>
      <c r="D783" s="15"/>
      <c r="E783" s="15"/>
    </row>
    <row r="784">
      <c r="A784" s="79"/>
      <c r="B784" s="15"/>
      <c r="C784" s="15"/>
      <c r="D784" s="15"/>
      <c r="E784" s="15"/>
    </row>
    <row r="785">
      <c r="A785" s="79"/>
      <c r="B785" s="15"/>
      <c r="C785" s="15"/>
      <c r="D785" s="15"/>
      <c r="E785" s="15"/>
    </row>
    <row r="786">
      <c r="A786" s="79"/>
      <c r="B786" s="15"/>
      <c r="C786" s="15"/>
      <c r="D786" s="15"/>
      <c r="E786" s="15"/>
    </row>
    <row r="787">
      <c r="A787" s="79"/>
      <c r="B787" s="15"/>
      <c r="C787" s="15"/>
      <c r="D787" s="15"/>
      <c r="E787" s="15"/>
    </row>
    <row r="788">
      <c r="A788" s="79"/>
      <c r="B788" s="15"/>
      <c r="C788" s="15"/>
      <c r="D788" s="15"/>
      <c r="E788" s="15"/>
    </row>
    <row r="789">
      <c r="A789" s="79"/>
      <c r="B789" s="15"/>
      <c r="C789" s="15"/>
      <c r="D789" s="15"/>
      <c r="E789" s="15"/>
    </row>
    <row r="790">
      <c r="A790" s="79"/>
      <c r="B790" s="15"/>
      <c r="C790" s="15"/>
      <c r="D790" s="15"/>
      <c r="E790" s="15"/>
    </row>
    <row r="791">
      <c r="A791" s="79"/>
      <c r="B791" s="15"/>
      <c r="C791" s="15"/>
      <c r="D791" s="15"/>
      <c r="E791" s="15"/>
    </row>
    <row r="792">
      <c r="A792" s="79"/>
      <c r="B792" s="15"/>
      <c r="C792" s="15"/>
      <c r="D792" s="15"/>
      <c r="E792" s="15"/>
    </row>
    <row r="793">
      <c r="A793" s="79"/>
      <c r="B793" s="15"/>
      <c r="C793" s="15"/>
      <c r="D793" s="15"/>
      <c r="E793" s="15"/>
    </row>
    <row r="794">
      <c r="A794" s="79"/>
      <c r="B794" s="15"/>
      <c r="C794" s="15"/>
      <c r="D794" s="15"/>
      <c r="E794" s="15"/>
    </row>
    <row r="795">
      <c r="A795" s="79"/>
      <c r="B795" s="15"/>
      <c r="C795" s="15"/>
      <c r="D795" s="15"/>
      <c r="E795" s="15"/>
    </row>
    <row r="796">
      <c r="A796" s="79"/>
      <c r="B796" s="15"/>
      <c r="C796" s="15"/>
      <c r="D796" s="15"/>
      <c r="E796" s="15"/>
    </row>
    <row r="797">
      <c r="A797" s="79"/>
      <c r="B797" s="15"/>
      <c r="C797" s="15"/>
      <c r="D797" s="15"/>
      <c r="E797" s="15"/>
    </row>
    <row r="798">
      <c r="A798" s="79"/>
      <c r="B798" s="15"/>
      <c r="C798" s="15"/>
      <c r="D798" s="15"/>
      <c r="E798" s="15"/>
    </row>
    <row r="799">
      <c r="A799" s="79"/>
      <c r="B799" s="15"/>
      <c r="C799" s="15"/>
      <c r="D799" s="15"/>
      <c r="E799" s="15"/>
    </row>
    <row r="800">
      <c r="A800" s="79"/>
      <c r="B800" s="15"/>
      <c r="C800" s="15"/>
      <c r="D800" s="15"/>
      <c r="E800" s="15"/>
    </row>
    <row r="801">
      <c r="A801" s="79"/>
      <c r="B801" s="15"/>
      <c r="C801" s="15"/>
      <c r="D801" s="15"/>
      <c r="E801" s="15"/>
    </row>
    <row r="802">
      <c r="A802" s="79"/>
      <c r="B802" s="15"/>
      <c r="C802" s="15"/>
      <c r="D802" s="15"/>
      <c r="E802" s="15"/>
    </row>
    <row r="803">
      <c r="A803" s="79"/>
      <c r="B803" s="15"/>
      <c r="C803" s="15"/>
      <c r="D803" s="15"/>
      <c r="E803" s="15"/>
    </row>
    <row r="804">
      <c r="A804" s="79"/>
      <c r="B804" s="15"/>
      <c r="C804" s="15"/>
      <c r="D804" s="15"/>
      <c r="E804" s="15"/>
    </row>
    <row r="805">
      <c r="A805" s="79"/>
      <c r="B805" s="15"/>
      <c r="C805" s="15"/>
      <c r="D805" s="15"/>
      <c r="E805" s="15"/>
    </row>
    <row r="806">
      <c r="A806" s="79"/>
      <c r="B806" s="15"/>
      <c r="C806" s="15"/>
      <c r="D806" s="15"/>
      <c r="E806" s="15"/>
    </row>
    <row r="807">
      <c r="A807" s="79"/>
      <c r="B807" s="15"/>
      <c r="C807" s="15"/>
      <c r="D807" s="15"/>
      <c r="E807" s="15"/>
    </row>
    <row r="808">
      <c r="A808" s="79"/>
      <c r="B808" s="15"/>
      <c r="C808" s="15"/>
      <c r="D808" s="15"/>
      <c r="E808" s="15"/>
    </row>
    <row r="809">
      <c r="A809" s="79"/>
      <c r="B809" s="15"/>
      <c r="C809" s="15"/>
      <c r="D809" s="15"/>
      <c r="E809" s="15"/>
    </row>
    <row r="810">
      <c r="A810" s="79"/>
      <c r="B810" s="15"/>
      <c r="C810" s="15"/>
      <c r="D810" s="15"/>
      <c r="E810" s="15"/>
    </row>
    <row r="811">
      <c r="A811" s="79"/>
      <c r="B811" s="15"/>
      <c r="C811" s="15"/>
      <c r="D811" s="15"/>
      <c r="E811" s="15"/>
    </row>
    <row r="812">
      <c r="A812" s="79"/>
      <c r="B812" s="15"/>
      <c r="C812" s="15"/>
      <c r="D812" s="15"/>
      <c r="E812" s="15"/>
    </row>
    <row r="813">
      <c r="A813" s="79"/>
      <c r="B813" s="15"/>
      <c r="C813" s="15"/>
      <c r="D813" s="15"/>
      <c r="E813" s="15"/>
    </row>
    <row r="814">
      <c r="A814" s="79"/>
      <c r="B814" s="15"/>
      <c r="C814" s="15"/>
      <c r="D814" s="15"/>
      <c r="E814" s="15"/>
    </row>
    <row r="815">
      <c r="A815" s="79"/>
      <c r="B815" s="15"/>
      <c r="C815" s="15"/>
      <c r="D815" s="15"/>
      <c r="E815" s="15"/>
    </row>
    <row r="816">
      <c r="A816" s="79"/>
      <c r="B816" s="15"/>
      <c r="C816" s="15"/>
      <c r="D816" s="15"/>
      <c r="E816" s="15"/>
    </row>
    <row r="817">
      <c r="A817" s="79"/>
      <c r="B817" s="15"/>
      <c r="C817" s="15"/>
      <c r="D817" s="15"/>
      <c r="E817" s="15"/>
    </row>
    <row r="818">
      <c r="A818" s="79"/>
      <c r="B818" s="15"/>
      <c r="C818" s="15"/>
      <c r="D818" s="15"/>
      <c r="E818" s="15"/>
    </row>
    <row r="819">
      <c r="A819" s="79"/>
      <c r="B819" s="15"/>
      <c r="C819" s="15"/>
      <c r="D819" s="15"/>
      <c r="E819" s="15"/>
    </row>
    <row r="820">
      <c r="A820" s="79"/>
      <c r="B820" s="15"/>
      <c r="C820" s="15"/>
      <c r="D820" s="15"/>
      <c r="E820" s="15"/>
    </row>
    <row r="821">
      <c r="A821" s="79"/>
      <c r="B821" s="15"/>
      <c r="C821" s="15"/>
      <c r="D821" s="15"/>
      <c r="E821" s="15"/>
    </row>
    <row r="822">
      <c r="A822" s="79"/>
      <c r="B822" s="15"/>
      <c r="C822" s="15"/>
      <c r="D822" s="15"/>
      <c r="E822" s="15"/>
    </row>
    <row r="823">
      <c r="A823" s="79"/>
      <c r="B823" s="15"/>
      <c r="C823" s="15"/>
      <c r="D823" s="15"/>
      <c r="E823" s="15"/>
    </row>
    <row r="824">
      <c r="A824" s="79"/>
      <c r="B824" s="15"/>
      <c r="C824" s="15"/>
      <c r="D824" s="15"/>
      <c r="E824" s="15"/>
    </row>
    <row r="825">
      <c r="A825" s="79"/>
      <c r="B825" s="15"/>
      <c r="C825" s="15"/>
      <c r="D825" s="15"/>
      <c r="E825" s="15"/>
    </row>
    <row r="826">
      <c r="A826" s="79"/>
      <c r="B826" s="15"/>
      <c r="C826" s="15"/>
      <c r="D826" s="15"/>
      <c r="E826" s="15"/>
    </row>
    <row r="827">
      <c r="A827" s="79"/>
      <c r="B827" s="15"/>
      <c r="C827" s="15"/>
      <c r="D827" s="15"/>
      <c r="E827" s="15"/>
    </row>
    <row r="828">
      <c r="A828" s="79"/>
      <c r="B828" s="15"/>
      <c r="C828" s="15"/>
      <c r="D828" s="15"/>
      <c r="E828" s="15"/>
    </row>
    <row r="829">
      <c r="A829" s="79"/>
      <c r="B829" s="15"/>
      <c r="C829" s="15"/>
      <c r="D829" s="15"/>
      <c r="E829" s="15"/>
    </row>
    <row r="830">
      <c r="A830" s="79"/>
      <c r="B830" s="15"/>
      <c r="C830" s="15"/>
      <c r="D830" s="15"/>
      <c r="E830" s="15"/>
    </row>
    <row r="831">
      <c r="A831" s="79"/>
      <c r="B831" s="15"/>
      <c r="C831" s="15"/>
      <c r="D831" s="15"/>
      <c r="E831" s="15"/>
    </row>
    <row r="832">
      <c r="A832" s="79"/>
      <c r="B832" s="15"/>
      <c r="C832" s="15"/>
      <c r="D832" s="15"/>
      <c r="E832" s="15"/>
    </row>
    <row r="833">
      <c r="A833" s="79"/>
      <c r="B833" s="15"/>
      <c r="C833" s="15"/>
      <c r="D833" s="15"/>
      <c r="E833" s="15"/>
    </row>
    <row r="834">
      <c r="A834" s="79"/>
      <c r="B834" s="15"/>
      <c r="C834" s="15"/>
      <c r="D834" s="15"/>
      <c r="E834" s="15"/>
    </row>
    <row r="835">
      <c r="A835" s="79"/>
      <c r="B835" s="15"/>
      <c r="C835" s="15"/>
      <c r="D835" s="15"/>
      <c r="E835" s="15"/>
    </row>
    <row r="836">
      <c r="A836" s="79"/>
      <c r="B836" s="15"/>
      <c r="C836" s="15"/>
      <c r="D836" s="15"/>
      <c r="E836" s="15"/>
    </row>
    <row r="837">
      <c r="A837" s="79"/>
      <c r="B837" s="15"/>
      <c r="C837" s="15"/>
      <c r="D837" s="15"/>
      <c r="E837" s="15"/>
    </row>
    <row r="838">
      <c r="A838" s="79"/>
      <c r="B838" s="15"/>
      <c r="C838" s="15"/>
      <c r="D838" s="15"/>
      <c r="E838" s="15"/>
    </row>
    <row r="839">
      <c r="A839" s="79"/>
      <c r="B839" s="15"/>
      <c r="C839" s="15"/>
      <c r="D839" s="15"/>
      <c r="E839" s="15"/>
    </row>
    <row r="840">
      <c r="A840" s="79"/>
      <c r="B840" s="15"/>
      <c r="C840" s="15"/>
      <c r="D840" s="15"/>
      <c r="E840" s="15"/>
    </row>
    <row r="841">
      <c r="A841" s="79"/>
      <c r="B841" s="15"/>
      <c r="C841" s="15"/>
      <c r="D841" s="15"/>
      <c r="E841" s="15"/>
    </row>
    <row r="842">
      <c r="A842" s="79"/>
      <c r="B842" s="15"/>
      <c r="C842" s="15"/>
      <c r="D842" s="15"/>
      <c r="E842" s="15"/>
    </row>
    <row r="843">
      <c r="A843" s="79"/>
      <c r="B843" s="15"/>
      <c r="C843" s="15"/>
      <c r="D843" s="15"/>
      <c r="E843" s="15"/>
    </row>
    <row r="844">
      <c r="A844" s="79"/>
      <c r="B844" s="15"/>
      <c r="C844" s="15"/>
      <c r="D844" s="15"/>
      <c r="E844" s="15"/>
    </row>
    <row r="845">
      <c r="A845" s="79"/>
      <c r="B845" s="15"/>
      <c r="C845" s="15"/>
      <c r="D845" s="15"/>
      <c r="E845" s="15"/>
    </row>
    <row r="846">
      <c r="A846" s="79"/>
      <c r="B846" s="15"/>
      <c r="C846" s="15"/>
      <c r="D846" s="15"/>
      <c r="E846" s="15"/>
    </row>
    <row r="847">
      <c r="A847" s="79"/>
      <c r="B847" s="15"/>
      <c r="C847" s="15"/>
      <c r="D847" s="15"/>
      <c r="E847" s="15"/>
    </row>
    <row r="848">
      <c r="A848" s="79"/>
      <c r="B848" s="15"/>
      <c r="C848" s="15"/>
      <c r="D848" s="15"/>
      <c r="E848" s="15"/>
    </row>
    <row r="849">
      <c r="A849" s="79"/>
      <c r="B849" s="15"/>
      <c r="C849" s="15"/>
      <c r="D849" s="15"/>
      <c r="E849" s="15"/>
    </row>
    <row r="850">
      <c r="A850" s="79"/>
      <c r="B850" s="15"/>
      <c r="C850" s="15"/>
      <c r="D850" s="15"/>
      <c r="E850" s="15"/>
    </row>
    <row r="851">
      <c r="A851" s="79"/>
      <c r="B851" s="15"/>
      <c r="C851" s="15"/>
      <c r="D851" s="15"/>
      <c r="E851" s="15"/>
    </row>
    <row r="852">
      <c r="A852" s="79"/>
      <c r="B852" s="15"/>
      <c r="C852" s="15"/>
      <c r="D852" s="15"/>
      <c r="E852" s="15"/>
    </row>
    <row r="853">
      <c r="A853" s="79"/>
      <c r="B853" s="15"/>
      <c r="C853" s="15"/>
      <c r="D853" s="15"/>
      <c r="E853" s="15"/>
    </row>
    <row r="854">
      <c r="A854" s="79"/>
      <c r="B854" s="15"/>
      <c r="C854" s="15"/>
      <c r="D854" s="15"/>
      <c r="E854" s="15"/>
    </row>
    <row r="855">
      <c r="A855" s="79"/>
      <c r="B855" s="15"/>
      <c r="C855" s="15"/>
      <c r="D855" s="15"/>
      <c r="E855" s="15"/>
    </row>
    <row r="856">
      <c r="A856" s="79"/>
      <c r="B856" s="15"/>
      <c r="C856" s="15"/>
      <c r="D856" s="15"/>
      <c r="E856" s="15"/>
    </row>
    <row r="857">
      <c r="A857" s="79"/>
      <c r="B857" s="15"/>
      <c r="C857" s="15"/>
      <c r="D857" s="15"/>
      <c r="E857" s="15"/>
    </row>
    <row r="858">
      <c r="A858" s="79"/>
      <c r="B858" s="15"/>
      <c r="C858" s="15"/>
      <c r="D858" s="15"/>
      <c r="E858" s="15"/>
    </row>
    <row r="859">
      <c r="A859" s="79"/>
      <c r="B859" s="15"/>
      <c r="C859" s="15"/>
      <c r="D859" s="15"/>
      <c r="E859" s="15"/>
    </row>
    <row r="860">
      <c r="A860" s="79"/>
      <c r="B860" s="15"/>
      <c r="C860" s="15"/>
      <c r="D860" s="15"/>
      <c r="E860" s="15"/>
    </row>
    <row r="861">
      <c r="A861" s="79"/>
      <c r="B861" s="15"/>
      <c r="C861" s="15"/>
      <c r="D861" s="15"/>
      <c r="E861" s="15"/>
    </row>
    <row r="862">
      <c r="A862" s="79"/>
      <c r="B862" s="15"/>
      <c r="C862" s="15"/>
      <c r="D862" s="15"/>
      <c r="E862" s="15"/>
    </row>
    <row r="863">
      <c r="A863" s="79"/>
      <c r="B863" s="15"/>
      <c r="C863" s="15"/>
      <c r="D863" s="15"/>
      <c r="E863" s="15"/>
    </row>
    <row r="864">
      <c r="A864" s="79"/>
      <c r="B864" s="15"/>
      <c r="C864" s="15"/>
      <c r="D864" s="15"/>
      <c r="E864" s="15"/>
    </row>
    <row r="865">
      <c r="A865" s="79"/>
      <c r="B865" s="15"/>
      <c r="C865" s="15"/>
      <c r="D865" s="15"/>
      <c r="E865" s="15"/>
    </row>
    <row r="866">
      <c r="A866" s="79"/>
      <c r="B866" s="15"/>
      <c r="C866" s="15"/>
      <c r="D866" s="15"/>
      <c r="E866" s="15"/>
    </row>
    <row r="867">
      <c r="A867" s="79"/>
      <c r="B867" s="15"/>
      <c r="C867" s="15"/>
      <c r="D867" s="15"/>
      <c r="E867" s="15"/>
    </row>
    <row r="868">
      <c r="A868" s="79"/>
      <c r="B868" s="15"/>
      <c r="C868" s="15"/>
      <c r="D868" s="15"/>
      <c r="E868" s="15"/>
    </row>
    <row r="869">
      <c r="A869" s="79"/>
      <c r="B869" s="15"/>
      <c r="C869" s="15"/>
      <c r="D869" s="15"/>
      <c r="E869" s="15"/>
    </row>
    <row r="870">
      <c r="A870" s="79"/>
      <c r="B870" s="15"/>
      <c r="C870" s="15"/>
      <c r="D870" s="15"/>
      <c r="E870" s="15"/>
    </row>
    <row r="871">
      <c r="A871" s="79"/>
      <c r="B871" s="15"/>
      <c r="C871" s="15"/>
      <c r="D871" s="15"/>
      <c r="E871" s="15"/>
    </row>
    <row r="872">
      <c r="A872" s="79"/>
      <c r="B872" s="15"/>
      <c r="C872" s="15"/>
      <c r="D872" s="15"/>
      <c r="E872" s="15"/>
    </row>
    <row r="873">
      <c r="A873" s="79"/>
      <c r="B873" s="15"/>
      <c r="C873" s="15"/>
      <c r="D873" s="15"/>
      <c r="E873" s="15"/>
    </row>
    <row r="874">
      <c r="A874" s="79"/>
      <c r="B874" s="15"/>
      <c r="C874" s="15"/>
      <c r="D874" s="15"/>
      <c r="E874" s="15"/>
    </row>
    <row r="875">
      <c r="A875" s="79"/>
      <c r="B875" s="15"/>
      <c r="C875" s="15"/>
      <c r="D875" s="15"/>
      <c r="E875" s="15"/>
    </row>
    <row r="876">
      <c r="A876" s="79"/>
      <c r="B876" s="15"/>
      <c r="C876" s="15"/>
      <c r="D876" s="15"/>
      <c r="E876" s="15"/>
    </row>
    <row r="877">
      <c r="A877" s="79"/>
      <c r="B877" s="15"/>
      <c r="C877" s="15"/>
      <c r="D877" s="15"/>
      <c r="E877" s="15"/>
    </row>
    <row r="878">
      <c r="A878" s="79"/>
      <c r="B878" s="15"/>
      <c r="C878" s="15"/>
      <c r="D878" s="15"/>
      <c r="E878" s="15"/>
    </row>
    <row r="879">
      <c r="A879" s="79"/>
      <c r="B879" s="15"/>
      <c r="C879" s="15"/>
      <c r="D879" s="15"/>
      <c r="E879" s="15"/>
    </row>
    <row r="880">
      <c r="A880" s="79"/>
      <c r="B880" s="15"/>
      <c r="C880" s="15"/>
      <c r="D880" s="15"/>
      <c r="E880" s="15"/>
    </row>
    <row r="881">
      <c r="A881" s="79"/>
      <c r="B881" s="15"/>
      <c r="C881" s="15"/>
      <c r="D881" s="15"/>
      <c r="E881" s="15"/>
    </row>
    <row r="882">
      <c r="A882" s="79"/>
      <c r="B882" s="15"/>
      <c r="C882" s="15"/>
      <c r="D882" s="15"/>
      <c r="E882" s="15"/>
    </row>
    <row r="883">
      <c r="A883" s="79"/>
      <c r="B883" s="15"/>
      <c r="C883" s="15"/>
      <c r="D883" s="15"/>
      <c r="E883" s="15"/>
    </row>
    <row r="884">
      <c r="A884" s="79"/>
      <c r="B884" s="15"/>
      <c r="C884" s="15"/>
      <c r="D884" s="15"/>
      <c r="E884" s="15"/>
    </row>
    <row r="885">
      <c r="A885" s="79"/>
      <c r="B885" s="15"/>
      <c r="C885" s="15"/>
      <c r="D885" s="15"/>
      <c r="E885" s="15"/>
    </row>
    <row r="886">
      <c r="A886" s="79"/>
      <c r="B886" s="15"/>
      <c r="C886" s="15"/>
      <c r="D886" s="15"/>
      <c r="E886" s="15"/>
    </row>
    <row r="887">
      <c r="A887" s="79"/>
      <c r="B887" s="15"/>
      <c r="C887" s="15"/>
      <c r="D887" s="15"/>
      <c r="E887" s="15"/>
    </row>
    <row r="888">
      <c r="A888" s="79"/>
      <c r="B888" s="15"/>
      <c r="C888" s="15"/>
      <c r="D888" s="15"/>
      <c r="E888" s="15"/>
    </row>
    <row r="889">
      <c r="A889" s="79"/>
      <c r="B889" s="15"/>
      <c r="C889" s="15"/>
      <c r="D889" s="15"/>
      <c r="E889" s="15"/>
    </row>
    <row r="890">
      <c r="A890" s="79"/>
      <c r="B890" s="15"/>
      <c r="C890" s="15"/>
      <c r="D890" s="15"/>
      <c r="E890" s="15"/>
    </row>
    <row r="891">
      <c r="A891" s="79"/>
      <c r="B891" s="15"/>
      <c r="C891" s="15"/>
      <c r="D891" s="15"/>
      <c r="E891" s="15"/>
    </row>
    <row r="892">
      <c r="A892" s="79"/>
      <c r="B892" s="15"/>
      <c r="C892" s="15"/>
      <c r="D892" s="15"/>
      <c r="E892" s="15"/>
    </row>
    <row r="893">
      <c r="A893" s="79"/>
      <c r="B893" s="15"/>
      <c r="C893" s="15"/>
      <c r="D893" s="15"/>
      <c r="E893" s="15"/>
    </row>
    <row r="894">
      <c r="A894" s="79"/>
      <c r="B894" s="15"/>
      <c r="C894" s="15"/>
      <c r="D894" s="15"/>
      <c r="E894" s="15"/>
    </row>
    <row r="895">
      <c r="A895" s="79"/>
      <c r="B895" s="15"/>
      <c r="C895" s="15"/>
      <c r="D895" s="15"/>
      <c r="E895" s="15"/>
    </row>
    <row r="896">
      <c r="A896" s="79"/>
      <c r="B896" s="15"/>
      <c r="C896" s="15"/>
      <c r="D896" s="15"/>
      <c r="E896" s="15"/>
    </row>
    <row r="897">
      <c r="A897" s="79"/>
      <c r="B897" s="15"/>
      <c r="C897" s="15"/>
      <c r="D897" s="15"/>
      <c r="E897" s="15"/>
    </row>
    <row r="898">
      <c r="A898" s="79"/>
      <c r="B898" s="15"/>
      <c r="C898" s="15"/>
      <c r="D898" s="15"/>
      <c r="E898" s="15"/>
    </row>
    <row r="899">
      <c r="A899" s="79"/>
      <c r="B899" s="15"/>
      <c r="C899" s="15"/>
      <c r="D899" s="15"/>
      <c r="E899" s="15"/>
    </row>
    <row r="900">
      <c r="A900" s="79"/>
      <c r="B900" s="15"/>
      <c r="C900" s="15"/>
      <c r="D900" s="15"/>
      <c r="E900" s="15"/>
    </row>
    <row r="901">
      <c r="A901" s="79"/>
      <c r="B901" s="15"/>
      <c r="C901" s="15"/>
      <c r="D901" s="15"/>
      <c r="E901" s="15"/>
    </row>
    <row r="902">
      <c r="A902" s="79"/>
      <c r="B902" s="15"/>
      <c r="C902" s="15"/>
      <c r="D902" s="15"/>
      <c r="E902" s="15"/>
    </row>
    <row r="903">
      <c r="A903" s="79"/>
      <c r="B903" s="15"/>
      <c r="C903" s="15"/>
      <c r="D903" s="15"/>
      <c r="E903" s="15"/>
    </row>
    <row r="904">
      <c r="A904" s="79"/>
      <c r="B904" s="15"/>
      <c r="C904" s="15"/>
      <c r="D904" s="15"/>
      <c r="E904" s="15"/>
    </row>
    <row r="905">
      <c r="A905" s="79"/>
      <c r="B905" s="15"/>
      <c r="C905" s="15"/>
      <c r="D905" s="15"/>
      <c r="E905" s="15"/>
    </row>
    <row r="906">
      <c r="A906" s="79"/>
      <c r="B906" s="15"/>
      <c r="C906" s="15"/>
      <c r="D906" s="15"/>
      <c r="E906" s="15"/>
    </row>
    <row r="907">
      <c r="A907" s="66"/>
    </row>
    <row r="908">
      <c r="A908" s="66"/>
    </row>
    <row r="909">
      <c r="A909" s="66"/>
    </row>
    <row r="910">
      <c r="A910" s="66"/>
    </row>
    <row r="911">
      <c r="A911" s="66"/>
    </row>
    <row r="912">
      <c r="A912" s="66"/>
    </row>
    <row r="913">
      <c r="A913" s="66"/>
    </row>
    <row r="914">
      <c r="A914" s="66"/>
    </row>
    <row r="915">
      <c r="A915" s="66"/>
    </row>
    <row r="916">
      <c r="A916" s="66"/>
    </row>
    <row r="917">
      <c r="A917" s="66"/>
    </row>
    <row r="918">
      <c r="A918" s="66"/>
    </row>
    <row r="919">
      <c r="A919" s="66"/>
    </row>
    <row r="920">
      <c r="A920" s="66"/>
    </row>
    <row r="921">
      <c r="A921" s="66"/>
    </row>
    <row r="922">
      <c r="A922" s="66"/>
    </row>
    <row r="923">
      <c r="A923" s="66"/>
    </row>
    <row r="924">
      <c r="A924" s="66"/>
    </row>
    <row r="925">
      <c r="A925" s="66"/>
    </row>
    <row r="926">
      <c r="A926" s="66"/>
    </row>
    <row r="927">
      <c r="A927" s="66"/>
    </row>
    <row r="928">
      <c r="A928" s="66"/>
    </row>
    <row r="929">
      <c r="A929" s="66"/>
    </row>
    <row r="930">
      <c r="A930" s="66"/>
    </row>
    <row r="931">
      <c r="A931" s="66"/>
    </row>
    <row r="932">
      <c r="A932" s="66"/>
    </row>
    <row r="933">
      <c r="A933" s="66"/>
    </row>
    <row r="934">
      <c r="A934" s="66"/>
    </row>
    <row r="935">
      <c r="A935" s="66"/>
    </row>
    <row r="936">
      <c r="A936" s="66"/>
    </row>
    <row r="937">
      <c r="A937" s="66"/>
    </row>
    <row r="938">
      <c r="A938" s="66"/>
    </row>
    <row r="939">
      <c r="A939" s="66"/>
    </row>
    <row r="940">
      <c r="A940" s="66"/>
    </row>
    <row r="941">
      <c r="A941" s="66"/>
    </row>
    <row r="942">
      <c r="A942" s="66"/>
    </row>
    <row r="943">
      <c r="A943" s="66"/>
    </row>
    <row r="944">
      <c r="A944" s="66"/>
    </row>
    <row r="945">
      <c r="A945" s="66"/>
    </row>
    <row r="946">
      <c r="A946" s="66"/>
    </row>
    <row r="947">
      <c r="A947" s="66"/>
    </row>
    <row r="948">
      <c r="A948" s="66"/>
    </row>
    <row r="949">
      <c r="A949" s="66"/>
    </row>
    <row r="950">
      <c r="A950" s="66"/>
    </row>
    <row r="951">
      <c r="A951" s="66"/>
    </row>
    <row r="952">
      <c r="A952" s="66"/>
    </row>
    <row r="953">
      <c r="A953" s="6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8.38"/>
    <col customWidth="1" min="3" max="3" width="20.0"/>
    <col customWidth="1" min="4" max="4" width="19.5"/>
    <col customWidth="1" min="5" max="5" width="32.13"/>
    <col customWidth="1" min="6" max="6" width="15.25"/>
  </cols>
  <sheetData>
    <row r="1">
      <c r="A1" s="1" t="s">
        <v>166</v>
      </c>
      <c r="B1" s="1" t="s">
        <v>33</v>
      </c>
      <c r="C1" s="1" t="s">
        <v>167</v>
      </c>
      <c r="D1" s="1" t="s">
        <v>168</v>
      </c>
      <c r="E1" s="1" t="s">
        <v>36</v>
      </c>
      <c r="F1" s="1" t="s">
        <v>4</v>
      </c>
      <c r="G1" s="1" t="s">
        <v>169</v>
      </c>
      <c r="H1" s="3"/>
      <c r="I1" s="3"/>
      <c r="J1" s="3"/>
      <c r="K1" s="4"/>
      <c r="L1" s="4"/>
      <c r="M1" s="4"/>
      <c r="N1" s="4"/>
      <c r="O1" s="3"/>
      <c r="P1" s="3"/>
      <c r="Q1" s="4"/>
      <c r="R1" s="4"/>
      <c r="S1" s="4"/>
      <c r="T1" s="4"/>
      <c r="U1" s="4"/>
      <c r="V1" s="4"/>
      <c r="W1" s="4"/>
      <c r="X1" s="4"/>
    </row>
    <row r="2">
      <c r="A2" s="69"/>
      <c r="B2" s="14"/>
      <c r="C2" s="14"/>
      <c r="D2" s="14"/>
      <c r="E2" s="14"/>
      <c r="F2" s="16"/>
      <c r="G2" s="16"/>
      <c r="H2" s="16"/>
      <c r="I2" s="16"/>
      <c r="J2" s="16"/>
      <c r="O2" s="16"/>
      <c r="P2" s="16"/>
    </row>
    <row r="3">
      <c r="A3" s="69" t="s">
        <v>79</v>
      </c>
      <c r="B3" s="14">
        <v>45833.16479166667</v>
      </c>
      <c r="C3" s="14">
        <v>45833.169160150464</v>
      </c>
      <c r="D3" s="14">
        <v>45833.25957106482</v>
      </c>
      <c r="E3" s="14">
        <f>VLOOKUP(A3,'All Contacts June '!B:J, 6, FALSE)</f>
        <v>8151831198</v>
      </c>
      <c r="F3" s="16" t="str">
        <f>VLOOKUP(A3,'All Contacts June '!B:J, 9, FALSE)</f>
        <v/>
      </c>
      <c r="G3" s="5" t="s">
        <v>367</v>
      </c>
      <c r="H3" s="16"/>
      <c r="I3" s="16"/>
      <c r="J3" s="16"/>
      <c r="O3" s="16"/>
      <c r="P3" s="16"/>
    </row>
    <row r="4">
      <c r="A4" s="69" t="s">
        <v>244</v>
      </c>
      <c r="B4" s="14">
        <v>45833.205347222225</v>
      </c>
      <c r="C4" s="14">
        <v>45833.2073753588</v>
      </c>
      <c r="D4" s="14">
        <v>45833.256962175925</v>
      </c>
      <c r="E4" s="14">
        <f>VLOOKUP(A4,'All Contacts June '!B:J, 6, FALSE)</f>
        <v>9739893924</v>
      </c>
      <c r="F4" s="16">
        <f>VLOOKUP(A4,'All Contacts June '!B:J, 9, FALSE)</f>
        <v>7406527875</v>
      </c>
      <c r="G4" s="16"/>
      <c r="H4" s="16"/>
      <c r="I4" s="16"/>
      <c r="J4" s="16"/>
      <c r="O4" s="16"/>
      <c r="P4" s="16"/>
    </row>
    <row r="5">
      <c r="A5" s="69" t="s">
        <v>84</v>
      </c>
      <c r="B5" s="14">
        <v>45833.223078703704</v>
      </c>
      <c r="C5" s="14">
        <v>45833.22918459491</v>
      </c>
      <c r="D5" s="14">
        <v>45833.27013564815</v>
      </c>
      <c r="E5" s="14">
        <f>VLOOKUP(A5,'All Contacts June '!B:J, 6, FALSE)</f>
        <v>8971463354</v>
      </c>
      <c r="F5" s="16">
        <f>VLOOKUP(A5,'All Contacts June '!B:J, 9, FALSE)</f>
        <v>8904614028</v>
      </c>
      <c r="G5" s="5" t="s">
        <v>368</v>
      </c>
      <c r="H5" s="16"/>
      <c r="I5" s="16"/>
      <c r="J5" s="16"/>
    </row>
    <row r="6">
      <c r="A6" s="79"/>
      <c r="B6" s="15"/>
      <c r="C6" s="15"/>
      <c r="D6" s="15"/>
      <c r="E6" s="15"/>
    </row>
    <row r="7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/>
      <c r="H7" s="3"/>
      <c r="I7" s="3"/>
      <c r="J7" s="3"/>
      <c r="K7" s="4"/>
      <c r="L7" s="4"/>
      <c r="M7" s="4"/>
      <c r="N7" s="4"/>
      <c r="O7" s="3"/>
      <c r="P7" s="3"/>
      <c r="Q7" s="4"/>
      <c r="R7" s="4"/>
      <c r="S7" s="4"/>
      <c r="T7" s="4"/>
      <c r="U7" s="4"/>
      <c r="V7" s="4"/>
      <c r="W7" s="4"/>
      <c r="X7" s="4"/>
    </row>
    <row r="8">
      <c r="A8" s="79"/>
      <c r="B8" s="15"/>
      <c r="C8" s="15"/>
      <c r="D8" s="15"/>
      <c r="E8" s="15"/>
    </row>
    <row r="9">
      <c r="A9" s="69" t="s">
        <v>52</v>
      </c>
      <c r="B9" s="28">
        <v>1513.0</v>
      </c>
      <c r="C9" s="29">
        <v>21.08</v>
      </c>
      <c r="D9" s="15">
        <f>VLOOKUP(A9,'All Contacts June '!B:J, 6, FALSE)</f>
        <v>8496832689</v>
      </c>
      <c r="E9" s="15">
        <f>VLOOKUP(A9,'All Contacts June '!B:J, 9, FALSE)</f>
        <v>8496832689</v>
      </c>
      <c r="F9" s="42" t="s">
        <v>369</v>
      </c>
      <c r="G9" s="41"/>
    </row>
    <row r="10">
      <c r="A10" s="69" t="s">
        <v>50</v>
      </c>
      <c r="B10" s="28">
        <v>3697.0</v>
      </c>
      <c r="C10" s="29">
        <v>7.6</v>
      </c>
      <c r="D10" s="15" t="str">
        <f>VLOOKUP(A10,'All Contacts June '!B:J, 6, FALSE)</f>
        <v/>
      </c>
      <c r="E10" s="15">
        <f>VLOOKUP(A10,'All Contacts June '!B:J, 9, FALSE)</f>
        <v>6360817077</v>
      </c>
      <c r="F10" s="42" t="s">
        <v>370</v>
      </c>
      <c r="G10" s="41"/>
    </row>
    <row r="11">
      <c r="A11" s="69" t="s">
        <v>321</v>
      </c>
      <c r="B11" s="28">
        <v>2322.0</v>
      </c>
      <c r="C11" s="29">
        <v>6.42</v>
      </c>
      <c r="D11" s="15">
        <f>VLOOKUP(A11,'All Contacts June '!B:J, 6, FALSE)</f>
        <v>8217647161</v>
      </c>
      <c r="E11" s="15" t="str">
        <f>VLOOKUP(A11,'All Contacts June '!B:J, 9, FALSE)</f>
        <v/>
      </c>
      <c r="F11" s="84" t="s">
        <v>371</v>
      </c>
      <c r="G11" s="54"/>
    </row>
    <row r="12">
      <c r="A12" s="69" t="s">
        <v>306</v>
      </c>
      <c r="B12" s="28">
        <v>1794.0</v>
      </c>
      <c r="C12" s="29">
        <v>6.32</v>
      </c>
      <c r="D12" s="15">
        <f>VLOOKUP(A12,'All Contacts June '!B:J, 6, FALSE)</f>
        <v>9113257602</v>
      </c>
      <c r="E12" s="15">
        <f>VLOOKUP(A12,'All Contacts June '!B:J, 9, FALSE)</f>
        <v>8884152388</v>
      </c>
      <c r="F12" s="84" t="s">
        <v>307</v>
      </c>
      <c r="G12" s="54"/>
      <c r="H12" s="22"/>
      <c r="I12" s="20" t="s">
        <v>372</v>
      </c>
    </row>
    <row r="13">
      <c r="A13" s="69" t="s">
        <v>58</v>
      </c>
      <c r="B13" s="28">
        <v>1712.0</v>
      </c>
      <c r="C13" s="29">
        <v>6.11</v>
      </c>
      <c r="D13" s="15" t="str">
        <f>VLOOKUP(A13,'All Contacts June '!B:J, 6, FALSE)</f>
        <v/>
      </c>
      <c r="E13" s="15">
        <f>VLOOKUP(A13,'All Contacts June '!B:J, 9, FALSE)</f>
        <v>8123359598</v>
      </c>
      <c r="F13" s="42" t="s">
        <v>373</v>
      </c>
      <c r="G13" s="41"/>
    </row>
    <row r="14">
      <c r="A14" s="69" t="s">
        <v>41</v>
      </c>
      <c r="B14" s="28">
        <v>3208.0</v>
      </c>
      <c r="C14" s="29">
        <v>5.54</v>
      </c>
      <c r="D14" s="29">
        <v>9.110653389E9</v>
      </c>
      <c r="E14" s="15">
        <f>VLOOKUP(A14,'All Contacts June '!B:J, 9, FALSE)</f>
        <v>9606201557</v>
      </c>
      <c r="F14" s="84" t="s">
        <v>374</v>
      </c>
      <c r="G14" s="54"/>
    </row>
    <row r="15">
      <c r="A15" s="69" t="s">
        <v>124</v>
      </c>
      <c r="B15" s="28">
        <v>1879.0</v>
      </c>
      <c r="C15" s="29">
        <v>5.2</v>
      </c>
      <c r="D15" s="15">
        <f>VLOOKUP(A15,'All Contacts June '!B:J, 6, FALSE)</f>
        <v>9844460651</v>
      </c>
      <c r="E15" s="15" t="str">
        <f>VLOOKUP(A15,'All Contacts June '!B:J, 9, FALSE)</f>
        <v>72595 05962</v>
      </c>
      <c r="F15" s="42" t="s">
        <v>375</v>
      </c>
      <c r="G15" s="41"/>
    </row>
    <row r="16">
      <c r="A16" s="69" t="s">
        <v>178</v>
      </c>
      <c r="B16" s="28">
        <v>1693.0</v>
      </c>
      <c r="C16" s="29">
        <v>5.19</v>
      </c>
      <c r="D16" s="15">
        <f>VLOOKUP(A16,'All Contacts June '!B:J, 6, FALSE)</f>
        <v>7349573508</v>
      </c>
      <c r="E16" s="15">
        <f>VLOOKUP(A16,'All Contacts June '!B:J, 9, FALSE)</f>
        <v>9743736143</v>
      </c>
      <c r="F16" s="41"/>
      <c r="G16" s="41"/>
    </row>
    <row r="17">
      <c r="A17" s="69" t="s">
        <v>157</v>
      </c>
      <c r="B17" s="28">
        <v>4093.0</v>
      </c>
      <c r="C17" s="29">
        <v>4.93</v>
      </c>
      <c r="D17" s="15">
        <f>VLOOKUP(A17,'All Contacts June '!B:J, 6, FALSE)</f>
        <v>6363549955</v>
      </c>
      <c r="E17" s="15" t="str">
        <f>VLOOKUP(A17,'All Contacts June '!B:J, 9, FALSE)</f>
        <v>70190 61402</v>
      </c>
      <c r="F17" s="41"/>
      <c r="G17" s="41"/>
    </row>
    <row r="18">
      <c r="A18" s="69" t="s">
        <v>186</v>
      </c>
      <c r="B18" s="28">
        <v>1230.0</v>
      </c>
      <c r="C18" s="29">
        <v>4.93</v>
      </c>
      <c r="D18" s="15" t="str">
        <f>VLOOKUP(A18,'All Contacts June '!B:J, 6, FALSE)</f>
        <v/>
      </c>
      <c r="E18" s="15" t="str">
        <f>VLOOKUP(A18,'All Contacts June '!B:J, 9, FALSE)</f>
        <v/>
      </c>
      <c r="F18" s="42" t="s">
        <v>376</v>
      </c>
      <c r="G18" s="41"/>
    </row>
    <row r="19">
      <c r="A19" s="69" t="s">
        <v>360</v>
      </c>
      <c r="B19" s="28">
        <v>2144.0</v>
      </c>
      <c r="C19" s="29">
        <v>4.7</v>
      </c>
      <c r="D19" s="15">
        <f>VLOOKUP(A19,'All Contacts June '!B:J, 6, FALSE)</f>
        <v>9535036977</v>
      </c>
      <c r="E19" s="15" t="str">
        <f>VLOOKUP(A19,'All Contacts June '!B:J, 9, FALSE)</f>
        <v>9742964373 / 9901288211</v>
      </c>
      <c r="F19" s="41"/>
      <c r="G19" s="41"/>
    </row>
    <row r="20">
      <c r="A20" s="69" t="s">
        <v>358</v>
      </c>
      <c r="B20" s="28">
        <v>1998.0</v>
      </c>
      <c r="C20" s="29">
        <v>4.62</v>
      </c>
      <c r="D20" s="15">
        <f>VLOOKUP(A20,'All Contacts June '!B:J, 6, FALSE)</f>
        <v>9986348603</v>
      </c>
      <c r="E20" s="15">
        <f>VLOOKUP(A20,'All Contacts June '!B:J, 9, FALSE)</f>
        <v>8660164664</v>
      </c>
      <c r="F20" s="42" t="s">
        <v>377</v>
      </c>
      <c r="G20" s="41"/>
    </row>
    <row r="21">
      <c r="A21" s="69" t="s">
        <v>165</v>
      </c>
      <c r="B21" s="28">
        <v>1780.0</v>
      </c>
      <c r="C21" s="29">
        <v>4.57</v>
      </c>
      <c r="D21" s="15">
        <f>VLOOKUP(A21,'All Contacts June '!B:J, 6, FALSE)</f>
        <v>9632077724</v>
      </c>
      <c r="E21" s="15" t="str">
        <f>VLOOKUP(A21,'All Contacts June '!B:J, 9, FALSE)</f>
        <v>95358 23190</v>
      </c>
      <c r="F21" s="41"/>
      <c r="G21" s="41"/>
    </row>
    <row r="22">
      <c r="A22" s="69" t="s">
        <v>13</v>
      </c>
      <c r="B22" s="28">
        <v>2006.0</v>
      </c>
      <c r="C22" s="29">
        <v>4.55</v>
      </c>
      <c r="D22" s="15" t="str">
        <f>VLOOKUP(A22,'All Contacts June '!B:J, 6, FALSE)</f>
        <v>#N/A</v>
      </c>
      <c r="E22" s="15" t="str">
        <f>VLOOKUP(A22,'All Contacts June '!B:J, 9, FALSE)</f>
        <v>#N/A</v>
      </c>
      <c r="F22" s="41"/>
      <c r="G22" s="41"/>
    </row>
    <row r="23">
      <c r="A23" s="69" t="s">
        <v>6</v>
      </c>
      <c r="B23" s="28">
        <v>1458.0</v>
      </c>
      <c r="C23" s="29">
        <v>4.27</v>
      </c>
      <c r="D23" s="15">
        <f>VLOOKUP(A23,'All Contacts June '!B:J, 6, FALSE)</f>
        <v>9148487945</v>
      </c>
      <c r="E23" s="15">
        <f>VLOOKUP(A23,'All Contacts June '!B:J, 9, FALSE)</f>
        <v>6362108017</v>
      </c>
      <c r="F23" s="42" t="s">
        <v>378</v>
      </c>
      <c r="G23" s="41"/>
    </row>
    <row r="24">
      <c r="A24" s="69" t="s">
        <v>73</v>
      </c>
      <c r="B24" s="28">
        <v>4122.0</v>
      </c>
      <c r="C24" s="29">
        <v>4.23</v>
      </c>
      <c r="D24" s="15">
        <f>VLOOKUP(A24,'All Contacts June '!B:J, 6, FALSE)</f>
        <v>9535481684</v>
      </c>
      <c r="E24" s="15">
        <f>VLOOKUP(A24,'All Contacts June '!B:J, 9, FALSE)</f>
        <v>9148384726</v>
      </c>
      <c r="F24" s="41"/>
      <c r="G24" s="41"/>
    </row>
    <row r="25">
      <c r="A25" s="69" t="s">
        <v>54</v>
      </c>
      <c r="B25" s="28">
        <v>2828.0</v>
      </c>
      <c r="C25" s="29">
        <v>4.22</v>
      </c>
      <c r="D25" s="15">
        <f>VLOOKUP(A25,'All Contacts June '!B:J, 6, FALSE)</f>
        <v>7019412556</v>
      </c>
      <c r="E25" s="15" t="str">
        <f>VLOOKUP(A25,'All Contacts June '!B:J, 9, FALSE)</f>
        <v/>
      </c>
      <c r="F25" s="42" t="s">
        <v>379</v>
      </c>
      <c r="G25" s="41"/>
    </row>
    <row r="26">
      <c r="A26" s="69" t="s">
        <v>325</v>
      </c>
      <c r="B26" s="29">
        <v>739.0</v>
      </c>
      <c r="C26" s="29">
        <v>4.18</v>
      </c>
      <c r="D26" s="15">
        <f>VLOOKUP(A26,'All Contacts June '!B:J, 6, FALSE)</f>
        <v>8147684120</v>
      </c>
      <c r="E26" s="15">
        <f>VLOOKUP(A26,'All Contacts June '!B:J, 9, FALSE)</f>
        <v>9535973513</v>
      </c>
      <c r="F26" s="42" t="s">
        <v>380</v>
      </c>
      <c r="G26" s="41"/>
    </row>
    <row r="27">
      <c r="A27" s="69" t="s">
        <v>96</v>
      </c>
      <c r="B27" s="28">
        <v>2526.0</v>
      </c>
      <c r="C27" s="29">
        <v>4.04</v>
      </c>
      <c r="D27" s="15">
        <f>VLOOKUP(A27,'All Contacts June '!B:J, 6, FALSE)</f>
        <v>6361191322</v>
      </c>
      <c r="E27" s="15">
        <f>VLOOKUP(A27,'All Contacts June '!B:J, 9, FALSE)</f>
        <v>911894407</v>
      </c>
      <c r="F27" s="41"/>
      <c r="G27" s="41"/>
    </row>
    <row r="28">
      <c r="A28" s="69" t="s">
        <v>79</v>
      </c>
      <c r="B28" s="28">
        <v>5482.0</v>
      </c>
      <c r="C28" s="29">
        <v>4.03</v>
      </c>
      <c r="D28" s="15">
        <f>VLOOKUP(A28,'All Contacts June '!B:J, 6, FALSE)</f>
        <v>8151831198</v>
      </c>
      <c r="E28" s="15" t="str">
        <f>VLOOKUP(A28,'All Contacts June '!B:J, 9, FALSE)</f>
        <v/>
      </c>
      <c r="F28" s="42" t="s">
        <v>381</v>
      </c>
      <c r="G28" s="41"/>
    </row>
    <row r="29">
      <c r="A29" s="69" t="s">
        <v>137</v>
      </c>
      <c r="B29" s="28">
        <v>2849.0</v>
      </c>
      <c r="C29" s="29">
        <v>3.95</v>
      </c>
      <c r="D29" s="15">
        <f>VLOOKUP(A29,'All Contacts June '!B:J, 6, FALSE)</f>
        <v>7975722275</v>
      </c>
      <c r="E29" s="15">
        <f>VLOOKUP(A29,'All Contacts June '!B:J, 9, FALSE)</f>
        <v>9901160510</v>
      </c>
      <c r="F29" s="84" t="s">
        <v>382</v>
      </c>
      <c r="G29" s="54"/>
      <c r="H29" s="22"/>
    </row>
    <row r="30">
      <c r="A30" s="69" t="s">
        <v>77</v>
      </c>
      <c r="B30" s="28">
        <v>3607.0</v>
      </c>
      <c r="C30" s="29">
        <v>3.9</v>
      </c>
      <c r="D30" s="15">
        <f>VLOOKUP(A30,'All Contacts June '!B:J, 6, FALSE)</f>
        <v>7760556706</v>
      </c>
      <c r="E30" s="15">
        <f>VLOOKUP(A30,'All Contacts June '!B:J, 9, FALSE)</f>
        <v>8431644268</v>
      </c>
      <c r="F30" s="41"/>
      <c r="G30" s="41"/>
    </row>
    <row r="31">
      <c r="A31" s="69" t="s">
        <v>40</v>
      </c>
      <c r="B31" s="28">
        <v>1761.0</v>
      </c>
      <c r="C31" s="29">
        <v>3.87</v>
      </c>
      <c r="D31" s="15">
        <f>VLOOKUP(A31,'All Contacts June '!B:J, 6, FALSE)</f>
        <v>9108883600</v>
      </c>
      <c r="E31" s="15">
        <f>VLOOKUP(A31,'All Contacts June '!B:J, 9, FALSE)</f>
        <v>8792639661</v>
      </c>
      <c r="F31" s="41"/>
      <c r="G31" s="41"/>
    </row>
    <row r="32">
      <c r="A32" s="69" t="s">
        <v>97</v>
      </c>
      <c r="B32" s="28">
        <v>3150.0</v>
      </c>
      <c r="C32" s="29">
        <v>3.77</v>
      </c>
      <c r="D32" s="15">
        <f>VLOOKUP(A32,'All Contacts June '!B:J, 6, FALSE)</f>
        <v>9535192939</v>
      </c>
      <c r="E32" s="15">
        <f>VLOOKUP(A32,'All Contacts June '!B:J, 9, FALSE)</f>
        <v>9353806311</v>
      </c>
      <c r="F32" s="42" t="s">
        <v>383</v>
      </c>
      <c r="G32" s="41"/>
    </row>
    <row r="33">
      <c r="A33" s="69" t="s">
        <v>155</v>
      </c>
      <c r="B33" s="28">
        <v>2921.0</v>
      </c>
      <c r="C33" s="29">
        <v>3.75</v>
      </c>
      <c r="D33" s="15">
        <f>VLOOKUP(A33,'All Contacts June '!B:J, 6, FALSE)</f>
        <v>7846929203</v>
      </c>
      <c r="E33" s="15">
        <f>VLOOKUP(A33,'All Contacts June '!B:J, 9, FALSE)</f>
        <v>7981397501</v>
      </c>
      <c r="F33" s="41"/>
      <c r="G33" s="41"/>
    </row>
    <row r="34">
      <c r="A34" s="69" t="s">
        <v>103</v>
      </c>
      <c r="B34" s="28">
        <v>2641.0</v>
      </c>
      <c r="C34" s="29">
        <v>3.73</v>
      </c>
      <c r="D34" s="15" t="str">
        <f>VLOOKUP(A34,'All Contacts June '!B:J, 6, FALSE)</f>
        <v>NA</v>
      </c>
      <c r="E34" s="15">
        <f>VLOOKUP(A34,'All Contacts June '!B:J, 9, FALSE)</f>
        <v>9353725884</v>
      </c>
      <c r="F34" s="84" t="s">
        <v>384</v>
      </c>
      <c r="G34" s="54"/>
      <c r="H34" s="22"/>
      <c r="I34" s="22"/>
    </row>
    <row r="35">
      <c r="A35" s="69" t="s">
        <v>132</v>
      </c>
      <c r="B35" s="28">
        <v>2674.0</v>
      </c>
      <c r="C35" s="29">
        <v>3.71</v>
      </c>
      <c r="D35" s="15">
        <f>VLOOKUP(A35,'All Contacts June '!B:J, 6, FALSE)</f>
        <v>6363023369</v>
      </c>
      <c r="E35" s="15" t="str">
        <f>VLOOKUP(A35,'All Contacts June '!B:J, 9, FALSE)</f>
        <v>8660165712 , 8971565454</v>
      </c>
      <c r="F35" s="41"/>
      <c r="G35" s="41"/>
    </row>
    <row r="36">
      <c r="A36" s="69" t="s">
        <v>69</v>
      </c>
      <c r="B36" s="28">
        <v>4375.0</v>
      </c>
      <c r="C36" s="29">
        <v>3.67</v>
      </c>
      <c r="D36" s="15">
        <f>VLOOKUP(A36,'All Contacts June '!B:J, 6, FALSE)</f>
        <v>9110653389</v>
      </c>
      <c r="E36" s="15" t="str">
        <f>VLOOKUP(A36,'All Contacts June '!B:J, 9, FALSE)</f>
        <v>861 880 5986</v>
      </c>
      <c r="F36" s="42" t="s">
        <v>385</v>
      </c>
      <c r="G36" s="41"/>
    </row>
    <row r="37">
      <c r="A37" s="79"/>
      <c r="B37" s="15"/>
      <c r="C37" s="15"/>
      <c r="D37" s="15"/>
      <c r="E37" s="15"/>
      <c r="F37" s="41"/>
      <c r="G37" s="41"/>
    </row>
    <row r="38">
      <c r="A38" s="1" t="s">
        <v>19</v>
      </c>
      <c r="B38" s="1" t="s">
        <v>59</v>
      </c>
      <c r="C38" s="1" t="s">
        <v>3</v>
      </c>
      <c r="D38" s="1" t="s">
        <v>4</v>
      </c>
      <c r="E38" s="1" t="s">
        <v>5</v>
      </c>
      <c r="F38" s="1"/>
      <c r="G38" s="1"/>
      <c r="H38" s="3"/>
      <c r="I38" s="3"/>
      <c r="J38" s="3"/>
      <c r="K38" s="4"/>
      <c r="L38" s="4"/>
      <c r="M38" s="4"/>
      <c r="N38" s="4"/>
      <c r="O38" s="3"/>
      <c r="P38" s="3"/>
      <c r="Q38" s="4"/>
      <c r="R38" s="4"/>
      <c r="S38" s="4"/>
      <c r="T38" s="4"/>
      <c r="U38" s="4"/>
      <c r="V38" s="4"/>
      <c r="W38" s="4"/>
      <c r="X38" s="4"/>
    </row>
    <row r="39">
      <c r="A39" s="79"/>
      <c r="B39" s="15"/>
      <c r="C39" s="15"/>
      <c r="D39" s="15"/>
      <c r="E39" s="15"/>
    </row>
    <row r="40">
      <c r="A40" s="69" t="s">
        <v>79</v>
      </c>
      <c r="B40" s="165">
        <v>15.0</v>
      </c>
      <c r="C40" s="15">
        <f>VLOOKUP(A40,'All Contacts June '!B:J, 6, FALSE)</f>
        <v>8151831198</v>
      </c>
      <c r="D40" s="15" t="str">
        <f>VLOOKUP(A40,'All Contacts June '!B:J, 9, FALSE)</f>
        <v/>
      </c>
      <c r="E40" s="42" t="s">
        <v>386</v>
      </c>
    </row>
    <row r="41">
      <c r="A41" s="69" t="s">
        <v>129</v>
      </c>
      <c r="B41" s="165">
        <v>10.0</v>
      </c>
      <c r="C41" s="15" t="str">
        <f>VLOOKUP(A41,'All Contacts June '!B:J, 6, FALSE)</f>
        <v>#N/A</v>
      </c>
      <c r="D41" s="15" t="str">
        <f>VLOOKUP(A41,'All Contacts June '!B:J, 9, FALSE)</f>
        <v>#N/A</v>
      </c>
      <c r="E41" s="32" t="s">
        <v>387</v>
      </c>
      <c r="F41" s="20" t="s">
        <v>388</v>
      </c>
    </row>
    <row r="42">
      <c r="A42" s="69" t="s">
        <v>335</v>
      </c>
      <c r="B42" s="165">
        <v>9.0</v>
      </c>
      <c r="C42" s="15">
        <f>VLOOKUP(A42,'All Contacts June '!B:J, 6, FALSE)</f>
        <v>9739878857</v>
      </c>
      <c r="D42" s="15">
        <f>VLOOKUP(A42,'All Contacts June '!B:J, 9, FALSE)</f>
        <v>9740868121</v>
      </c>
      <c r="E42" s="29" t="s">
        <v>389</v>
      </c>
    </row>
    <row r="43">
      <c r="A43" s="69" t="s">
        <v>11</v>
      </c>
      <c r="B43" s="165">
        <v>9.0</v>
      </c>
      <c r="C43" s="15">
        <f>VLOOKUP(A43,'All Contacts June '!B:J, 6, FALSE)</f>
        <v>9738368676</v>
      </c>
      <c r="D43" s="15" t="str">
        <f>VLOOKUP(A43,'All Contacts June '!B:J, 9, FALSE)</f>
        <v>7411984200 / 9901680992</v>
      </c>
      <c r="E43" s="15"/>
    </row>
    <row r="44">
      <c r="A44" s="69" t="s">
        <v>91</v>
      </c>
      <c r="B44" s="80">
        <v>8.0</v>
      </c>
      <c r="C44" s="15">
        <f>VLOOKUP(A44,'All Contacts June '!B:J, 6, FALSE)</f>
        <v>9743510077</v>
      </c>
      <c r="D44" s="15">
        <f>VLOOKUP(A44,'All Contacts June '!B:J, 9, FALSE)</f>
        <v>9380021549</v>
      </c>
      <c r="E44" s="168" t="s">
        <v>390</v>
      </c>
    </row>
    <row r="45">
      <c r="A45" s="69" t="s">
        <v>27</v>
      </c>
      <c r="B45" s="165">
        <v>8.0</v>
      </c>
      <c r="C45" s="15">
        <f>VLOOKUP(A45,'All Contacts June '!B:J, 6, FALSE)</f>
        <v>7829637607</v>
      </c>
      <c r="D45" s="15">
        <f>VLOOKUP(A45,'All Contacts June '!B:J, 9, FALSE)</f>
        <v>6364814671</v>
      </c>
      <c r="E45" s="169" t="s">
        <v>391</v>
      </c>
    </row>
    <row r="46">
      <c r="A46" s="69" t="s">
        <v>47</v>
      </c>
      <c r="B46" s="165">
        <v>8.0</v>
      </c>
      <c r="C46" s="15">
        <f>VLOOKUP(A46,'All Contacts June '!B:J, 6, FALSE)</f>
        <v>8073663614</v>
      </c>
      <c r="D46" s="15">
        <f>VLOOKUP(A46,'All Contacts June '!B:J, 9, FALSE)</f>
        <v>7993071991</v>
      </c>
      <c r="E46" s="99"/>
    </row>
    <row r="47">
      <c r="A47" s="69" t="s">
        <v>26</v>
      </c>
      <c r="B47" s="165">
        <v>8.0</v>
      </c>
      <c r="C47" s="15">
        <f>VLOOKUP(A47,'All Contacts June '!B:J, 6, FALSE)</f>
        <v>7090744674</v>
      </c>
      <c r="D47" s="15">
        <f>VLOOKUP(A47,'All Contacts June '!B:J, 9, FALSE)</f>
        <v>9535326205</v>
      </c>
      <c r="E47" s="99" t="s">
        <v>392</v>
      </c>
      <c r="F47" s="12"/>
      <c r="G47" s="12"/>
      <c r="H47" s="12"/>
    </row>
    <row r="48">
      <c r="A48" s="69" t="s">
        <v>132</v>
      </c>
      <c r="B48" s="165">
        <v>8.0</v>
      </c>
      <c r="C48" s="15">
        <f>VLOOKUP(A48,'All Contacts June '!B:J, 6, FALSE)</f>
        <v>6363023369</v>
      </c>
      <c r="D48" s="15" t="str">
        <f>VLOOKUP(A48,'All Contacts June '!B:J, 9, FALSE)</f>
        <v>8660165712 , 8971565454</v>
      </c>
      <c r="E48" s="99" t="s">
        <v>393</v>
      </c>
      <c r="F48" s="12"/>
      <c r="G48" s="12"/>
      <c r="H48" s="12"/>
    </row>
    <row r="49">
      <c r="A49" s="69" t="s">
        <v>73</v>
      </c>
      <c r="B49" s="165">
        <v>8.0</v>
      </c>
      <c r="C49" s="15">
        <f>VLOOKUP(A49,'All Contacts June '!B:J, 6, FALSE)</f>
        <v>9535481684</v>
      </c>
      <c r="D49" s="15">
        <f>VLOOKUP(A49,'All Contacts June '!B:J, 9, FALSE)</f>
        <v>9148384726</v>
      </c>
      <c r="E49" s="99"/>
      <c r="F49" s="12"/>
      <c r="G49" s="12"/>
      <c r="H49" s="12"/>
    </row>
    <row r="50">
      <c r="A50" s="170" t="s">
        <v>41</v>
      </c>
      <c r="B50" s="29">
        <v>7.0</v>
      </c>
      <c r="C50" s="15" t="str">
        <f>VLOOKUP(A50,'All Contacts June '!B:J, 6, FALSE)</f>
        <v>NA</v>
      </c>
      <c r="D50" s="15">
        <f>VLOOKUP(A50,'All Contacts June '!B:J, 9, FALSE)</f>
        <v>9606201557</v>
      </c>
      <c r="E50" s="99"/>
      <c r="F50" s="12"/>
      <c r="G50" s="12"/>
      <c r="H50" s="12"/>
    </row>
    <row r="51">
      <c r="A51" s="170" t="s">
        <v>160</v>
      </c>
      <c r="B51" s="29">
        <v>6.0</v>
      </c>
      <c r="C51" s="15">
        <f>VLOOKUP(A51,'All Contacts June '!B:J, 6, FALSE)</f>
        <v>9019269596</v>
      </c>
      <c r="D51" s="15">
        <f>VLOOKUP(A51,'All Contacts June '!B:J, 9, FALSE)</f>
        <v>9972532148</v>
      </c>
      <c r="E51" s="27" t="s">
        <v>394</v>
      </c>
      <c r="F51" s="12"/>
      <c r="G51" s="12"/>
      <c r="H51" s="12"/>
    </row>
    <row r="52">
      <c r="A52" s="170" t="s">
        <v>181</v>
      </c>
      <c r="B52" s="29">
        <v>5.0</v>
      </c>
      <c r="C52" s="15">
        <f>VLOOKUP(A52,'All Contacts June '!B:J, 6, FALSE)</f>
        <v>8310978371</v>
      </c>
      <c r="D52" s="15">
        <f>VLOOKUP(A52,'All Contacts June '!B:J, 9, FALSE)</f>
        <v>7353420368</v>
      </c>
      <c r="E52" s="99" t="s">
        <v>191</v>
      </c>
      <c r="F52" s="12"/>
      <c r="G52" s="12"/>
      <c r="H52" s="12"/>
    </row>
    <row r="53">
      <c r="A53" s="170" t="s">
        <v>174</v>
      </c>
      <c r="B53" s="29">
        <v>5.0</v>
      </c>
      <c r="C53" s="15">
        <f>VLOOKUP(A53,'All Contacts June '!B:J, 6, FALSE)</f>
        <v>8970711971</v>
      </c>
      <c r="D53" s="15">
        <f>VLOOKUP(A53,'All Contacts June '!B:J, 9, FALSE)</f>
        <v>8970711971</v>
      </c>
      <c r="E53" s="99" t="s">
        <v>395</v>
      </c>
      <c r="F53" s="12"/>
      <c r="G53" s="12"/>
      <c r="H53" s="12"/>
    </row>
    <row r="54">
      <c r="A54" s="170" t="s">
        <v>40</v>
      </c>
      <c r="B54" s="29">
        <v>5.0</v>
      </c>
      <c r="C54" s="15">
        <f>VLOOKUP(A54,'All Contacts June '!B:J, 6, FALSE)</f>
        <v>9108883600</v>
      </c>
      <c r="D54" s="15">
        <f>VLOOKUP(A54,'All Contacts June '!B:J, 9, FALSE)</f>
        <v>8792639661</v>
      </c>
      <c r="E54" s="12"/>
      <c r="F54" s="12"/>
      <c r="G54" s="12"/>
      <c r="H54" s="12"/>
    </row>
    <row r="55">
      <c r="B55" s="15"/>
      <c r="C55" s="15"/>
      <c r="D55" s="15"/>
      <c r="E55" s="15"/>
    </row>
    <row r="56">
      <c r="A56" s="79"/>
      <c r="B56" s="15"/>
      <c r="C56" s="15"/>
      <c r="D56" s="15"/>
      <c r="E56" s="15"/>
    </row>
    <row r="57">
      <c r="A57" s="171" t="s">
        <v>396</v>
      </c>
      <c r="B57" s="172"/>
      <c r="C57" s="172"/>
      <c r="D57" s="172"/>
      <c r="E57" s="172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</row>
    <row r="58">
      <c r="A58" s="137" t="s">
        <v>397</v>
      </c>
      <c r="B58" s="137" t="s">
        <v>294</v>
      </c>
      <c r="C58" s="1" t="s">
        <v>398</v>
      </c>
      <c r="D58" s="161"/>
      <c r="E58" s="161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</row>
    <row r="59">
      <c r="A59" s="158"/>
      <c r="B59" s="28"/>
      <c r="C59" s="29"/>
      <c r="D59" s="29"/>
      <c r="E59" s="29"/>
    </row>
    <row r="60">
      <c r="A60" s="158" t="s">
        <v>399</v>
      </c>
      <c r="B60" s="81">
        <v>0.0555</v>
      </c>
      <c r="C60" s="81">
        <v>0.0111</v>
      </c>
      <c r="D60" s="29"/>
      <c r="E60" s="29"/>
    </row>
    <row r="61">
      <c r="A61" s="69" t="s">
        <v>306</v>
      </c>
      <c r="B61" s="81">
        <v>0.0509</v>
      </c>
      <c r="C61" s="81">
        <v>0.0118</v>
      </c>
      <c r="D61" s="29"/>
      <c r="E61" s="29"/>
    </row>
    <row r="62">
      <c r="A62" s="158" t="s">
        <v>30</v>
      </c>
      <c r="B62" s="81">
        <v>0.0409</v>
      </c>
      <c r="C62" s="81">
        <v>0.0139</v>
      </c>
      <c r="D62" s="29"/>
      <c r="E62" s="29"/>
    </row>
    <row r="63">
      <c r="A63" s="69" t="s">
        <v>186</v>
      </c>
      <c r="B63" s="81">
        <v>0.0405</v>
      </c>
      <c r="C63" s="81">
        <v>0.0119</v>
      </c>
      <c r="D63" s="29"/>
      <c r="E63" s="29"/>
    </row>
    <row r="64">
      <c r="A64" s="69" t="s">
        <v>37</v>
      </c>
      <c r="B64" s="81">
        <v>0.0405</v>
      </c>
      <c r="C64" s="81">
        <v>0.0141</v>
      </c>
      <c r="D64" s="29"/>
      <c r="E64" s="29"/>
    </row>
    <row r="65">
      <c r="A65" s="69" t="s">
        <v>61</v>
      </c>
      <c r="B65" s="81">
        <v>0.0392</v>
      </c>
      <c r="C65" s="81">
        <v>0.0127</v>
      </c>
      <c r="D65" s="29"/>
      <c r="E65" s="29"/>
    </row>
    <row r="66">
      <c r="A66" s="69" t="s">
        <v>263</v>
      </c>
      <c r="B66" s="81">
        <v>0.0389</v>
      </c>
      <c r="C66" s="81">
        <v>0.0114</v>
      </c>
      <c r="D66" s="29"/>
      <c r="E66" s="29"/>
    </row>
    <row r="67">
      <c r="A67" s="69" t="s">
        <v>165</v>
      </c>
      <c r="B67" s="81">
        <v>0.0387</v>
      </c>
      <c r="C67" s="81">
        <v>0.0122</v>
      </c>
      <c r="D67" s="29"/>
      <c r="E67" s="29"/>
    </row>
    <row r="68">
      <c r="A68" s="69" t="s">
        <v>139</v>
      </c>
      <c r="B68" s="81">
        <v>0.0395</v>
      </c>
      <c r="C68" s="81">
        <v>0.0105</v>
      </c>
      <c r="D68" s="29"/>
      <c r="E68" s="29"/>
    </row>
    <row r="69">
      <c r="A69" s="69" t="s">
        <v>64</v>
      </c>
      <c r="B69" s="81">
        <v>0.0376</v>
      </c>
      <c r="C69" s="81">
        <v>0.0107</v>
      </c>
      <c r="D69" s="29"/>
      <c r="E69" s="29"/>
    </row>
    <row r="70">
      <c r="A70" s="69" t="s">
        <v>335</v>
      </c>
      <c r="B70" s="81">
        <v>0.0352</v>
      </c>
      <c r="C70" s="81">
        <v>0.0142</v>
      </c>
      <c r="D70" s="29"/>
      <c r="E70" s="29"/>
    </row>
    <row r="71">
      <c r="A71" s="69" t="s">
        <v>201</v>
      </c>
      <c r="B71" s="81">
        <v>0.0337</v>
      </c>
      <c r="C71" s="81">
        <v>0.0108</v>
      </c>
      <c r="D71" s="29"/>
      <c r="E71" s="29"/>
    </row>
    <row r="72">
      <c r="A72" s="69" t="s">
        <v>66</v>
      </c>
      <c r="B72" s="81">
        <v>0.0324</v>
      </c>
      <c r="C72" s="81">
        <v>0.0114</v>
      </c>
      <c r="D72" s="29"/>
      <c r="E72" s="29"/>
    </row>
    <row r="73">
      <c r="A73" s="69" t="s">
        <v>70</v>
      </c>
      <c r="B73" s="81">
        <v>0.0318</v>
      </c>
      <c r="C73" s="81">
        <v>0.0114</v>
      </c>
      <c r="D73" s="29"/>
      <c r="E73" s="29"/>
    </row>
    <row r="74">
      <c r="A74" s="69" t="s">
        <v>27</v>
      </c>
      <c r="B74" s="81">
        <v>0.0316</v>
      </c>
      <c r="C74" s="81">
        <v>0.0125</v>
      </c>
      <c r="D74" s="29"/>
      <c r="E74" s="29"/>
    </row>
    <row r="75">
      <c r="A75" s="69" t="s">
        <v>11</v>
      </c>
      <c r="B75" s="81">
        <v>0.0314</v>
      </c>
      <c r="C75" s="81">
        <v>0.0128</v>
      </c>
      <c r="D75" s="29"/>
      <c r="E75" s="29"/>
    </row>
    <row r="76">
      <c r="A76" s="69" t="s">
        <v>89</v>
      </c>
      <c r="B76" s="81">
        <v>0.0312</v>
      </c>
      <c r="C76" s="81">
        <v>0.0132</v>
      </c>
      <c r="D76" s="29"/>
      <c r="E76" s="29"/>
    </row>
    <row r="77">
      <c r="A77" s="69" t="s">
        <v>291</v>
      </c>
      <c r="B77" s="81">
        <v>0.0309</v>
      </c>
      <c r="C77" s="81">
        <v>0.0142</v>
      </c>
      <c r="D77" s="29"/>
      <c r="E77" s="29"/>
    </row>
    <row r="78">
      <c r="A78" s="69" t="s">
        <v>325</v>
      </c>
      <c r="B78" s="81">
        <v>0.0304</v>
      </c>
      <c r="C78" s="81">
        <v>0.0116</v>
      </c>
      <c r="D78" s="29"/>
      <c r="E78" s="29"/>
    </row>
    <row r="79">
      <c r="A79" s="69"/>
      <c r="B79" s="28"/>
      <c r="C79" s="29"/>
      <c r="D79" s="29"/>
      <c r="E79" s="29"/>
    </row>
    <row r="80">
      <c r="A80" s="69"/>
      <c r="B80" s="28"/>
      <c r="C80" s="29"/>
      <c r="D80" s="29"/>
      <c r="E80" s="29"/>
    </row>
    <row r="81">
      <c r="A81" s="69"/>
      <c r="B81" s="28"/>
      <c r="C81" s="29"/>
      <c r="D81" s="29"/>
      <c r="E81" s="29"/>
    </row>
    <row r="82">
      <c r="A82" s="69"/>
      <c r="B82" s="28"/>
      <c r="C82" s="29"/>
      <c r="D82" s="29"/>
      <c r="E82" s="29"/>
    </row>
    <row r="83">
      <c r="A83" s="69"/>
      <c r="B83" s="28"/>
      <c r="C83" s="29"/>
      <c r="D83" s="29"/>
      <c r="E83" s="29"/>
    </row>
    <row r="84">
      <c r="A84" s="69"/>
      <c r="B84" s="28"/>
      <c r="C84" s="29"/>
      <c r="D84" s="29"/>
      <c r="E84" s="29"/>
    </row>
    <row r="85">
      <c r="A85" s="69"/>
      <c r="B85" s="28"/>
      <c r="C85" s="29"/>
      <c r="D85" s="29"/>
      <c r="E85" s="29"/>
    </row>
    <row r="86">
      <c r="A86" s="69"/>
      <c r="B86" s="28"/>
      <c r="C86" s="29"/>
      <c r="D86" s="29"/>
      <c r="E86" s="29"/>
    </row>
    <row r="87">
      <c r="A87" s="69"/>
      <c r="B87" s="28"/>
      <c r="C87" s="29"/>
      <c r="D87" s="29"/>
      <c r="E87" s="29"/>
    </row>
    <row r="88">
      <c r="A88" s="69"/>
      <c r="B88" s="28"/>
      <c r="C88" s="29"/>
      <c r="D88" s="29"/>
      <c r="E88" s="29"/>
    </row>
    <row r="89">
      <c r="A89" s="69"/>
      <c r="B89" s="28"/>
      <c r="C89" s="29"/>
      <c r="D89" s="29"/>
      <c r="E89" s="29"/>
    </row>
    <row r="90">
      <c r="A90" s="69"/>
      <c r="B90" s="28"/>
      <c r="C90" s="29"/>
      <c r="D90" s="29"/>
      <c r="E90" s="29"/>
    </row>
    <row r="91">
      <c r="A91" s="69"/>
      <c r="B91" s="28"/>
      <c r="C91" s="29"/>
      <c r="D91" s="29"/>
      <c r="E91" s="29"/>
    </row>
    <row r="92">
      <c r="A92" s="69"/>
      <c r="B92" s="28"/>
      <c r="C92" s="29"/>
      <c r="D92" s="29"/>
      <c r="E92" s="29"/>
    </row>
    <row r="93">
      <c r="A93" s="69"/>
      <c r="B93" s="28"/>
      <c r="C93" s="29"/>
      <c r="D93" s="29"/>
      <c r="E93" s="29"/>
    </row>
    <row r="94">
      <c r="A94" s="69"/>
      <c r="B94" s="28"/>
      <c r="C94" s="29"/>
      <c r="D94" s="29"/>
      <c r="E94" s="29"/>
    </row>
    <row r="95">
      <c r="A95" s="69"/>
      <c r="B95" s="28"/>
      <c r="C95" s="29"/>
      <c r="D95" s="29"/>
      <c r="E95" s="29"/>
    </row>
    <row r="96">
      <c r="A96" s="69"/>
      <c r="B96" s="28"/>
      <c r="C96" s="29"/>
      <c r="D96" s="29"/>
      <c r="E96" s="29"/>
    </row>
    <row r="97">
      <c r="A97" s="69"/>
      <c r="B97" s="28"/>
      <c r="C97" s="29"/>
      <c r="D97" s="29"/>
      <c r="E97" s="29"/>
    </row>
    <row r="98">
      <c r="A98" s="69"/>
      <c r="B98" s="28"/>
      <c r="C98" s="29"/>
      <c r="D98" s="29"/>
      <c r="E98" s="29"/>
    </row>
    <row r="99">
      <c r="A99" s="69"/>
      <c r="B99" s="28"/>
      <c r="C99" s="29"/>
      <c r="D99" s="29"/>
      <c r="E99" s="29"/>
    </row>
    <row r="100">
      <c r="A100" s="69"/>
      <c r="B100" s="28"/>
      <c r="C100" s="29"/>
      <c r="D100" s="29"/>
      <c r="E100" s="29"/>
    </row>
    <row r="101">
      <c r="A101" s="69"/>
      <c r="B101" s="28"/>
      <c r="C101" s="29"/>
      <c r="D101" s="29"/>
      <c r="E101" s="29"/>
    </row>
    <row r="102">
      <c r="A102" s="69"/>
      <c r="B102" s="28"/>
      <c r="C102" s="29"/>
      <c r="D102" s="29"/>
      <c r="E102" s="29"/>
    </row>
    <row r="103">
      <c r="A103" s="69"/>
      <c r="B103" s="28"/>
      <c r="C103" s="29"/>
      <c r="D103" s="29"/>
      <c r="E103" s="29"/>
    </row>
    <row r="104">
      <c r="A104" s="69"/>
      <c r="B104" s="28"/>
      <c r="C104" s="29"/>
      <c r="D104" s="29"/>
      <c r="E104" s="29"/>
    </row>
    <row r="105">
      <c r="A105" s="69"/>
      <c r="B105" s="28"/>
      <c r="C105" s="29"/>
      <c r="D105" s="29"/>
      <c r="E105" s="29"/>
    </row>
    <row r="106">
      <c r="A106" s="69"/>
      <c r="B106" s="28"/>
      <c r="C106" s="29"/>
      <c r="D106" s="29"/>
      <c r="E106" s="29"/>
    </row>
    <row r="107">
      <c r="A107" s="69"/>
      <c r="B107" s="28"/>
      <c r="C107" s="29"/>
      <c r="D107" s="29"/>
      <c r="E107" s="29"/>
    </row>
    <row r="108">
      <c r="A108" s="69"/>
      <c r="B108" s="28"/>
      <c r="C108" s="29"/>
      <c r="D108" s="29"/>
      <c r="E108" s="29"/>
    </row>
    <row r="109">
      <c r="A109" s="69"/>
      <c r="B109" s="28"/>
      <c r="C109" s="29"/>
      <c r="D109" s="29"/>
      <c r="E109" s="29"/>
    </row>
    <row r="110">
      <c r="A110" s="69"/>
      <c r="B110" s="28"/>
      <c r="C110" s="29"/>
      <c r="D110" s="29"/>
      <c r="E110" s="29"/>
    </row>
    <row r="111">
      <c r="A111" s="69"/>
      <c r="B111" s="28"/>
      <c r="C111" s="29"/>
      <c r="D111" s="29"/>
      <c r="E111" s="29"/>
    </row>
    <row r="112">
      <c r="A112" s="69"/>
      <c r="B112" s="28"/>
      <c r="C112" s="29"/>
      <c r="D112" s="29"/>
      <c r="E112" s="29"/>
    </row>
    <row r="113">
      <c r="A113" s="69"/>
      <c r="B113" s="28"/>
      <c r="C113" s="29"/>
      <c r="D113" s="29"/>
      <c r="E113" s="29"/>
    </row>
    <row r="114">
      <c r="A114" s="69"/>
      <c r="B114" s="28"/>
      <c r="C114" s="29"/>
      <c r="D114" s="29"/>
      <c r="E114" s="29"/>
    </row>
    <row r="115">
      <c r="A115" s="69"/>
      <c r="B115" s="28"/>
      <c r="C115" s="29"/>
      <c r="D115" s="29"/>
      <c r="E115" s="29"/>
    </row>
    <row r="116">
      <c r="A116" s="69"/>
      <c r="B116" s="28"/>
      <c r="C116" s="29"/>
      <c r="D116" s="29"/>
      <c r="E116" s="29"/>
    </row>
    <row r="117">
      <c r="A117" s="69"/>
      <c r="B117" s="28"/>
      <c r="C117" s="29"/>
      <c r="D117" s="29"/>
      <c r="E117" s="29"/>
    </row>
    <row r="118">
      <c r="A118" s="69"/>
      <c r="B118" s="28"/>
      <c r="C118" s="29"/>
      <c r="D118" s="29"/>
      <c r="E118" s="29"/>
    </row>
    <row r="119">
      <c r="A119" s="69"/>
      <c r="B119" s="28"/>
      <c r="C119" s="29"/>
      <c r="D119" s="29"/>
      <c r="E119" s="29"/>
    </row>
    <row r="120">
      <c r="A120" s="69"/>
      <c r="B120" s="28"/>
      <c r="C120" s="29"/>
      <c r="D120" s="29"/>
      <c r="E120" s="29"/>
    </row>
    <row r="121">
      <c r="A121" s="69"/>
      <c r="B121" s="28"/>
      <c r="C121" s="29"/>
      <c r="D121" s="29"/>
      <c r="E121" s="29"/>
    </row>
    <row r="122">
      <c r="A122" s="69"/>
      <c r="B122" s="28"/>
      <c r="C122" s="29"/>
      <c r="D122" s="29"/>
      <c r="E122" s="29"/>
    </row>
    <row r="123">
      <c r="A123" s="69"/>
      <c r="B123" s="28"/>
      <c r="C123" s="29"/>
      <c r="D123" s="29"/>
      <c r="E123" s="29"/>
    </row>
    <row r="124">
      <c r="A124" s="69"/>
      <c r="B124" s="28"/>
      <c r="C124" s="29"/>
      <c r="D124" s="29"/>
      <c r="E124" s="29"/>
    </row>
    <row r="125">
      <c r="A125" s="69"/>
      <c r="B125" s="28"/>
      <c r="C125" s="29"/>
      <c r="D125" s="29"/>
      <c r="E125" s="29"/>
    </row>
    <row r="126">
      <c r="A126" s="69"/>
      <c r="B126" s="28"/>
      <c r="C126" s="29"/>
      <c r="D126" s="29"/>
      <c r="E126" s="29"/>
    </row>
    <row r="127">
      <c r="A127" s="69"/>
      <c r="B127" s="28"/>
      <c r="C127" s="29"/>
      <c r="D127" s="29"/>
      <c r="E127" s="29"/>
    </row>
    <row r="128">
      <c r="A128" s="69"/>
      <c r="B128" s="28"/>
      <c r="C128" s="29"/>
      <c r="D128" s="29"/>
      <c r="E128" s="29"/>
    </row>
    <row r="129">
      <c r="A129" s="69"/>
      <c r="B129" s="28"/>
      <c r="C129" s="29"/>
      <c r="D129" s="29"/>
      <c r="E129" s="29"/>
    </row>
    <row r="130">
      <c r="A130" s="69"/>
      <c r="B130" s="28"/>
      <c r="C130" s="29"/>
      <c r="D130" s="29"/>
      <c r="E130" s="29"/>
    </row>
    <row r="131">
      <c r="A131" s="69"/>
      <c r="B131" s="15"/>
      <c r="C131" s="15"/>
      <c r="D131" s="15"/>
      <c r="E131" s="15"/>
    </row>
    <row r="132">
      <c r="A132" s="79"/>
      <c r="B132" s="15"/>
      <c r="C132" s="15"/>
      <c r="D132" s="15"/>
      <c r="E132" s="15"/>
    </row>
    <row r="133">
      <c r="A133" s="79"/>
      <c r="B133" s="15"/>
      <c r="C133" s="15"/>
      <c r="D133" s="15"/>
      <c r="E133" s="15"/>
    </row>
    <row r="134">
      <c r="A134" s="79"/>
      <c r="B134" s="15"/>
      <c r="C134" s="15"/>
      <c r="D134" s="15"/>
      <c r="E134" s="15"/>
    </row>
    <row r="135">
      <c r="A135" s="79"/>
      <c r="B135" s="15"/>
      <c r="C135" s="15"/>
      <c r="D135" s="15"/>
      <c r="E135" s="15"/>
    </row>
    <row r="136">
      <c r="A136" s="79"/>
      <c r="B136" s="15"/>
      <c r="C136" s="15"/>
      <c r="D136" s="15"/>
      <c r="E136" s="15"/>
    </row>
    <row r="137">
      <c r="A137" s="79"/>
      <c r="B137" s="15"/>
      <c r="C137" s="15"/>
      <c r="D137" s="15"/>
      <c r="E137" s="15"/>
    </row>
    <row r="138">
      <c r="A138" s="79"/>
      <c r="B138" s="15"/>
      <c r="C138" s="15"/>
      <c r="D138" s="15"/>
      <c r="E138" s="15"/>
    </row>
    <row r="139">
      <c r="A139" s="79"/>
      <c r="B139" s="15"/>
      <c r="C139" s="15"/>
      <c r="D139" s="15"/>
      <c r="E139" s="15"/>
    </row>
    <row r="140">
      <c r="A140" s="79"/>
      <c r="B140" s="15"/>
      <c r="C140" s="15"/>
      <c r="D140" s="15"/>
      <c r="E140" s="15"/>
    </row>
    <row r="141">
      <c r="A141" s="79"/>
      <c r="B141" s="15"/>
      <c r="C141" s="15"/>
      <c r="D141" s="15"/>
      <c r="E141" s="15"/>
    </row>
    <row r="142">
      <c r="A142" s="79"/>
      <c r="B142" s="15"/>
      <c r="C142" s="15"/>
      <c r="D142" s="15"/>
      <c r="E142" s="15"/>
    </row>
    <row r="143">
      <c r="A143" s="79"/>
      <c r="B143" s="15"/>
      <c r="C143" s="15"/>
      <c r="D143" s="15"/>
      <c r="E143" s="15"/>
    </row>
    <row r="144">
      <c r="A144" s="79"/>
      <c r="B144" s="15"/>
      <c r="C144" s="15"/>
      <c r="D144" s="15"/>
      <c r="E144" s="15"/>
    </row>
    <row r="145">
      <c r="A145" s="79"/>
      <c r="B145" s="15"/>
      <c r="C145" s="15"/>
      <c r="D145" s="15"/>
      <c r="E145" s="15"/>
    </row>
    <row r="146">
      <c r="A146" s="79"/>
      <c r="B146" s="15"/>
      <c r="C146" s="15"/>
      <c r="D146" s="15"/>
      <c r="E146" s="15"/>
    </row>
    <row r="147">
      <c r="A147" s="79"/>
      <c r="B147" s="15"/>
      <c r="C147" s="15"/>
      <c r="D147" s="15"/>
      <c r="E147" s="15"/>
    </row>
    <row r="148">
      <c r="A148" s="79"/>
      <c r="B148" s="15"/>
      <c r="C148" s="15"/>
      <c r="D148" s="15"/>
      <c r="E148" s="15"/>
    </row>
    <row r="149">
      <c r="A149" s="79"/>
      <c r="B149" s="15"/>
      <c r="C149" s="15"/>
      <c r="D149" s="15"/>
      <c r="E149" s="15"/>
    </row>
    <row r="150">
      <c r="A150" s="79"/>
      <c r="B150" s="15"/>
      <c r="C150" s="15"/>
      <c r="D150" s="15"/>
      <c r="E150" s="15"/>
    </row>
    <row r="151">
      <c r="A151" s="79"/>
      <c r="B151" s="15"/>
      <c r="C151" s="15"/>
      <c r="D151" s="15"/>
      <c r="E151" s="15"/>
    </row>
    <row r="152">
      <c r="A152" s="79"/>
      <c r="B152" s="15"/>
      <c r="C152" s="15"/>
      <c r="D152" s="15"/>
      <c r="E152" s="15"/>
    </row>
    <row r="153">
      <c r="A153" s="79"/>
      <c r="B153" s="15"/>
      <c r="C153" s="15"/>
      <c r="D153" s="15"/>
      <c r="E153" s="15"/>
    </row>
    <row r="154">
      <c r="A154" s="79"/>
      <c r="B154" s="15"/>
      <c r="C154" s="15"/>
      <c r="D154" s="15"/>
      <c r="E154" s="15"/>
    </row>
    <row r="155">
      <c r="A155" s="79"/>
      <c r="B155" s="15"/>
      <c r="C155" s="15"/>
      <c r="D155" s="15"/>
      <c r="E155" s="15"/>
    </row>
    <row r="156">
      <c r="A156" s="79"/>
      <c r="B156" s="15"/>
      <c r="C156" s="15"/>
      <c r="D156" s="15"/>
      <c r="E156" s="15"/>
    </row>
    <row r="157">
      <c r="A157" s="79"/>
      <c r="B157" s="15"/>
      <c r="C157" s="15"/>
      <c r="D157" s="15"/>
      <c r="E157" s="15"/>
    </row>
    <row r="158">
      <c r="A158" s="79"/>
      <c r="B158" s="15"/>
      <c r="C158" s="15"/>
      <c r="D158" s="15"/>
      <c r="E158" s="15"/>
    </row>
    <row r="159">
      <c r="A159" s="79"/>
      <c r="B159" s="15"/>
      <c r="C159" s="15"/>
      <c r="D159" s="15"/>
      <c r="E159" s="15"/>
    </row>
    <row r="160">
      <c r="A160" s="79"/>
      <c r="B160" s="15"/>
      <c r="C160" s="15"/>
      <c r="D160" s="15"/>
      <c r="E160" s="15"/>
    </row>
    <row r="161">
      <c r="A161" s="79"/>
      <c r="B161" s="15"/>
      <c r="C161" s="15"/>
      <c r="D161" s="15"/>
      <c r="E161" s="15"/>
    </row>
    <row r="162">
      <c r="A162" s="79"/>
      <c r="B162" s="15"/>
      <c r="C162" s="15"/>
      <c r="D162" s="15"/>
      <c r="E162" s="15"/>
    </row>
    <row r="163">
      <c r="A163" s="79"/>
      <c r="B163" s="15"/>
      <c r="C163" s="15"/>
      <c r="D163" s="15"/>
      <c r="E163" s="15"/>
    </row>
    <row r="164">
      <c r="A164" s="79"/>
      <c r="B164" s="15"/>
      <c r="C164" s="15"/>
      <c r="D164" s="15"/>
      <c r="E164" s="15"/>
    </row>
    <row r="165">
      <c r="A165" s="79"/>
      <c r="B165" s="15"/>
      <c r="C165" s="15"/>
      <c r="D165" s="15"/>
      <c r="E165" s="15"/>
    </row>
    <row r="166">
      <c r="A166" s="79"/>
      <c r="B166" s="15"/>
      <c r="C166" s="15"/>
      <c r="D166" s="15"/>
      <c r="E166" s="15"/>
    </row>
    <row r="167">
      <c r="A167" s="79"/>
      <c r="B167" s="15"/>
      <c r="C167" s="15"/>
      <c r="D167" s="15"/>
      <c r="E167" s="15"/>
    </row>
    <row r="168">
      <c r="A168" s="79"/>
      <c r="B168" s="15"/>
      <c r="C168" s="15"/>
      <c r="D168" s="15"/>
      <c r="E168" s="15"/>
    </row>
    <row r="169">
      <c r="A169" s="79"/>
      <c r="B169" s="15"/>
      <c r="C169" s="15"/>
      <c r="D169" s="15"/>
      <c r="E169" s="15"/>
    </row>
    <row r="170">
      <c r="A170" s="79"/>
      <c r="B170" s="15"/>
      <c r="C170" s="15"/>
      <c r="D170" s="15"/>
      <c r="E170" s="15"/>
    </row>
    <row r="171">
      <c r="A171" s="79"/>
      <c r="B171" s="15"/>
      <c r="C171" s="15"/>
      <c r="D171" s="15"/>
      <c r="E171" s="15"/>
    </row>
    <row r="172">
      <c r="A172" s="79"/>
      <c r="B172" s="15"/>
      <c r="C172" s="15"/>
      <c r="D172" s="15"/>
      <c r="E172" s="15"/>
    </row>
    <row r="173">
      <c r="A173" s="79"/>
      <c r="B173" s="15"/>
      <c r="C173" s="15"/>
      <c r="D173" s="15"/>
      <c r="E173" s="15"/>
    </row>
    <row r="174">
      <c r="A174" s="79"/>
      <c r="B174" s="15"/>
      <c r="C174" s="15"/>
      <c r="D174" s="15"/>
      <c r="E174" s="15"/>
    </row>
    <row r="175">
      <c r="A175" s="79"/>
      <c r="B175" s="15"/>
      <c r="C175" s="15"/>
      <c r="D175" s="15"/>
      <c r="E175" s="15"/>
    </row>
    <row r="176">
      <c r="A176" s="79"/>
      <c r="B176" s="15"/>
      <c r="C176" s="15"/>
      <c r="D176" s="15"/>
      <c r="E176" s="15"/>
    </row>
    <row r="177">
      <c r="A177" s="79"/>
      <c r="B177" s="15"/>
      <c r="C177" s="15"/>
      <c r="D177" s="15"/>
      <c r="E177" s="15"/>
    </row>
    <row r="178">
      <c r="A178" s="79"/>
      <c r="B178" s="15"/>
      <c r="C178" s="15"/>
      <c r="D178" s="15"/>
      <c r="E178" s="15"/>
    </row>
    <row r="179">
      <c r="A179" s="79"/>
      <c r="B179" s="15"/>
      <c r="C179" s="15"/>
      <c r="D179" s="15"/>
      <c r="E179" s="15"/>
    </row>
    <row r="180">
      <c r="A180" s="79"/>
      <c r="B180" s="15"/>
      <c r="C180" s="15"/>
      <c r="D180" s="15"/>
      <c r="E180" s="15"/>
    </row>
    <row r="181">
      <c r="A181" s="79"/>
      <c r="B181" s="15"/>
      <c r="C181" s="15"/>
      <c r="D181" s="15"/>
      <c r="E181" s="15"/>
    </row>
    <row r="182">
      <c r="A182" s="79"/>
      <c r="B182" s="15"/>
      <c r="C182" s="15"/>
      <c r="D182" s="15"/>
      <c r="E182" s="15"/>
    </row>
    <row r="183">
      <c r="A183" s="79"/>
      <c r="B183" s="15"/>
      <c r="C183" s="15"/>
      <c r="D183" s="15"/>
      <c r="E183" s="15"/>
    </row>
    <row r="184">
      <c r="A184" s="79"/>
      <c r="B184" s="15"/>
      <c r="C184" s="15"/>
      <c r="D184" s="15"/>
      <c r="E184" s="15"/>
    </row>
    <row r="185">
      <c r="A185" s="79"/>
      <c r="B185" s="15"/>
      <c r="C185" s="15"/>
      <c r="D185" s="15"/>
      <c r="E185" s="15"/>
    </row>
    <row r="186">
      <c r="A186" s="79"/>
      <c r="B186" s="15"/>
      <c r="C186" s="15"/>
      <c r="D186" s="15"/>
      <c r="E186" s="15"/>
    </row>
    <row r="187">
      <c r="A187" s="79"/>
      <c r="B187" s="15"/>
      <c r="C187" s="15"/>
      <c r="D187" s="15"/>
      <c r="E187" s="15"/>
    </row>
    <row r="188">
      <c r="A188" s="79"/>
      <c r="B188" s="15"/>
      <c r="C188" s="15"/>
      <c r="D188" s="15"/>
      <c r="E188" s="15"/>
    </row>
    <row r="189">
      <c r="A189" s="79"/>
      <c r="B189" s="15"/>
      <c r="C189" s="15"/>
      <c r="D189" s="15"/>
      <c r="E189" s="15"/>
    </row>
    <row r="190">
      <c r="A190" s="79"/>
      <c r="B190" s="15"/>
      <c r="C190" s="15"/>
      <c r="D190" s="15"/>
      <c r="E190" s="15"/>
    </row>
    <row r="191">
      <c r="A191" s="79"/>
      <c r="B191" s="15"/>
      <c r="C191" s="15"/>
      <c r="D191" s="15"/>
      <c r="E191" s="15"/>
    </row>
    <row r="192">
      <c r="A192" s="79"/>
      <c r="B192" s="15"/>
      <c r="C192" s="15"/>
      <c r="D192" s="15"/>
      <c r="E192" s="15"/>
    </row>
    <row r="193">
      <c r="A193" s="79"/>
      <c r="B193" s="15"/>
      <c r="C193" s="15"/>
      <c r="D193" s="15"/>
      <c r="E193" s="15"/>
    </row>
    <row r="194">
      <c r="A194" s="79"/>
      <c r="B194" s="15"/>
      <c r="C194" s="15"/>
      <c r="D194" s="15"/>
      <c r="E194" s="15"/>
    </row>
    <row r="195">
      <c r="A195" s="79"/>
      <c r="B195" s="15"/>
      <c r="C195" s="15"/>
      <c r="D195" s="15"/>
      <c r="E195" s="15"/>
    </row>
    <row r="196">
      <c r="A196" s="79"/>
      <c r="B196" s="15"/>
      <c r="C196" s="15"/>
      <c r="D196" s="15"/>
      <c r="E196" s="15"/>
    </row>
    <row r="197">
      <c r="A197" s="79"/>
      <c r="B197" s="15"/>
      <c r="C197" s="15"/>
      <c r="D197" s="15"/>
      <c r="E197" s="15"/>
    </row>
    <row r="198">
      <c r="A198" s="79"/>
      <c r="B198" s="15"/>
      <c r="C198" s="15"/>
      <c r="D198" s="15"/>
      <c r="E198" s="15"/>
    </row>
    <row r="199">
      <c r="A199" s="79"/>
      <c r="B199" s="15"/>
      <c r="C199" s="15"/>
      <c r="D199" s="15"/>
      <c r="E199" s="15"/>
    </row>
    <row r="200">
      <c r="A200" s="79"/>
      <c r="B200" s="15"/>
      <c r="C200" s="15"/>
      <c r="D200" s="15"/>
      <c r="E200" s="15"/>
    </row>
    <row r="201">
      <c r="A201" s="79"/>
      <c r="B201" s="15"/>
      <c r="C201" s="15"/>
      <c r="D201" s="15"/>
      <c r="E201" s="15"/>
    </row>
    <row r="202">
      <c r="A202" s="79"/>
      <c r="B202" s="15"/>
      <c r="C202" s="15"/>
      <c r="D202" s="15"/>
      <c r="E202" s="15"/>
    </row>
    <row r="203">
      <c r="A203" s="79"/>
      <c r="B203" s="15"/>
      <c r="C203" s="15"/>
      <c r="D203" s="15"/>
      <c r="E203" s="15"/>
    </row>
    <row r="204">
      <c r="A204" s="79"/>
      <c r="B204" s="15"/>
      <c r="C204" s="15"/>
      <c r="D204" s="15"/>
      <c r="E204" s="15"/>
    </row>
    <row r="205">
      <c r="A205" s="79"/>
      <c r="B205" s="15"/>
      <c r="C205" s="15"/>
      <c r="D205" s="15"/>
      <c r="E205" s="15"/>
    </row>
    <row r="206">
      <c r="A206" s="79"/>
      <c r="B206" s="15"/>
      <c r="C206" s="15"/>
      <c r="D206" s="15"/>
      <c r="E206" s="15"/>
    </row>
    <row r="207">
      <c r="A207" s="79"/>
      <c r="B207" s="15"/>
      <c r="C207" s="15"/>
      <c r="D207" s="15"/>
      <c r="E207" s="15"/>
    </row>
    <row r="208">
      <c r="A208" s="79"/>
      <c r="B208" s="15"/>
      <c r="C208" s="15"/>
      <c r="D208" s="15"/>
      <c r="E208" s="15"/>
    </row>
    <row r="209">
      <c r="A209" s="79"/>
      <c r="B209" s="15"/>
      <c r="C209" s="15"/>
      <c r="D209" s="15"/>
      <c r="E209" s="15"/>
    </row>
    <row r="210">
      <c r="A210" s="79"/>
      <c r="B210" s="15"/>
      <c r="C210" s="15"/>
      <c r="D210" s="15"/>
      <c r="E210" s="15"/>
    </row>
    <row r="211">
      <c r="A211" s="79"/>
      <c r="B211" s="15"/>
      <c r="C211" s="15"/>
      <c r="D211" s="15"/>
      <c r="E211" s="15"/>
    </row>
    <row r="212">
      <c r="A212" s="79"/>
      <c r="B212" s="15"/>
      <c r="C212" s="15"/>
      <c r="D212" s="15"/>
      <c r="E212" s="15"/>
    </row>
    <row r="213">
      <c r="A213" s="79"/>
      <c r="B213" s="15"/>
      <c r="C213" s="15"/>
      <c r="D213" s="15"/>
      <c r="E213" s="15"/>
    </row>
    <row r="214">
      <c r="A214" s="79"/>
      <c r="B214" s="15"/>
      <c r="C214" s="15"/>
      <c r="D214" s="15"/>
      <c r="E214" s="15"/>
    </row>
    <row r="215">
      <c r="A215" s="79"/>
      <c r="B215" s="15"/>
      <c r="C215" s="15"/>
      <c r="D215" s="15"/>
      <c r="E215" s="15"/>
    </row>
    <row r="216">
      <c r="A216" s="79"/>
      <c r="B216" s="15"/>
      <c r="C216" s="15"/>
      <c r="D216" s="15"/>
      <c r="E216" s="15"/>
    </row>
    <row r="217">
      <c r="A217" s="79"/>
      <c r="B217" s="15"/>
      <c r="C217" s="15"/>
      <c r="D217" s="15"/>
      <c r="E217" s="15"/>
    </row>
    <row r="218">
      <c r="A218" s="79"/>
      <c r="B218" s="15"/>
      <c r="C218" s="15"/>
      <c r="D218" s="15"/>
      <c r="E218" s="15"/>
    </row>
    <row r="219">
      <c r="A219" s="79"/>
      <c r="B219" s="15"/>
      <c r="C219" s="15"/>
      <c r="D219" s="15"/>
      <c r="E219" s="15"/>
    </row>
    <row r="220">
      <c r="A220" s="79"/>
      <c r="B220" s="15"/>
      <c r="C220" s="15"/>
      <c r="D220" s="15"/>
      <c r="E220" s="15"/>
    </row>
    <row r="221">
      <c r="A221" s="79"/>
      <c r="B221" s="15"/>
      <c r="C221" s="15"/>
      <c r="D221" s="15"/>
      <c r="E221" s="15"/>
    </row>
    <row r="222">
      <c r="A222" s="79"/>
      <c r="B222" s="15"/>
      <c r="C222" s="15"/>
      <c r="D222" s="15"/>
      <c r="E222" s="15"/>
    </row>
    <row r="223">
      <c r="A223" s="79"/>
      <c r="B223" s="15"/>
      <c r="C223" s="15"/>
      <c r="D223" s="15"/>
      <c r="E223" s="15"/>
    </row>
    <row r="224">
      <c r="A224" s="79"/>
      <c r="B224" s="15"/>
      <c r="C224" s="15"/>
      <c r="D224" s="15"/>
      <c r="E224" s="15"/>
    </row>
    <row r="225">
      <c r="A225" s="79"/>
      <c r="B225" s="15"/>
      <c r="C225" s="15"/>
      <c r="D225" s="15"/>
      <c r="E225" s="15"/>
    </row>
    <row r="226">
      <c r="A226" s="79"/>
      <c r="B226" s="15"/>
      <c r="C226" s="15"/>
      <c r="D226" s="15"/>
      <c r="E226" s="15"/>
    </row>
    <row r="227">
      <c r="A227" s="79"/>
      <c r="B227" s="15"/>
      <c r="C227" s="15"/>
      <c r="D227" s="15"/>
      <c r="E227" s="15"/>
    </row>
    <row r="228">
      <c r="A228" s="79"/>
      <c r="B228" s="15"/>
      <c r="C228" s="15"/>
      <c r="D228" s="15"/>
      <c r="E228" s="15"/>
    </row>
    <row r="229">
      <c r="A229" s="79"/>
      <c r="B229" s="15"/>
      <c r="C229" s="15"/>
      <c r="D229" s="15"/>
      <c r="E229" s="15"/>
    </row>
    <row r="230">
      <c r="A230" s="79"/>
      <c r="B230" s="15"/>
      <c r="C230" s="15"/>
      <c r="D230" s="15"/>
      <c r="E230" s="15"/>
    </row>
    <row r="231">
      <c r="A231" s="79"/>
      <c r="B231" s="15"/>
      <c r="C231" s="15"/>
      <c r="D231" s="15"/>
      <c r="E231" s="15"/>
    </row>
    <row r="232">
      <c r="A232" s="79"/>
      <c r="B232" s="15"/>
      <c r="C232" s="15"/>
      <c r="D232" s="15"/>
      <c r="E232" s="15"/>
    </row>
    <row r="233">
      <c r="A233" s="79"/>
      <c r="B233" s="15"/>
      <c r="C233" s="15"/>
      <c r="D233" s="15"/>
      <c r="E233" s="15"/>
    </row>
    <row r="234">
      <c r="A234" s="79"/>
      <c r="B234" s="15"/>
      <c r="C234" s="15"/>
      <c r="D234" s="15"/>
      <c r="E234" s="15"/>
    </row>
    <row r="235">
      <c r="A235" s="79"/>
      <c r="B235" s="15"/>
      <c r="C235" s="15"/>
      <c r="D235" s="15"/>
      <c r="E235" s="15"/>
    </row>
    <row r="236">
      <c r="A236" s="79"/>
      <c r="B236" s="15"/>
      <c r="C236" s="15"/>
      <c r="D236" s="15"/>
      <c r="E236" s="15"/>
    </row>
    <row r="237">
      <c r="A237" s="79"/>
      <c r="B237" s="15"/>
      <c r="C237" s="15"/>
      <c r="D237" s="15"/>
      <c r="E237" s="15"/>
    </row>
    <row r="238">
      <c r="A238" s="79"/>
      <c r="B238" s="15"/>
      <c r="C238" s="15"/>
      <c r="D238" s="15"/>
      <c r="E238" s="15"/>
    </row>
    <row r="239">
      <c r="A239" s="79"/>
      <c r="B239" s="15"/>
      <c r="C239" s="15"/>
      <c r="D239" s="15"/>
      <c r="E239" s="15"/>
    </row>
    <row r="240">
      <c r="A240" s="79"/>
      <c r="B240" s="15"/>
      <c r="C240" s="15"/>
      <c r="D240" s="15"/>
      <c r="E240" s="15"/>
    </row>
    <row r="241">
      <c r="A241" s="79"/>
      <c r="B241" s="15"/>
      <c r="C241" s="15"/>
      <c r="D241" s="15"/>
      <c r="E241" s="15"/>
    </row>
    <row r="242">
      <c r="A242" s="79"/>
      <c r="B242" s="15"/>
      <c r="C242" s="15"/>
      <c r="D242" s="15"/>
      <c r="E242" s="15"/>
    </row>
    <row r="243">
      <c r="A243" s="79"/>
      <c r="B243" s="15"/>
      <c r="C243" s="15"/>
      <c r="D243" s="15"/>
      <c r="E243" s="15"/>
    </row>
    <row r="244">
      <c r="A244" s="79"/>
      <c r="B244" s="15"/>
      <c r="C244" s="15"/>
      <c r="D244" s="15"/>
      <c r="E244" s="15"/>
    </row>
    <row r="245">
      <c r="A245" s="79"/>
      <c r="B245" s="15"/>
      <c r="C245" s="15"/>
      <c r="D245" s="15"/>
      <c r="E245" s="15"/>
    </row>
    <row r="246">
      <c r="A246" s="79"/>
      <c r="B246" s="15"/>
      <c r="C246" s="15"/>
      <c r="D246" s="15"/>
      <c r="E246" s="15"/>
    </row>
    <row r="247">
      <c r="A247" s="79"/>
      <c r="B247" s="15"/>
      <c r="C247" s="15"/>
      <c r="D247" s="15"/>
      <c r="E247" s="15"/>
    </row>
    <row r="248">
      <c r="A248" s="79"/>
      <c r="B248" s="15"/>
      <c r="C248" s="15"/>
      <c r="D248" s="15"/>
      <c r="E248" s="15"/>
    </row>
    <row r="249">
      <c r="A249" s="79"/>
      <c r="B249" s="15"/>
      <c r="C249" s="15"/>
      <c r="D249" s="15"/>
      <c r="E249" s="15"/>
    </row>
    <row r="250">
      <c r="A250" s="79"/>
      <c r="B250" s="15"/>
      <c r="C250" s="15"/>
      <c r="D250" s="15"/>
      <c r="E250" s="15"/>
    </row>
    <row r="251">
      <c r="A251" s="79"/>
      <c r="B251" s="15"/>
      <c r="C251" s="15"/>
      <c r="D251" s="15"/>
      <c r="E251" s="15"/>
    </row>
    <row r="252">
      <c r="A252" s="79"/>
      <c r="B252" s="15"/>
      <c r="C252" s="15"/>
      <c r="D252" s="15"/>
      <c r="E252" s="15"/>
    </row>
    <row r="253">
      <c r="A253" s="79"/>
      <c r="B253" s="15"/>
      <c r="C253" s="15"/>
      <c r="D253" s="15"/>
      <c r="E253" s="15"/>
    </row>
    <row r="254">
      <c r="A254" s="79"/>
      <c r="B254" s="15"/>
      <c r="C254" s="15"/>
      <c r="D254" s="15"/>
      <c r="E254" s="15"/>
    </row>
    <row r="255">
      <c r="A255" s="79"/>
      <c r="B255" s="15"/>
      <c r="C255" s="15"/>
      <c r="D255" s="15"/>
      <c r="E255" s="15"/>
    </row>
    <row r="256">
      <c r="A256" s="79"/>
      <c r="B256" s="15"/>
      <c r="C256" s="15"/>
      <c r="D256" s="15"/>
      <c r="E256" s="15"/>
    </row>
    <row r="257">
      <c r="A257" s="79"/>
      <c r="B257" s="15"/>
      <c r="C257" s="15"/>
      <c r="D257" s="15"/>
      <c r="E257" s="15"/>
    </row>
    <row r="258">
      <c r="A258" s="79"/>
      <c r="B258" s="15"/>
      <c r="C258" s="15"/>
      <c r="D258" s="15"/>
      <c r="E258" s="15"/>
    </row>
    <row r="259">
      <c r="A259" s="79"/>
      <c r="B259" s="15"/>
      <c r="C259" s="15"/>
      <c r="D259" s="15"/>
      <c r="E259" s="15"/>
    </row>
    <row r="260">
      <c r="A260" s="79"/>
      <c r="B260" s="15"/>
      <c r="C260" s="15"/>
      <c r="D260" s="15"/>
      <c r="E260" s="15"/>
    </row>
    <row r="261">
      <c r="A261" s="79"/>
      <c r="B261" s="15"/>
      <c r="C261" s="15"/>
      <c r="D261" s="15"/>
      <c r="E261" s="15"/>
    </row>
    <row r="262">
      <c r="A262" s="79"/>
      <c r="B262" s="15"/>
      <c r="C262" s="15"/>
      <c r="D262" s="15"/>
      <c r="E262" s="15"/>
    </row>
    <row r="263">
      <c r="A263" s="79"/>
      <c r="B263" s="15"/>
      <c r="C263" s="15"/>
      <c r="D263" s="15"/>
      <c r="E263" s="15"/>
    </row>
    <row r="264">
      <c r="A264" s="79"/>
      <c r="B264" s="15"/>
      <c r="C264" s="15"/>
      <c r="D264" s="15"/>
      <c r="E264" s="15"/>
    </row>
    <row r="265">
      <c r="A265" s="79"/>
      <c r="B265" s="15"/>
      <c r="C265" s="15"/>
      <c r="D265" s="15"/>
      <c r="E265" s="15"/>
    </row>
    <row r="266">
      <c r="A266" s="79"/>
      <c r="B266" s="15"/>
      <c r="C266" s="15"/>
      <c r="D266" s="15"/>
      <c r="E266" s="15"/>
    </row>
    <row r="267">
      <c r="A267" s="79"/>
      <c r="B267" s="15"/>
      <c r="C267" s="15"/>
      <c r="D267" s="15"/>
      <c r="E267" s="15"/>
    </row>
    <row r="268">
      <c r="A268" s="79"/>
      <c r="B268" s="15"/>
      <c r="C268" s="15"/>
      <c r="D268" s="15"/>
      <c r="E268" s="15"/>
    </row>
    <row r="269">
      <c r="A269" s="79"/>
      <c r="B269" s="15"/>
      <c r="C269" s="15"/>
      <c r="D269" s="15"/>
      <c r="E269" s="15"/>
    </row>
    <row r="270">
      <c r="A270" s="79"/>
      <c r="B270" s="15"/>
      <c r="C270" s="15"/>
      <c r="D270" s="15"/>
      <c r="E270" s="15"/>
    </row>
    <row r="271">
      <c r="A271" s="79"/>
      <c r="B271" s="15"/>
      <c r="C271" s="15"/>
      <c r="D271" s="15"/>
      <c r="E271" s="15"/>
    </row>
    <row r="272">
      <c r="A272" s="79"/>
      <c r="B272" s="15"/>
      <c r="C272" s="15"/>
      <c r="D272" s="15"/>
      <c r="E272" s="15"/>
    </row>
    <row r="273">
      <c r="A273" s="79"/>
      <c r="B273" s="15"/>
      <c r="C273" s="15"/>
      <c r="D273" s="15"/>
      <c r="E273" s="15"/>
    </row>
    <row r="274">
      <c r="A274" s="79"/>
      <c r="B274" s="15"/>
      <c r="C274" s="15"/>
      <c r="D274" s="15"/>
      <c r="E274" s="15"/>
    </row>
    <row r="275">
      <c r="A275" s="79"/>
      <c r="B275" s="15"/>
      <c r="C275" s="15"/>
      <c r="D275" s="15"/>
      <c r="E275" s="15"/>
    </row>
    <row r="276">
      <c r="A276" s="79"/>
      <c r="B276" s="15"/>
      <c r="C276" s="15"/>
      <c r="D276" s="15"/>
      <c r="E276" s="15"/>
    </row>
    <row r="277">
      <c r="A277" s="79"/>
      <c r="B277" s="15"/>
      <c r="C277" s="15"/>
      <c r="D277" s="15"/>
      <c r="E277" s="15"/>
    </row>
    <row r="278">
      <c r="A278" s="79"/>
      <c r="B278" s="15"/>
      <c r="C278" s="15"/>
      <c r="D278" s="15"/>
      <c r="E278" s="15"/>
    </row>
    <row r="279">
      <c r="A279" s="79"/>
      <c r="B279" s="15"/>
      <c r="C279" s="15"/>
      <c r="D279" s="15"/>
      <c r="E279" s="15"/>
    </row>
    <row r="280">
      <c r="A280" s="79"/>
      <c r="B280" s="15"/>
      <c r="C280" s="15"/>
      <c r="D280" s="15"/>
      <c r="E280" s="15"/>
    </row>
    <row r="281">
      <c r="A281" s="79"/>
      <c r="B281" s="15"/>
      <c r="C281" s="15"/>
      <c r="D281" s="15"/>
      <c r="E281" s="15"/>
    </row>
    <row r="282">
      <c r="A282" s="79"/>
      <c r="B282" s="15"/>
      <c r="C282" s="15"/>
      <c r="D282" s="15"/>
      <c r="E282" s="15"/>
    </row>
    <row r="283">
      <c r="A283" s="79"/>
      <c r="B283" s="15"/>
      <c r="C283" s="15"/>
      <c r="D283" s="15"/>
      <c r="E283" s="15"/>
    </row>
    <row r="284">
      <c r="A284" s="79"/>
      <c r="B284" s="15"/>
      <c r="C284" s="15"/>
      <c r="D284" s="15"/>
      <c r="E284" s="15"/>
    </row>
    <row r="285">
      <c r="A285" s="79"/>
      <c r="B285" s="15"/>
      <c r="C285" s="15"/>
      <c r="D285" s="15"/>
      <c r="E285" s="15"/>
    </row>
    <row r="286">
      <c r="A286" s="79"/>
      <c r="B286" s="15"/>
      <c r="C286" s="15"/>
      <c r="D286" s="15"/>
      <c r="E286" s="15"/>
    </row>
    <row r="287">
      <c r="A287" s="79"/>
      <c r="B287" s="15"/>
      <c r="C287" s="15"/>
      <c r="D287" s="15"/>
      <c r="E287" s="15"/>
    </row>
    <row r="288">
      <c r="A288" s="79"/>
      <c r="B288" s="15"/>
      <c r="C288" s="15"/>
      <c r="D288" s="15"/>
      <c r="E288" s="15"/>
    </row>
    <row r="289">
      <c r="A289" s="79"/>
      <c r="B289" s="15"/>
      <c r="C289" s="15"/>
      <c r="D289" s="15"/>
      <c r="E289" s="15"/>
    </row>
    <row r="290">
      <c r="A290" s="79"/>
      <c r="B290" s="15"/>
      <c r="C290" s="15"/>
      <c r="D290" s="15"/>
      <c r="E290" s="15"/>
    </row>
    <row r="291">
      <c r="A291" s="79"/>
      <c r="B291" s="15"/>
      <c r="C291" s="15"/>
      <c r="D291" s="15"/>
      <c r="E291" s="15"/>
    </row>
    <row r="292">
      <c r="A292" s="79"/>
      <c r="B292" s="15"/>
      <c r="C292" s="15"/>
      <c r="D292" s="15"/>
      <c r="E292" s="15"/>
    </row>
    <row r="293">
      <c r="A293" s="79"/>
      <c r="B293" s="15"/>
      <c r="C293" s="15"/>
      <c r="D293" s="15"/>
      <c r="E293" s="15"/>
    </row>
    <row r="294">
      <c r="A294" s="79"/>
      <c r="B294" s="15"/>
      <c r="C294" s="15"/>
      <c r="D294" s="15"/>
      <c r="E294" s="15"/>
    </row>
    <row r="295">
      <c r="A295" s="79"/>
      <c r="B295" s="15"/>
      <c r="C295" s="15"/>
      <c r="D295" s="15"/>
      <c r="E295" s="15"/>
    </row>
    <row r="296">
      <c r="A296" s="79"/>
      <c r="B296" s="15"/>
      <c r="C296" s="15"/>
      <c r="D296" s="15"/>
      <c r="E296" s="15"/>
    </row>
    <row r="297">
      <c r="A297" s="79"/>
      <c r="B297" s="15"/>
      <c r="C297" s="15"/>
      <c r="D297" s="15"/>
      <c r="E297" s="15"/>
    </row>
    <row r="298">
      <c r="A298" s="79"/>
      <c r="B298" s="15"/>
      <c r="C298" s="15"/>
      <c r="D298" s="15"/>
      <c r="E298" s="15"/>
    </row>
    <row r="299">
      <c r="A299" s="79"/>
      <c r="B299" s="15"/>
      <c r="C299" s="15"/>
      <c r="D299" s="15"/>
      <c r="E299" s="15"/>
    </row>
    <row r="300">
      <c r="A300" s="79"/>
      <c r="B300" s="15"/>
      <c r="C300" s="15"/>
      <c r="D300" s="15"/>
      <c r="E300" s="15"/>
    </row>
    <row r="301">
      <c r="A301" s="79"/>
      <c r="B301" s="15"/>
      <c r="C301" s="15"/>
      <c r="D301" s="15"/>
      <c r="E301" s="15"/>
    </row>
    <row r="302">
      <c r="A302" s="79"/>
      <c r="B302" s="15"/>
      <c r="C302" s="15"/>
      <c r="D302" s="15"/>
      <c r="E302" s="15"/>
    </row>
    <row r="303">
      <c r="A303" s="79"/>
      <c r="B303" s="15"/>
      <c r="C303" s="15"/>
      <c r="D303" s="15"/>
      <c r="E303" s="15"/>
    </row>
    <row r="304">
      <c r="A304" s="79"/>
      <c r="B304" s="15"/>
      <c r="C304" s="15"/>
      <c r="D304" s="15"/>
      <c r="E304" s="15"/>
    </row>
    <row r="305">
      <c r="A305" s="79"/>
      <c r="B305" s="15"/>
      <c r="C305" s="15"/>
      <c r="D305" s="15"/>
      <c r="E305" s="15"/>
    </row>
    <row r="306">
      <c r="A306" s="79"/>
      <c r="B306" s="15"/>
      <c r="C306" s="15"/>
      <c r="D306" s="15"/>
      <c r="E306" s="15"/>
    </row>
    <row r="307">
      <c r="A307" s="79"/>
      <c r="B307" s="15"/>
      <c r="C307" s="15"/>
      <c r="D307" s="15"/>
      <c r="E307" s="15"/>
    </row>
    <row r="308">
      <c r="A308" s="79"/>
      <c r="B308" s="15"/>
      <c r="C308" s="15"/>
      <c r="D308" s="15"/>
      <c r="E308" s="15"/>
    </row>
    <row r="309">
      <c r="A309" s="79"/>
      <c r="B309" s="15"/>
      <c r="C309" s="15"/>
      <c r="D309" s="15"/>
      <c r="E309" s="15"/>
    </row>
    <row r="310">
      <c r="A310" s="79"/>
      <c r="B310" s="15"/>
      <c r="C310" s="15"/>
      <c r="D310" s="15"/>
      <c r="E310" s="15"/>
    </row>
    <row r="311">
      <c r="A311" s="79"/>
      <c r="B311" s="15"/>
      <c r="C311" s="15"/>
      <c r="D311" s="15"/>
      <c r="E311" s="15"/>
    </row>
    <row r="312">
      <c r="A312" s="79"/>
      <c r="B312" s="15"/>
      <c r="C312" s="15"/>
      <c r="D312" s="15"/>
      <c r="E312" s="15"/>
    </row>
    <row r="313">
      <c r="A313" s="79"/>
      <c r="B313" s="15"/>
      <c r="C313" s="15"/>
      <c r="D313" s="15"/>
      <c r="E313" s="15"/>
    </row>
    <row r="314">
      <c r="A314" s="79"/>
      <c r="B314" s="15"/>
      <c r="C314" s="15"/>
      <c r="D314" s="15"/>
      <c r="E314" s="15"/>
    </row>
    <row r="315">
      <c r="A315" s="79"/>
      <c r="B315" s="15"/>
      <c r="C315" s="15"/>
      <c r="D315" s="15"/>
      <c r="E315" s="15"/>
    </row>
    <row r="316">
      <c r="A316" s="79"/>
      <c r="B316" s="15"/>
      <c r="C316" s="15"/>
      <c r="D316" s="15"/>
      <c r="E316" s="15"/>
    </row>
    <row r="317">
      <c r="A317" s="79"/>
      <c r="B317" s="15"/>
      <c r="C317" s="15"/>
      <c r="D317" s="15"/>
      <c r="E317" s="15"/>
    </row>
    <row r="318">
      <c r="A318" s="79"/>
      <c r="B318" s="15"/>
      <c r="C318" s="15"/>
      <c r="D318" s="15"/>
      <c r="E318" s="15"/>
    </row>
    <row r="319">
      <c r="A319" s="79"/>
      <c r="B319" s="15"/>
      <c r="C319" s="15"/>
      <c r="D319" s="15"/>
      <c r="E319" s="15"/>
    </row>
    <row r="320">
      <c r="A320" s="79"/>
      <c r="B320" s="15"/>
      <c r="C320" s="15"/>
      <c r="D320" s="15"/>
      <c r="E320" s="15"/>
    </row>
    <row r="321">
      <c r="A321" s="79"/>
      <c r="B321" s="15"/>
      <c r="C321" s="15"/>
      <c r="D321" s="15"/>
      <c r="E321" s="15"/>
    </row>
    <row r="322">
      <c r="A322" s="79"/>
      <c r="B322" s="15"/>
      <c r="C322" s="15"/>
      <c r="D322" s="15"/>
      <c r="E322" s="15"/>
    </row>
    <row r="323">
      <c r="A323" s="79"/>
      <c r="B323" s="15"/>
      <c r="C323" s="15"/>
      <c r="D323" s="15"/>
      <c r="E323" s="15"/>
    </row>
    <row r="324">
      <c r="A324" s="79"/>
      <c r="B324" s="15"/>
      <c r="C324" s="15"/>
      <c r="D324" s="15"/>
      <c r="E324" s="15"/>
    </row>
    <row r="325">
      <c r="A325" s="79"/>
      <c r="B325" s="15"/>
      <c r="C325" s="15"/>
      <c r="D325" s="15"/>
      <c r="E325" s="15"/>
    </row>
    <row r="326">
      <c r="A326" s="79"/>
      <c r="B326" s="15"/>
      <c r="C326" s="15"/>
      <c r="D326" s="15"/>
      <c r="E326" s="15"/>
    </row>
    <row r="327">
      <c r="A327" s="79"/>
      <c r="B327" s="15"/>
      <c r="C327" s="15"/>
      <c r="D327" s="15"/>
      <c r="E327" s="15"/>
    </row>
    <row r="328">
      <c r="A328" s="79"/>
      <c r="B328" s="15"/>
      <c r="C328" s="15"/>
      <c r="D328" s="15"/>
      <c r="E328" s="15"/>
    </row>
    <row r="329">
      <c r="A329" s="79"/>
      <c r="B329" s="15"/>
      <c r="C329" s="15"/>
      <c r="D329" s="15"/>
      <c r="E329" s="15"/>
    </row>
    <row r="330">
      <c r="A330" s="79"/>
      <c r="B330" s="15"/>
      <c r="C330" s="15"/>
      <c r="D330" s="15"/>
      <c r="E330" s="15"/>
    </row>
    <row r="331">
      <c r="A331" s="79"/>
      <c r="B331" s="15"/>
      <c r="C331" s="15"/>
      <c r="D331" s="15"/>
      <c r="E331" s="15"/>
    </row>
    <row r="332">
      <c r="A332" s="79"/>
      <c r="B332" s="15"/>
      <c r="C332" s="15"/>
      <c r="D332" s="15"/>
      <c r="E332" s="15"/>
    </row>
    <row r="333">
      <c r="A333" s="79"/>
      <c r="B333" s="15"/>
      <c r="C333" s="15"/>
      <c r="D333" s="15"/>
      <c r="E333" s="15"/>
    </row>
    <row r="334">
      <c r="A334" s="79"/>
      <c r="B334" s="15"/>
      <c r="C334" s="15"/>
      <c r="D334" s="15"/>
      <c r="E334" s="15"/>
    </row>
    <row r="335">
      <c r="A335" s="79"/>
      <c r="B335" s="15"/>
      <c r="C335" s="15"/>
      <c r="D335" s="15"/>
      <c r="E335" s="15"/>
    </row>
    <row r="336">
      <c r="A336" s="79"/>
      <c r="B336" s="15"/>
      <c r="C336" s="15"/>
      <c r="D336" s="15"/>
      <c r="E336" s="15"/>
    </row>
    <row r="337">
      <c r="A337" s="79"/>
      <c r="B337" s="15"/>
      <c r="C337" s="15"/>
      <c r="D337" s="15"/>
      <c r="E337" s="15"/>
    </row>
    <row r="338">
      <c r="A338" s="79"/>
      <c r="B338" s="15"/>
      <c r="C338" s="15"/>
      <c r="D338" s="15"/>
      <c r="E338" s="15"/>
    </row>
    <row r="339">
      <c r="A339" s="79"/>
      <c r="B339" s="15"/>
      <c r="C339" s="15"/>
      <c r="D339" s="15"/>
      <c r="E339" s="15"/>
    </row>
    <row r="340">
      <c r="A340" s="79"/>
      <c r="B340" s="15"/>
      <c r="C340" s="15"/>
      <c r="D340" s="15"/>
      <c r="E340" s="15"/>
    </row>
    <row r="341">
      <c r="A341" s="79"/>
      <c r="B341" s="15"/>
      <c r="C341" s="15"/>
      <c r="D341" s="15"/>
      <c r="E341" s="15"/>
    </row>
    <row r="342">
      <c r="A342" s="79"/>
      <c r="B342" s="15"/>
      <c r="C342" s="15"/>
      <c r="D342" s="15"/>
      <c r="E342" s="15"/>
    </row>
    <row r="343">
      <c r="A343" s="79"/>
      <c r="B343" s="15"/>
      <c r="C343" s="15"/>
      <c r="D343" s="15"/>
      <c r="E343" s="15"/>
    </row>
    <row r="344">
      <c r="A344" s="79"/>
      <c r="B344" s="15"/>
      <c r="C344" s="15"/>
      <c r="D344" s="15"/>
      <c r="E344" s="15"/>
    </row>
    <row r="345">
      <c r="A345" s="79"/>
      <c r="B345" s="15"/>
      <c r="C345" s="15"/>
      <c r="D345" s="15"/>
      <c r="E345" s="15"/>
    </row>
    <row r="346">
      <c r="A346" s="79"/>
      <c r="B346" s="15"/>
      <c r="C346" s="15"/>
      <c r="D346" s="15"/>
      <c r="E346" s="15"/>
    </row>
    <row r="347">
      <c r="A347" s="79"/>
      <c r="B347" s="15"/>
      <c r="C347" s="15"/>
      <c r="D347" s="15"/>
      <c r="E347" s="15"/>
    </row>
    <row r="348">
      <c r="A348" s="79"/>
      <c r="B348" s="15"/>
      <c r="C348" s="15"/>
      <c r="D348" s="15"/>
      <c r="E348" s="15"/>
    </row>
    <row r="349">
      <c r="A349" s="79"/>
      <c r="B349" s="15"/>
      <c r="C349" s="15"/>
      <c r="D349" s="15"/>
      <c r="E349" s="15"/>
    </row>
    <row r="350">
      <c r="A350" s="79"/>
      <c r="B350" s="15"/>
      <c r="C350" s="15"/>
      <c r="D350" s="15"/>
      <c r="E350" s="15"/>
    </row>
    <row r="351">
      <c r="A351" s="79"/>
      <c r="B351" s="15"/>
      <c r="C351" s="15"/>
      <c r="D351" s="15"/>
      <c r="E351" s="15"/>
    </row>
    <row r="352">
      <c r="A352" s="79"/>
      <c r="B352" s="15"/>
      <c r="C352" s="15"/>
      <c r="D352" s="15"/>
      <c r="E352" s="15"/>
    </row>
    <row r="353">
      <c r="A353" s="79"/>
      <c r="B353" s="15"/>
      <c r="C353" s="15"/>
      <c r="D353" s="15"/>
      <c r="E353" s="15"/>
    </row>
    <row r="354">
      <c r="A354" s="79"/>
      <c r="B354" s="15"/>
      <c r="C354" s="15"/>
      <c r="D354" s="15"/>
      <c r="E354" s="15"/>
    </row>
    <row r="355">
      <c r="A355" s="79"/>
      <c r="B355" s="15"/>
      <c r="C355" s="15"/>
      <c r="D355" s="15"/>
      <c r="E355" s="15"/>
    </row>
    <row r="356">
      <c r="A356" s="79"/>
      <c r="B356" s="15"/>
      <c r="C356" s="15"/>
      <c r="D356" s="15"/>
      <c r="E356" s="15"/>
    </row>
    <row r="357">
      <c r="A357" s="79"/>
      <c r="B357" s="15"/>
      <c r="C357" s="15"/>
      <c r="D357" s="15"/>
      <c r="E357" s="15"/>
    </row>
    <row r="358">
      <c r="A358" s="79"/>
      <c r="B358" s="15"/>
      <c r="C358" s="15"/>
      <c r="D358" s="15"/>
      <c r="E358" s="15"/>
    </row>
    <row r="359">
      <c r="A359" s="79"/>
      <c r="B359" s="15"/>
      <c r="C359" s="15"/>
      <c r="D359" s="15"/>
      <c r="E359" s="15"/>
    </row>
    <row r="360">
      <c r="A360" s="79"/>
      <c r="B360" s="15"/>
      <c r="C360" s="15"/>
      <c r="D360" s="15"/>
      <c r="E360" s="15"/>
    </row>
    <row r="361">
      <c r="A361" s="79"/>
      <c r="B361" s="15"/>
      <c r="C361" s="15"/>
      <c r="D361" s="15"/>
      <c r="E361" s="15"/>
    </row>
    <row r="362">
      <c r="A362" s="79"/>
      <c r="B362" s="15"/>
      <c r="C362" s="15"/>
      <c r="D362" s="15"/>
      <c r="E362" s="15"/>
    </row>
    <row r="363">
      <c r="A363" s="79"/>
      <c r="B363" s="15"/>
      <c r="C363" s="15"/>
      <c r="D363" s="15"/>
      <c r="E363" s="15"/>
    </row>
    <row r="364">
      <c r="A364" s="79"/>
      <c r="B364" s="15"/>
      <c r="C364" s="15"/>
      <c r="D364" s="15"/>
      <c r="E364" s="15"/>
    </row>
    <row r="365">
      <c r="A365" s="79"/>
      <c r="B365" s="15"/>
      <c r="C365" s="15"/>
      <c r="D365" s="15"/>
      <c r="E365" s="15"/>
    </row>
    <row r="366">
      <c r="A366" s="79"/>
      <c r="B366" s="15"/>
      <c r="C366" s="15"/>
      <c r="D366" s="15"/>
      <c r="E366" s="15"/>
    </row>
    <row r="367">
      <c r="A367" s="79"/>
      <c r="B367" s="15"/>
      <c r="C367" s="15"/>
      <c r="D367" s="15"/>
      <c r="E367" s="15"/>
    </row>
    <row r="368">
      <c r="A368" s="79"/>
      <c r="B368" s="15"/>
      <c r="C368" s="15"/>
      <c r="D368" s="15"/>
      <c r="E368" s="15"/>
    </row>
    <row r="369">
      <c r="A369" s="79"/>
      <c r="B369" s="15"/>
      <c r="C369" s="15"/>
      <c r="D369" s="15"/>
      <c r="E369" s="15"/>
    </row>
    <row r="370">
      <c r="A370" s="79"/>
      <c r="B370" s="15"/>
      <c r="C370" s="15"/>
      <c r="D370" s="15"/>
      <c r="E370" s="15"/>
    </row>
    <row r="371">
      <c r="A371" s="79"/>
      <c r="B371" s="15"/>
      <c r="C371" s="15"/>
      <c r="D371" s="15"/>
      <c r="E371" s="15"/>
    </row>
    <row r="372">
      <c r="A372" s="79"/>
      <c r="B372" s="15"/>
      <c r="C372" s="15"/>
      <c r="D372" s="15"/>
      <c r="E372" s="15"/>
    </row>
    <row r="373">
      <c r="A373" s="79"/>
      <c r="B373" s="15"/>
      <c r="C373" s="15"/>
      <c r="D373" s="15"/>
      <c r="E373" s="15"/>
    </row>
    <row r="374">
      <c r="A374" s="79"/>
      <c r="B374" s="15"/>
      <c r="C374" s="15"/>
      <c r="D374" s="15"/>
      <c r="E374" s="15"/>
    </row>
    <row r="375">
      <c r="A375" s="79"/>
      <c r="B375" s="15"/>
      <c r="C375" s="15"/>
      <c r="D375" s="15"/>
      <c r="E375" s="15"/>
    </row>
    <row r="376">
      <c r="A376" s="79"/>
      <c r="B376" s="15"/>
      <c r="C376" s="15"/>
      <c r="D376" s="15"/>
      <c r="E376" s="15"/>
    </row>
    <row r="377">
      <c r="A377" s="79"/>
      <c r="B377" s="15"/>
      <c r="C377" s="15"/>
      <c r="D377" s="15"/>
      <c r="E377" s="15"/>
    </row>
    <row r="378">
      <c r="A378" s="79"/>
      <c r="B378" s="15"/>
      <c r="C378" s="15"/>
      <c r="D378" s="15"/>
      <c r="E378" s="15"/>
    </row>
    <row r="379">
      <c r="A379" s="79"/>
      <c r="B379" s="15"/>
      <c r="C379" s="15"/>
      <c r="D379" s="15"/>
      <c r="E379" s="15"/>
    </row>
    <row r="380">
      <c r="A380" s="79"/>
      <c r="B380" s="15"/>
      <c r="C380" s="15"/>
      <c r="D380" s="15"/>
      <c r="E380" s="15"/>
    </row>
    <row r="381">
      <c r="A381" s="79"/>
      <c r="B381" s="15"/>
      <c r="C381" s="15"/>
      <c r="D381" s="15"/>
      <c r="E381" s="15"/>
    </row>
    <row r="382">
      <c r="A382" s="79"/>
      <c r="B382" s="15"/>
      <c r="C382" s="15"/>
      <c r="D382" s="15"/>
      <c r="E382" s="15"/>
    </row>
    <row r="383">
      <c r="A383" s="79"/>
      <c r="B383" s="15"/>
      <c r="C383" s="15"/>
      <c r="D383" s="15"/>
      <c r="E383" s="15"/>
    </row>
    <row r="384">
      <c r="A384" s="79"/>
      <c r="B384" s="15"/>
      <c r="C384" s="15"/>
      <c r="D384" s="15"/>
      <c r="E384" s="15"/>
    </row>
    <row r="385">
      <c r="A385" s="79"/>
      <c r="B385" s="15"/>
      <c r="C385" s="15"/>
      <c r="D385" s="15"/>
      <c r="E385" s="15"/>
    </row>
    <row r="386">
      <c r="A386" s="79"/>
      <c r="B386" s="15"/>
      <c r="C386" s="15"/>
      <c r="D386" s="15"/>
      <c r="E386" s="15"/>
    </row>
    <row r="387">
      <c r="A387" s="79"/>
      <c r="B387" s="15"/>
      <c r="C387" s="15"/>
      <c r="D387" s="15"/>
      <c r="E387" s="15"/>
    </row>
    <row r="388">
      <c r="A388" s="79"/>
      <c r="B388" s="15"/>
      <c r="C388" s="15"/>
      <c r="D388" s="15"/>
      <c r="E388" s="15"/>
    </row>
    <row r="389">
      <c r="A389" s="79"/>
      <c r="B389" s="15"/>
      <c r="C389" s="15"/>
      <c r="D389" s="15"/>
      <c r="E389" s="15"/>
    </row>
    <row r="390">
      <c r="A390" s="79"/>
      <c r="B390" s="15"/>
      <c r="C390" s="15"/>
      <c r="D390" s="15"/>
      <c r="E390" s="15"/>
    </row>
    <row r="391">
      <c r="A391" s="79"/>
      <c r="B391" s="15"/>
      <c r="C391" s="15"/>
      <c r="D391" s="15"/>
      <c r="E391" s="15"/>
    </row>
    <row r="392">
      <c r="A392" s="79"/>
      <c r="B392" s="15"/>
      <c r="C392" s="15"/>
      <c r="D392" s="15"/>
      <c r="E392" s="15"/>
    </row>
    <row r="393">
      <c r="A393" s="79"/>
      <c r="B393" s="15"/>
      <c r="C393" s="15"/>
      <c r="D393" s="15"/>
      <c r="E393" s="15"/>
    </row>
    <row r="394">
      <c r="A394" s="79"/>
      <c r="B394" s="15"/>
      <c r="C394" s="15"/>
      <c r="D394" s="15"/>
      <c r="E394" s="15"/>
    </row>
    <row r="395">
      <c r="A395" s="79"/>
      <c r="B395" s="15"/>
      <c r="C395" s="15"/>
      <c r="D395" s="15"/>
      <c r="E395" s="15"/>
    </row>
    <row r="396">
      <c r="A396" s="79"/>
      <c r="B396" s="15"/>
      <c r="C396" s="15"/>
      <c r="D396" s="15"/>
      <c r="E396" s="15"/>
    </row>
    <row r="397">
      <c r="A397" s="79"/>
      <c r="B397" s="15"/>
      <c r="C397" s="15"/>
      <c r="D397" s="15"/>
      <c r="E397" s="15"/>
    </row>
    <row r="398">
      <c r="A398" s="79"/>
      <c r="B398" s="15"/>
      <c r="C398" s="15"/>
      <c r="D398" s="15"/>
      <c r="E398" s="15"/>
    </row>
    <row r="399">
      <c r="A399" s="79"/>
      <c r="B399" s="15"/>
      <c r="C399" s="15"/>
      <c r="D399" s="15"/>
      <c r="E399" s="15"/>
    </row>
    <row r="400">
      <c r="A400" s="79"/>
      <c r="B400" s="15"/>
      <c r="C400" s="15"/>
      <c r="D400" s="15"/>
      <c r="E400" s="15"/>
    </row>
    <row r="401">
      <c r="A401" s="79"/>
      <c r="B401" s="15"/>
      <c r="C401" s="15"/>
      <c r="D401" s="15"/>
      <c r="E401" s="15"/>
    </row>
    <row r="402">
      <c r="A402" s="79"/>
      <c r="B402" s="15"/>
      <c r="C402" s="15"/>
      <c r="D402" s="15"/>
      <c r="E402" s="15"/>
    </row>
    <row r="403">
      <c r="A403" s="79"/>
      <c r="B403" s="15"/>
      <c r="C403" s="15"/>
      <c r="D403" s="15"/>
      <c r="E403" s="15"/>
    </row>
    <row r="404">
      <c r="A404" s="79"/>
      <c r="B404" s="15"/>
      <c r="C404" s="15"/>
      <c r="D404" s="15"/>
      <c r="E404" s="15"/>
    </row>
    <row r="405">
      <c r="A405" s="79"/>
      <c r="B405" s="15"/>
      <c r="C405" s="15"/>
      <c r="D405" s="15"/>
      <c r="E405" s="15"/>
    </row>
    <row r="406">
      <c r="A406" s="79"/>
      <c r="B406" s="15"/>
      <c r="C406" s="15"/>
      <c r="D406" s="15"/>
      <c r="E406" s="15"/>
    </row>
    <row r="407">
      <c r="A407" s="79"/>
      <c r="B407" s="15"/>
      <c r="C407" s="15"/>
      <c r="D407" s="15"/>
      <c r="E407" s="15"/>
    </row>
    <row r="408">
      <c r="A408" s="79"/>
      <c r="B408" s="15"/>
      <c r="C408" s="15"/>
      <c r="D408" s="15"/>
      <c r="E408" s="15"/>
    </row>
    <row r="409">
      <c r="A409" s="79"/>
      <c r="B409" s="15"/>
      <c r="C409" s="15"/>
      <c r="D409" s="15"/>
      <c r="E409" s="15"/>
    </row>
    <row r="410">
      <c r="A410" s="79"/>
      <c r="B410" s="15"/>
      <c r="C410" s="15"/>
      <c r="D410" s="15"/>
      <c r="E410" s="15"/>
    </row>
    <row r="411">
      <c r="A411" s="79"/>
      <c r="B411" s="15"/>
      <c r="C411" s="15"/>
      <c r="D411" s="15"/>
      <c r="E411" s="15"/>
    </row>
    <row r="412">
      <c r="A412" s="79"/>
      <c r="B412" s="15"/>
      <c r="C412" s="15"/>
      <c r="D412" s="15"/>
      <c r="E412" s="15"/>
    </row>
    <row r="413">
      <c r="A413" s="79"/>
      <c r="B413" s="15"/>
      <c r="C413" s="15"/>
      <c r="D413" s="15"/>
      <c r="E413" s="15"/>
    </row>
    <row r="414">
      <c r="A414" s="79"/>
      <c r="B414" s="15"/>
      <c r="C414" s="15"/>
      <c r="D414" s="15"/>
      <c r="E414" s="15"/>
    </row>
    <row r="415">
      <c r="A415" s="79"/>
      <c r="B415" s="15"/>
      <c r="C415" s="15"/>
      <c r="D415" s="15"/>
      <c r="E415" s="15"/>
    </row>
    <row r="416">
      <c r="A416" s="79"/>
      <c r="B416" s="15"/>
      <c r="C416" s="15"/>
      <c r="D416" s="15"/>
      <c r="E416" s="15"/>
    </row>
    <row r="417">
      <c r="A417" s="79"/>
      <c r="B417" s="15"/>
      <c r="C417" s="15"/>
      <c r="D417" s="15"/>
      <c r="E417" s="15"/>
    </row>
    <row r="418">
      <c r="A418" s="79"/>
      <c r="B418" s="15"/>
      <c r="C418" s="15"/>
      <c r="D418" s="15"/>
      <c r="E418" s="15"/>
    </row>
    <row r="419">
      <c r="A419" s="79"/>
      <c r="B419" s="15"/>
      <c r="C419" s="15"/>
      <c r="D419" s="15"/>
      <c r="E419" s="15"/>
    </row>
    <row r="420">
      <c r="A420" s="79"/>
      <c r="B420" s="15"/>
      <c r="C420" s="15"/>
      <c r="D420" s="15"/>
      <c r="E420" s="15"/>
    </row>
    <row r="421">
      <c r="A421" s="79"/>
      <c r="B421" s="15"/>
      <c r="C421" s="15"/>
      <c r="D421" s="15"/>
      <c r="E421" s="15"/>
    </row>
    <row r="422">
      <c r="A422" s="79"/>
      <c r="B422" s="15"/>
      <c r="C422" s="15"/>
      <c r="D422" s="15"/>
      <c r="E422" s="15"/>
    </row>
    <row r="423">
      <c r="A423" s="79"/>
      <c r="B423" s="15"/>
      <c r="C423" s="15"/>
      <c r="D423" s="15"/>
      <c r="E423" s="15"/>
    </row>
    <row r="424">
      <c r="A424" s="79"/>
      <c r="B424" s="15"/>
      <c r="C424" s="15"/>
      <c r="D424" s="15"/>
      <c r="E424" s="15"/>
    </row>
    <row r="425">
      <c r="A425" s="79"/>
      <c r="B425" s="15"/>
      <c r="C425" s="15"/>
      <c r="D425" s="15"/>
      <c r="E425" s="15"/>
    </row>
    <row r="426">
      <c r="A426" s="79"/>
      <c r="B426" s="15"/>
      <c r="C426" s="15"/>
      <c r="D426" s="15"/>
      <c r="E426" s="15"/>
    </row>
    <row r="427">
      <c r="A427" s="79"/>
      <c r="B427" s="15"/>
      <c r="C427" s="15"/>
      <c r="D427" s="15"/>
      <c r="E427" s="15"/>
    </row>
    <row r="428">
      <c r="A428" s="79"/>
      <c r="B428" s="15"/>
      <c r="C428" s="15"/>
      <c r="D428" s="15"/>
      <c r="E428" s="15"/>
    </row>
    <row r="429">
      <c r="A429" s="79"/>
      <c r="B429" s="15"/>
      <c r="C429" s="15"/>
      <c r="D429" s="15"/>
      <c r="E429" s="15"/>
    </row>
    <row r="430">
      <c r="A430" s="79"/>
      <c r="B430" s="15"/>
      <c r="C430" s="15"/>
      <c r="D430" s="15"/>
      <c r="E430" s="15"/>
    </row>
    <row r="431">
      <c r="A431" s="79"/>
      <c r="B431" s="15"/>
      <c r="C431" s="15"/>
      <c r="D431" s="15"/>
      <c r="E431" s="15"/>
    </row>
    <row r="432">
      <c r="A432" s="79"/>
      <c r="B432" s="15"/>
      <c r="C432" s="15"/>
      <c r="D432" s="15"/>
      <c r="E432" s="15"/>
    </row>
    <row r="433">
      <c r="A433" s="79"/>
      <c r="B433" s="15"/>
      <c r="C433" s="15"/>
      <c r="D433" s="15"/>
      <c r="E433" s="15"/>
    </row>
    <row r="434">
      <c r="A434" s="79"/>
      <c r="B434" s="15"/>
      <c r="C434" s="15"/>
      <c r="D434" s="15"/>
      <c r="E434" s="15"/>
    </row>
    <row r="435">
      <c r="A435" s="79"/>
      <c r="B435" s="15"/>
      <c r="C435" s="15"/>
      <c r="D435" s="15"/>
      <c r="E435" s="15"/>
    </row>
    <row r="436">
      <c r="A436" s="79"/>
      <c r="B436" s="15"/>
      <c r="C436" s="15"/>
      <c r="D436" s="15"/>
      <c r="E436" s="15"/>
    </row>
    <row r="437">
      <c r="A437" s="79"/>
      <c r="B437" s="15"/>
      <c r="C437" s="15"/>
      <c r="D437" s="15"/>
      <c r="E437" s="15"/>
    </row>
    <row r="438">
      <c r="A438" s="79"/>
      <c r="B438" s="15"/>
      <c r="C438" s="15"/>
      <c r="D438" s="15"/>
      <c r="E438" s="15"/>
    </row>
    <row r="439">
      <c r="A439" s="79"/>
      <c r="B439" s="15"/>
      <c r="C439" s="15"/>
      <c r="D439" s="15"/>
      <c r="E439" s="15"/>
    </row>
    <row r="440">
      <c r="A440" s="79"/>
      <c r="B440" s="15"/>
      <c r="C440" s="15"/>
      <c r="D440" s="15"/>
      <c r="E440" s="15"/>
    </row>
    <row r="441">
      <c r="A441" s="79"/>
      <c r="B441" s="15"/>
      <c r="C441" s="15"/>
      <c r="D441" s="15"/>
      <c r="E441" s="15"/>
    </row>
    <row r="442">
      <c r="A442" s="79"/>
      <c r="B442" s="15"/>
      <c r="C442" s="15"/>
      <c r="D442" s="15"/>
      <c r="E442" s="15"/>
    </row>
    <row r="443">
      <c r="A443" s="79"/>
      <c r="B443" s="15"/>
      <c r="C443" s="15"/>
      <c r="D443" s="15"/>
      <c r="E443" s="15"/>
    </row>
    <row r="444">
      <c r="A444" s="79"/>
      <c r="B444" s="15"/>
      <c r="C444" s="15"/>
      <c r="D444" s="15"/>
      <c r="E444" s="15"/>
    </row>
    <row r="445">
      <c r="A445" s="79"/>
      <c r="B445" s="15"/>
      <c r="C445" s="15"/>
      <c r="D445" s="15"/>
      <c r="E445" s="15"/>
    </row>
    <row r="446">
      <c r="A446" s="79"/>
      <c r="B446" s="15"/>
      <c r="C446" s="15"/>
      <c r="D446" s="15"/>
      <c r="E446" s="15"/>
    </row>
    <row r="447">
      <c r="A447" s="79"/>
      <c r="B447" s="15"/>
      <c r="C447" s="15"/>
      <c r="D447" s="15"/>
      <c r="E447" s="15"/>
    </row>
    <row r="448">
      <c r="A448" s="79"/>
      <c r="B448" s="15"/>
      <c r="C448" s="15"/>
      <c r="D448" s="15"/>
      <c r="E448" s="15"/>
    </row>
    <row r="449">
      <c r="A449" s="79"/>
      <c r="B449" s="15"/>
      <c r="C449" s="15"/>
      <c r="D449" s="15"/>
      <c r="E449" s="15"/>
    </row>
    <row r="450">
      <c r="A450" s="79"/>
      <c r="B450" s="15"/>
      <c r="C450" s="15"/>
      <c r="D450" s="15"/>
      <c r="E450" s="15"/>
    </row>
    <row r="451">
      <c r="A451" s="79"/>
      <c r="B451" s="15"/>
      <c r="C451" s="15"/>
      <c r="D451" s="15"/>
      <c r="E451" s="15"/>
    </row>
    <row r="452">
      <c r="A452" s="79"/>
      <c r="B452" s="15"/>
      <c r="C452" s="15"/>
      <c r="D452" s="15"/>
      <c r="E452" s="15"/>
    </row>
    <row r="453">
      <c r="A453" s="79"/>
      <c r="B453" s="15"/>
      <c r="C453" s="15"/>
      <c r="D453" s="15"/>
      <c r="E453" s="15"/>
    </row>
    <row r="454">
      <c r="A454" s="79"/>
      <c r="B454" s="15"/>
      <c r="C454" s="15"/>
      <c r="D454" s="15"/>
      <c r="E454" s="15"/>
    </row>
    <row r="455">
      <c r="A455" s="79"/>
      <c r="B455" s="15"/>
      <c r="C455" s="15"/>
      <c r="D455" s="15"/>
      <c r="E455" s="15"/>
    </row>
    <row r="456">
      <c r="A456" s="79"/>
      <c r="B456" s="15"/>
      <c r="C456" s="15"/>
      <c r="D456" s="15"/>
      <c r="E456" s="15"/>
    </row>
    <row r="457">
      <c r="A457" s="79"/>
      <c r="B457" s="15"/>
      <c r="C457" s="15"/>
      <c r="D457" s="15"/>
      <c r="E457" s="15"/>
    </row>
    <row r="458">
      <c r="A458" s="79"/>
      <c r="B458" s="15"/>
      <c r="C458" s="15"/>
      <c r="D458" s="15"/>
      <c r="E458" s="15"/>
    </row>
    <row r="459">
      <c r="A459" s="79"/>
      <c r="B459" s="15"/>
      <c r="C459" s="15"/>
      <c r="D459" s="15"/>
      <c r="E459" s="15"/>
    </row>
    <row r="460">
      <c r="A460" s="79"/>
      <c r="B460" s="15"/>
      <c r="C460" s="15"/>
      <c r="D460" s="15"/>
      <c r="E460" s="15"/>
    </row>
    <row r="461">
      <c r="A461" s="79"/>
      <c r="B461" s="15"/>
      <c r="C461" s="15"/>
      <c r="D461" s="15"/>
      <c r="E461" s="15"/>
    </row>
    <row r="462">
      <c r="A462" s="79"/>
      <c r="B462" s="15"/>
      <c r="C462" s="15"/>
      <c r="D462" s="15"/>
      <c r="E462" s="15"/>
    </row>
    <row r="463">
      <c r="A463" s="79"/>
      <c r="B463" s="15"/>
      <c r="C463" s="15"/>
      <c r="D463" s="15"/>
      <c r="E463" s="15"/>
    </row>
    <row r="464">
      <c r="A464" s="79"/>
      <c r="B464" s="15"/>
      <c r="C464" s="15"/>
      <c r="D464" s="15"/>
      <c r="E464" s="15"/>
    </row>
    <row r="465">
      <c r="A465" s="79"/>
      <c r="B465" s="15"/>
      <c r="C465" s="15"/>
      <c r="D465" s="15"/>
      <c r="E465" s="15"/>
    </row>
    <row r="466">
      <c r="A466" s="79"/>
      <c r="B466" s="15"/>
      <c r="C466" s="15"/>
      <c r="D466" s="15"/>
      <c r="E466" s="15"/>
    </row>
    <row r="467">
      <c r="A467" s="79"/>
      <c r="B467" s="15"/>
      <c r="C467" s="15"/>
      <c r="D467" s="15"/>
      <c r="E467" s="15"/>
    </row>
    <row r="468">
      <c r="A468" s="79"/>
      <c r="B468" s="15"/>
      <c r="C468" s="15"/>
      <c r="D468" s="15"/>
      <c r="E468" s="15"/>
    </row>
    <row r="469">
      <c r="A469" s="79"/>
      <c r="B469" s="15"/>
      <c r="C469" s="15"/>
      <c r="D469" s="15"/>
      <c r="E469" s="15"/>
    </row>
    <row r="470">
      <c r="A470" s="79"/>
      <c r="B470" s="15"/>
      <c r="C470" s="15"/>
      <c r="D470" s="15"/>
      <c r="E470" s="15"/>
    </row>
    <row r="471">
      <c r="A471" s="79"/>
      <c r="B471" s="15"/>
      <c r="C471" s="15"/>
      <c r="D471" s="15"/>
      <c r="E471" s="15"/>
    </row>
    <row r="472">
      <c r="A472" s="79"/>
      <c r="B472" s="15"/>
      <c r="C472" s="15"/>
      <c r="D472" s="15"/>
      <c r="E472" s="15"/>
    </row>
    <row r="473">
      <c r="A473" s="79"/>
      <c r="B473" s="15"/>
      <c r="C473" s="15"/>
      <c r="D473" s="15"/>
      <c r="E473" s="15"/>
    </row>
    <row r="474">
      <c r="A474" s="79"/>
      <c r="B474" s="15"/>
      <c r="C474" s="15"/>
      <c r="D474" s="15"/>
      <c r="E474" s="15"/>
    </row>
    <row r="475">
      <c r="A475" s="79"/>
      <c r="B475" s="15"/>
      <c r="C475" s="15"/>
      <c r="D475" s="15"/>
      <c r="E475" s="15"/>
    </row>
    <row r="476">
      <c r="A476" s="79"/>
      <c r="B476" s="15"/>
      <c r="C476" s="15"/>
      <c r="D476" s="15"/>
      <c r="E476" s="15"/>
    </row>
    <row r="477">
      <c r="A477" s="79"/>
      <c r="B477" s="15"/>
      <c r="C477" s="15"/>
      <c r="D477" s="15"/>
      <c r="E477" s="15"/>
    </row>
    <row r="478">
      <c r="A478" s="79"/>
      <c r="B478" s="15"/>
      <c r="C478" s="15"/>
      <c r="D478" s="15"/>
      <c r="E478" s="15"/>
    </row>
    <row r="479">
      <c r="A479" s="79"/>
      <c r="B479" s="15"/>
      <c r="C479" s="15"/>
      <c r="D479" s="15"/>
      <c r="E479" s="15"/>
    </row>
    <row r="480">
      <c r="A480" s="79"/>
      <c r="B480" s="15"/>
      <c r="C480" s="15"/>
      <c r="D480" s="15"/>
      <c r="E480" s="15"/>
    </row>
    <row r="481">
      <c r="A481" s="79"/>
      <c r="B481" s="15"/>
      <c r="C481" s="15"/>
      <c r="D481" s="15"/>
      <c r="E481" s="15"/>
    </row>
    <row r="482">
      <c r="A482" s="79"/>
      <c r="B482" s="15"/>
      <c r="C482" s="15"/>
      <c r="D482" s="15"/>
      <c r="E482" s="15"/>
    </row>
    <row r="483">
      <c r="A483" s="79"/>
      <c r="B483" s="15"/>
      <c r="C483" s="15"/>
      <c r="D483" s="15"/>
      <c r="E483" s="15"/>
    </row>
    <row r="484">
      <c r="A484" s="79"/>
      <c r="B484" s="15"/>
      <c r="C484" s="15"/>
      <c r="D484" s="15"/>
      <c r="E484" s="15"/>
    </row>
    <row r="485">
      <c r="A485" s="79"/>
      <c r="B485" s="15"/>
      <c r="C485" s="15"/>
      <c r="D485" s="15"/>
      <c r="E485" s="15"/>
    </row>
    <row r="486">
      <c r="A486" s="79"/>
      <c r="B486" s="15"/>
      <c r="C486" s="15"/>
      <c r="D486" s="15"/>
      <c r="E486" s="15"/>
    </row>
    <row r="487">
      <c r="A487" s="79"/>
      <c r="B487" s="15"/>
      <c r="C487" s="15"/>
      <c r="D487" s="15"/>
      <c r="E487" s="15"/>
    </row>
    <row r="488">
      <c r="A488" s="79"/>
      <c r="B488" s="15"/>
      <c r="C488" s="15"/>
      <c r="D488" s="15"/>
      <c r="E488" s="15"/>
    </row>
    <row r="489">
      <c r="A489" s="79"/>
      <c r="B489" s="15"/>
      <c r="C489" s="15"/>
      <c r="D489" s="15"/>
      <c r="E489" s="15"/>
    </row>
    <row r="490">
      <c r="A490" s="79"/>
      <c r="B490" s="15"/>
      <c r="C490" s="15"/>
      <c r="D490" s="15"/>
      <c r="E490" s="15"/>
    </row>
    <row r="491">
      <c r="A491" s="79"/>
      <c r="B491" s="15"/>
      <c r="C491" s="15"/>
      <c r="D491" s="15"/>
      <c r="E491" s="15"/>
    </row>
    <row r="492">
      <c r="A492" s="79"/>
      <c r="B492" s="15"/>
      <c r="C492" s="15"/>
      <c r="D492" s="15"/>
      <c r="E492" s="15"/>
    </row>
    <row r="493">
      <c r="A493" s="79"/>
      <c r="B493" s="15"/>
      <c r="C493" s="15"/>
      <c r="D493" s="15"/>
      <c r="E493" s="15"/>
    </row>
    <row r="494">
      <c r="A494" s="79"/>
      <c r="B494" s="15"/>
      <c r="C494" s="15"/>
      <c r="D494" s="15"/>
      <c r="E494" s="15"/>
    </row>
    <row r="495">
      <c r="A495" s="79"/>
      <c r="B495" s="15"/>
      <c r="C495" s="15"/>
      <c r="D495" s="15"/>
      <c r="E495" s="15"/>
    </row>
    <row r="496">
      <c r="A496" s="79"/>
      <c r="B496" s="15"/>
      <c r="C496" s="15"/>
      <c r="D496" s="15"/>
      <c r="E496" s="15"/>
    </row>
    <row r="497">
      <c r="A497" s="79"/>
      <c r="B497" s="15"/>
      <c r="C497" s="15"/>
      <c r="D497" s="15"/>
      <c r="E497" s="15"/>
    </row>
    <row r="498">
      <c r="A498" s="79"/>
      <c r="B498" s="15"/>
      <c r="C498" s="15"/>
      <c r="D498" s="15"/>
      <c r="E498" s="15"/>
    </row>
    <row r="499">
      <c r="A499" s="79"/>
      <c r="B499" s="15"/>
      <c r="C499" s="15"/>
      <c r="D499" s="15"/>
      <c r="E499" s="15"/>
    </row>
    <row r="500">
      <c r="A500" s="79"/>
      <c r="B500" s="15"/>
      <c r="C500" s="15"/>
      <c r="D500" s="15"/>
      <c r="E500" s="15"/>
    </row>
    <row r="501">
      <c r="A501" s="79"/>
      <c r="B501" s="15"/>
      <c r="C501" s="15"/>
      <c r="D501" s="15"/>
      <c r="E501" s="15"/>
    </row>
    <row r="502">
      <c r="A502" s="79"/>
      <c r="B502" s="15"/>
      <c r="C502" s="15"/>
      <c r="D502" s="15"/>
      <c r="E502" s="15"/>
    </row>
    <row r="503">
      <c r="A503" s="79"/>
      <c r="B503" s="15"/>
      <c r="C503" s="15"/>
      <c r="D503" s="15"/>
      <c r="E503" s="15"/>
    </row>
    <row r="504">
      <c r="A504" s="79"/>
      <c r="B504" s="15"/>
      <c r="C504" s="15"/>
      <c r="D504" s="15"/>
      <c r="E504" s="15"/>
    </row>
    <row r="505">
      <c r="A505" s="79"/>
      <c r="B505" s="15"/>
      <c r="C505" s="15"/>
      <c r="D505" s="15"/>
      <c r="E505" s="15"/>
    </row>
    <row r="506">
      <c r="A506" s="79"/>
      <c r="B506" s="15"/>
      <c r="C506" s="15"/>
      <c r="D506" s="15"/>
      <c r="E506" s="15"/>
    </row>
    <row r="507">
      <c r="A507" s="79"/>
      <c r="B507" s="15"/>
      <c r="C507" s="15"/>
      <c r="D507" s="15"/>
      <c r="E507" s="15"/>
    </row>
    <row r="508">
      <c r="A508" s="79"/>
      <c r="B508" s="15"/>
      <c r="C508" s="15"/>
      <c r="D508" s="15"/>
      <c r="E508" s="15"/>
    </row>
    <row r="509">
      <c r="A509" s="79"/>
      <c r="B509" s="15"/>
      <c r="C509" s="15"/>
      <c r="D509" s="15"/>
      <c r="E509" s="15"/>
    </row>
    <row r="510">
      <c r="A510" s="79"/>
      <c r="B510" s="15"/>
      <c r="C510" s="15"/>
      <c r="D510" s="15"/>
      <c r="E510" s="15"/>
    </row>
    <row r="511">
      <c r="A511" s="79"/>
      <c r="B511" s="15"/>
      <c r="C511" s="15"/>
      <c r="D511" s="15"/>
      <c r="E511" s="15"/>
    </row>
    <row r="512">
      <c r="A512" s="79"/>
      <c r="B512" s="15"/>
      <c r="C512" s="15"/>
      <c r="D512" s="15"/>
      <c r="E512" s="15"/>
    </row>
    <row r="513">
      <c r="A513" s="79"/>
      <c r="B513" s="15"/>
      <c r="C513" s="15"/>
      <c r="D513" s="15"/>
      <c r="E513" s="15"/>
    </row>
    <row r="514">
      <c r="A514" s="79"/>
      <c r="B514" s="15"/>
      <c r="C514" s="15"/>
      <c r="D514" s="15"/>
      <c r="E514" s="15"/>
    </row>
    <row r="515">
      <c r="A515" s="79"/>
      <c r="B515" s="15"/>
      <c r="C515" s="15"/>
      <c r="D515" s="15"/>
      <c r="E515" s="15"/>
    </row>
    <row r="516">
      <c r="A516" s="79"/>
      <c r="B516" s="15"/>
      <c r="C516" s="15"/>
      <c r="D516" s="15"/>
      <c r="E516" s="15"/>
    </row>
    <row r="517">
      <c r="A517" s="79"/>
      <c r="B517" s="15"/>
      <c r="C517" s="15"/>
      <c r="D517" s="15"/>
      <c r="E517" s="15"/>
    </row>
    <row r="518">
      <c r="A518" s="79"/>
      <c r="B518" s="15"/>
      <c r="C518" s="15"/>
      <c r="D518" s="15"/>
      <c r="E518" s="15"/>
    </row>
    <row r="519">
      <c r="A519" s="79"/>
      <c r="B519" s="15"/>
      <c r="C519" s="15"/>
      <c r="D519" s="15"/>
      <c r="E519" s="15"/>
    </row>
    <row r="520">
      <c r="A520" s="79"/>
      <c r="B520" s="15"/>
      <c r="C520" s="15"/>
      <c r="D520" s="15"/>
      <c r="E520" s="15"/>
    </row>
    <row r="521">
      <c r="A521" s="79"/>
      <c r="B521" s="15"/>
      <c r="C521" s="15"/>
      <c r="D521" s="15"/>
      <c r="E521" s="15"/>
    </row>
    <row r="522">
      <c r="A522" s="79"/>
      <c r="B522" s="15"/>
      <c r="C522" s="15"/>
      <c r="D522" s="15"/>
      <c r="E522" s="15"/>
    </row>
    <row r="523">
      <c r="A523" s="79"/>
      <c r="B523" s="15"/>
      <c r="C523" s="15"/>
      <c r="D523" s="15"/>
      <c r="E523" s="15"/>
    </row>
    <row r="524">
      <c r="A524" s="79"/>
      <c r="B524" s="15"/>
      <c r="C524" s="15"/>
      <c r="D524" s="15"/>
      <c r="E524" s="15"/>
    </row>
    <row r="525">
      <c r="A525" s="79"/>
      <c r="B525" s="15"/>
      <c r="C525" s="15"/>
      <c r="D525" s="15"/>
      <c r="E525" s="15"/>
    </row>
    <row r="526">
      <c r="A526" s="79"/>
      <c r="B526" s="15"/>
      <c r="C526" s="15"/>
      <c r="D526" s="15"/>
      <c r="E526" s="15"/>
    </row>
    <row r="527">
      <c r="A527" s="79"/>
      <c r="B527" s="15"/>
      <c r="C527" s="15"/>
      <c r="D527" s="15"/>
      <c r="E527" s="15"/>
    </row>
    <row r="528">
      <c r="A528" s="79"/>
      <c r="B528" s="15"/>
      <c r="C528" s="15"/>
      <c r="D528" s="15"/>
      <c r="E528" s="15"/>
    </row>
    <row r="529">
      <c r="A529" s="79"/>
      <c r="B529" s="15"/>
      <c r="C529" s="15"/>
      <c r="D529" s="15"/>
      <c r="E529" s="15"/>
    </row>
    <row r="530">
      <c r="A530" s="79"/>
      <c r="B530" s="15"/>
      <c r="C530" s="15"/>
      <c r="D530" s="15"/>
      <c r="E530" s="15"/>
    </row>
    <row r="531">
      <c r="A531" s="79"/>
      <c r="B531" s="15"/>
      <c r="C531" s="15"/>
      <c r="D531" s="15"/>
      <c r="E531" s="15"/>
    </row>
    <row r="532">
      <c r="A532" s="79"/>
      <c r="B532" s="15"/>
      <c r="C532" s="15"/>
      <c r="D532" s="15"/>
      <c r="E532" s="15"/>
    </row>
    <row r="533">
      <c r="A533" s="79"/>
      <c r="B533" s="15"/>
      <c r="C533" s="15"/>
      <c r="D533" s="15"/>
      <c r="E533" s="15"/>
    </row>
    <row r="534">
      <c r="A534" s="79"/>
      <c r="B534" s="15"/>
      <c r="C534" s="15"/>
      <c r="D534" s="15"/>
      <c r="E534" s="15"/>
    </row>
    <row r="535">
      <c r="A535" s="79"/>
      <c r="B535" s="15"/>
      <c r="C535" s="15"/>
      <c r="D535" s="15"/>
      <c r="E535" s="15"/>
    </row>
    <row r="536">
      <c r="A536" s="79"/>
      <c r="B536" s="15"/>
      <c r="C536" s="15"/>
      <c r="D536" s="15"/>
      <c r="E536" s="15"/>
    </row>
    <row r="537">
      <c r="A537" s="79"/>
      <c r="B537" s="15"/>
      <c r="C537" s="15"/>
      <c r="D537" s="15"/>
      <c r="E537" s="15"/>
    </row>
    <row r="538">
      <c r="A538" s="79"/>
      <c r="B538" s="15"/>
      <c r="C538" s="15"/>
      <c r="D538" s="15"/>
      <c r="E538" s="15"/>
    </row>
    <row r="539">
      <c r="A539" s="79"/>
      <c r="B539" s="15"/>
      <c r="C539" s="15"/>
      <c r="D539" s="15"/>
      <c r="E539" s="15"/>
    </row>
    <row r="540">
      <c r="A540" s="79"/>
      <c r="B540" s="15"/>
      <c r="C540" s="15"/>
      <c r="D540" s="15"/>
      <c r="E540" s="15"/>
    </row>
    <row r="541">
      <c r="A541" s="79"/>
      <c r="B541" s="15"/>
      <c r="C541" s="15"/>
      <c r="D541" s="15"/>
      <c r="E541" s="15"/>
    </row>
    <row r="542">
      <c r="A542" s="79"/>
      <c r="B542" s="15"/>
      <c r="C542" s="15"/>
      <c r="D542" s="15"/>
      <c r="E542" s="15"/>
    </row>
    <row r="543">
      <c r="A543" s="79"/>
      <c r="B543" s="15"/>
      <c r="C543" s="15"/>
      <c r="D543" s="15"/>
      <c r="E543" s="15"/>
    </row>
    <row r="544">
      <c r="A544" s="79"/>
      <c r="B544" s="15"/>
      <c r="C544" s="15"/>
      <c r="D544" s="15"/>
      <c r="E544" s="15"/>
    </row>
    <row r="545">
      <c r="A545" s="79"/>
      <c r="B545" s="15"/>
      <c r="C545" s="15"/>
      <c r="D545" s="15"/>
      <c r="E545" s="15"/>
    </row>
    <row r="546">
      <c r="A546" s="79"/>
      <c r="B546" s="15"/>
      <c r="C546" s="15"/>
      <c r="D546" s="15"/>
      <c r="E546" s="15"/>
    </row>
    <row r="547">
      <c r="A547" s="79"/>
      <c r="B547" s="15"/>
      <c r="C547" s="15"/>
      <c r="D547" s="15"/>
      <c r="E547" s="15"/>
    </row>
    <row r="548">
      <c r="A548" s="79"/>
      <c r="B548" s="15"/>
      <c r="C548" s="15"/>
      <c r="D548" s="15"/>
      <c r="E548" s="15"/>
    </row>
    <row r="549">
      <c r="A549" s="79"/>
      <c r="B549" s="15"/>
      <c r="C549" s="15"/>
      <c r="D549" s="15"/>
      <c r="E549" s="15"/>
    </row>
    <row r="550">
      <c r="A550" s="79"/>
      <c r="B550" s="15"/>
      <c r="C550" s="15"/>
      <c r="D550" s="15"/>
      <c r="E550" s="15"/>
    </row>
    <row r="551">
      <c r="A551" s="79"/>
      <c r="B551" s="15"/>
      <c r="C551" s="15"/>
      <c r="D551" s="15"/>
      <c r="E551" s="15"/>
    </row>
    <row r="552">
      <c r="A552" s="79"/>
      <c r="B552" s="15"/>
      <c r="C552" s="15"/>
      <c r="D552" s="15"/>
      <c r="E552" s="15"/>
    </row>
    <row r="553">
      <c r="A553" s="79"/>
      <c r="B553" s="15"/>
      <c r="C553" s="15"/>
      <c r="D553" s="15"/>
      <c r="E553" s="15"/>
    </row>
    <row r="554">
      <c r="A554" s="79"/>
      <c r="B554" s="15"/>
      <c r="C554" s="15"/>
      <c r="D554" s="15"/>
      <c r="E554" s="15"/>
    </row>
    <row r="555">
      <c r="A555" s="79"/>
      <c r="B555" s="15"/>
      <c r="C555" s="15"/>
      <c r="D555" s="15"/>
      <c r="E555" s="15"/>
    </row>
    <row r="556">
      <c r="A556" s="79"/>
      <c r="B556" s="15"/>
      <c r="C556" s="15"/>
      <c r="D556" s="15"/>
      <c r="E556" s="15"/>
    </row>
    <row r="557">
      <c r="A557" s="79"/>
      <c r="B557" s="15"/>
      <c r="C557" s="15"/>
      <c r="D557" s="15"/>
      <c r="E557" s="15"/>
    </row>
    <row r="558">
      <c r="A558" s="79"/>
      <c r="B558" s="15"/>
      <c r="C558" s="15"/>
      <c r="D558" s="15"/>
      <c r="E558" s="15"/>
    </row>
    <row r="559">
      <c r="A559" s="79"/>
      <c r="B559" s="15"/>
      <c r="C559" s="15"/>
      <c r="D559" s="15"/>
      <c r="E559" s="15"/>
    </row>
    <row r="560">
      <c r="A560" s="79"/>
      <c r="B560" s="15"/>
      <c r="C560" s="15"/>
      <c r="D560" s="15"/>
      <c r="E560" s="15"/>
    </row>
    <row r="561">
      <c r="A561" s="79"/>
      <c r="B561" s="15"/>
      <c r="C561" s="15"/>
      <c r="D561" s="15"/>
      <c r="E561" s="15"/>
    </row>
    <row r="562">
      <c r="A562" s="79"/>
      <c r="B562" s="15"/>
      <c r="C562" s="15"/>
      <c r="D562" s="15"/>
      <c r="E562" s="15"/>
    </row>
    <row r="563">
      <c r="A563" s="79"/>
      <c r="B563" s="15"/>
      <c r="C563" s="15"/>
      <c r="D563" s="15"/>
      <c r="E563" s="15"/>
    </row>
    <row r="564">
      <c r="A564" s="79"/>
      <c r="B564" s="15"/>
      <c r="C564" s="15"/>
      <c r="D564" s="15"/>
      <c r="E564" s="15"/>
    </row>
    <row r="565">
      <c r="A565" s="79"/>
      <c r="B565" s="15"/>
      <c r="C565" s="15"/>
      <c r="D565" s="15"/>
      <c r="E565" s="15"/>
    </row>
    <row r="566">
      <c r="A566" s="79"/>
      <c r="B566" s="15"/>
      <c r="C566" s="15"/>
      <c r="D566" s="15"/>
      <c r="E566" s="15"/>
    </row>
    <row r="567">
      <c r="A567" s="79"/>
      <c r="B567" s="15"/>
      <c r="C567" s="15"/>
      <c r="D567" s="15"/>
      <c r="E567" s="15"/>
    </row>
    <row r="568">
      <c r="A568" s="79"/>
      <c r="B568" s="15"/>
      <c r="C568" s="15"/>
      <c r="D568" s="15"/>
      <c r="E568" s="15"/>
    </row>
    <row r="569">
      <c r="A569" s="79"/>
      <c r="B569" s="15"/>
      <c r="C569" s="15"/>
      <c r="D569" s="15"/>
      <c r="E569" s="15"/>
    </row>
    <row r="570">
      <c r="A570" s="79"/>
      <c r="B570" s="15"/>
      <c r="C570" s="15"/>
      <c r="D570" s="15"/>
      <c r="E570" s="15"/>
    </row>
    <row r="571">
      <c r="A571" s="79"/>
      <c r="B571" s="15"/>
      <c r="C571" s="15"/>
      <c r="D571" s="15"/>
      <c r="E571" s="15"/>
    </row>
    <row r="572">
      <c r="A572" s="79"/>
      <c r="B572" s="15"/>
      <c r="C572" s="15"/>
      <c r="D572" s="15"/>
      <c r="E572" s="15"/>
    </row>
    <row r="573">
      <c r="A573" s="79"/>
      <c r="B573" s="15"/>
      <c r="C573" s="15"/>
      <c r="D573" s="15"/>
      <c r="E573" s="15"/>
    </row>
    <row r="574">
      <c r="A574" s="79"/>
      <c r="B574" s="15"/>
      <c r="C574" s="15"/>
      <c r="D574" s="15"/>
      <c r="E574" s="15"/>
    </row>
    <row r="575">
      <c r="A575" s="79"/>
      <c r="B575" s="15"/>
      <c r="C575" s="15"/>
      <c r="D575" s="15"/>
      <c r="E575" s="15"/>
    </row>
    <row r="576">
      <c r="A576" s="79"/>
      <c r="B576" s="15"/>
      <c r="C576" s="15"/>
      <c r="D576" s="15"/>
      <c r="E576" s="15"/>
    </row>
    <row r="577">
      <c r="A577" s="79"/>
      <c r="B577" s="15"/>
      <c r="C577" s="15"/>
      <c r="D577" s="15"/>
      <c r="E577" s="15"/>
    </row>
    <row r="578">
      <c r="A578" s="79"/>
      <c r="B578" s="15"/>
      <c r="C578" s="15"/>
      <c r="D578" s="15"/>
      <c r="E578" s="15"/>
    </row>
    <row r="579">
      <c r="A579" s="79"/>
      <c r="B579" s="15"/>
      <c r="C579" s="15"/>
      <c r="D579" s="15"/>
      <c r="E579" s="15"/>
    </row>
    <row r="580">
      <c r="A580" s="79"/>
      <c r="B580" s="15"/>
      <c r="C580" s="15"/>
      <c r="D580" s="15"/>
      <c r="E580" s="15"/>
    </row>
    <row r="581">
      <c r="A581" s="79"/>
      <c r="B581" s="15"/>
      <c r="C581" s="15"/>
      <c r="D581" s="15"/>
      <c r="E581" s="15"/>
    </row>
    <row r="582">
      <c r="A582" s="79"/>
      <c r="B582" s="15"/>
      <c r="C582" s="15"/>
      <c r="D582" s="15"/>
      <c r="E582" s="15"/>
    </row>
    <row r="583">
      <c r="A583" s="79"/>
      <c r="B583" s="15"/>
      <c r="C583" s="15"/>
      <c r="D583" s="15"/>
      <c r="E583" s="15"/>
    </row>
    <row r="584">
      <c r="A584" s="79"/>
      <c r="B584" s="15"/>
      <c r="C584" s="15"/>
      <c r="D584" s="15"/>
      <c r="E584" s="15"/>
    </row>
    <row r="585">
      <c r="A585" s="79"/>
      <c r="B585" s="15"/>
      <c r="C585" s="15"/>
      <c r="D585" s="15"/>
      <c r="E585" s="15"/>
    </row>
    <row r="586">
      <c r="A586" s="79"/>
      <c r="B586" s="15"/>
      <c r="C586" s="15"/>
      <c r="D586" s="15"/>
      <c r="E586" s="15"/>
    </row>
    <row r="587">
      <c r="A587" s="79"/>
      <c r="B587" s="15"/>
      <c r="C587" s="15"/>
      <c r="D587" s="15"/>
      <c r="E587" s="15"/>
    </row>
    <row r="588">
      <c r="A588" s="79"/>
      <c r="B588" s="15"/>
      <c r="C588" s="15"/>
      <c r="D588" s="15"/>
      <c r="E588" s="15"/>
    </row>
    <row r="589">
      <c r="A589" s="79"/>
      <c r="B589" s="15"/>
      <c r="C589" s="15"/>
      <c r="D589" s="15"/>
      <c r="E589" s="15"/>
    </row>
    <row r="590">
      <c r="A590" s="79"/>
      <c r="B590" s="15"/>
      <c r="C590" s="15"/>
      <c r="D590" s="15"/>
      <c r="E590" s="15"/>
    </row>
    <row r="591">
      <c r="A591" s="79"/>
      <c r="B591" s="15"/>
      <c r="C591" s="15"/>
      <c r="D591" s="15"/>
      <c r="E591" s="15"/>
    </row>
    <row r="592">
      <c r="A592" s="79"/>
      <c r="B592" s="15"/>
      <c r="C592" s="15"/>
      <c r="D592" s="15"/>
      <c r="E592" s="15"/>
    </row>
    <row r="593">
      <c r="A593" s="79"/>
      <c r="B593" s="15"/>
      <c r="C593" s="15"/>
      <c r="D593" s="15"/>
      <c r="E593" s="15"/>
    </row>
    <row r="594">
      <c r="A594" s="79"/>
      <c r="B594" s="15"/>
      <c r="C594" s="15"/>
      <c r="D594" s="15"/>
      <c r="E594" s="15"/>
    </row>
    <row r="595">
      <c r="A595" s="79"/>
      <c r="B595" s="15"/>
      <c r="C595" s="15"/>
      <c r="D595" s="15"/>
      <c r="E595" s="15"/>
    </row>
    <row r="596">
      <c r="A596" s="79"/>
      <c r="B596" s="15"/>
      <c r="C596" s="15"/>
      <c r="D596" s="15"/>
      <c r="E596" s="15"/>
    </row>
    <row r="597">
      <c r="A597" s="79"/>
      <c r="B597" s="15"/>
      <c r="C597" s="15"/>
      <c r="D597" s="15"/>
      <c r="E597" s="15"/>
    </row>
    <row r="598">
      <c r="A598" s="79"/>
      <c r="B598" s="15"/>
      <c r="C598" s="15"/>
      <c r="D598" s="15"/>
      <c r="E598" s="15"/>
    </row>
    <row r="599">
      <c r="A599" s="79"/>
      <c r="B599" s="15"/>
      <c r="C599" s="15"/>
      <c r="D599" s="15"/>
      <c r="E599" s="15"/>
    </row>
    <row r="600">
      <c r="A600" s="79"/>
      <c r="B600" s="15"/>
      <c r="C600" s="15"/>
      <c r="D600" s="15"/>
      <c r="E600" s="15"/>
    </row>
    <row r="601">
      <c r="A601" s="79"/>
      <c r="B601" s="15"/>
      <c r="C601" s="15"/>
      <c r="D601" s="15"/>
      <c r="E601" s="15"/>
    </row>
    <row r="602">
      <c r="A602" s="79"/>
      <c r="B602" s="15"/>
      <c r="C602" s="15"/>
      <c r="D602" s="15"/>
      <c r="E602" s="15"/>
    </row>
    <row r="603">
      <c r="A603" s="79"/>
      <c r="B603" s="15"/>
      <c r="C603" s="15"/>
      <c r="D603" s="15"/>
      <c r="E603" s="15"/>
    </row>
    <row r="604">
      <c r="A604" s="79"/>
      <c r="B604" s="15"/>
      <c r="C604" s="15"/>
      <c r="D604" s="15"/>
      <c r="E604" s="15"/>
    </row>
    <row r="605">
      <c r="A605" s="79"/>
      <c r="B605" s="15"/>
      <c r="C605" s="15"/>
      <c r="D605" s="15"/>
      <c r="E605" s="15"/>
    </row>
    <row r="606">
      <c r="A606" s="79"/>
      <c r="B606" s="15"/>
      <c r="C606" s="15"/>
      <c r="D606" s="15"/>
      <c r="E606" s="15"/>
    </row>
    <row r="607">
      <c r="A607" s="79"/>
      <c r="B607" s="15"/>
      <c r="C607" s="15"/>
      <c r="D607" s="15"/>
      <c r="E607" s="15"/>
    </row>
    <row r="608">
      <c r="A608" s="79"/>
      <c r="B608" s="15"/>
      <c r="C608" s="15"/>
      <c r="D608" s="15"/>
      <c r="E608" s="15"/>
    </row>
    <row r="609">
      <c r="A609" s="79"/>
      <c r="B609" s="15"/>
      <c r="C609" s="15"/>
      <c r="D609" s="15"/>
      <c r="E609" s="15"/>
    </row>
    <row r="610">
      <c r="A610" s="79"/>
      <c r="B610" s="15"/>
      <c r="C610" s="15"/>
      <c r="D610" s="15"/>
      <c r="E610" s="15"/>
    </row>
    <row r="611">
      <c r="A611" s="79"/>
      <c r="B611" s="15"/>
      <c r="C611" s="15"/>
      <c r="D611" s="15"/>
      <c r="E611" s="15"/>
    </row>
    <row r="612">
      <c r="A612" s="79"/>
      <c r="B612" s="15"/>
      <c r="C612" s="15"/>
      <c r="D612" s="15"/>
      <c r="E612" s="15"/>
    </row>
    <row r="613">
      <c r="A613" s="79"/>
      <c r="B613" s="15"/>
      <c r="C613" s="15"/>
      <c r="D613" s="15"/>
      <c r="E613" s="15"/>
    </row>
    <row r="614">
      <c r="A614" s="79"/>
      <c r="B614" s="15"/>
      <c r="C614" s="15"/>
      <c r="D614" s="15"/>
      <c r="E614" s="15"/>
    </row>
    <row r="615">
      <c r="A615" s="79"/>
      <c r="B615" s="15"/>
      <c r="C615" s="15"/>
      <c r="D615" s="15"/>
      <c r="E615" s="15"/>
    </row>
    <row r="616">
      <c r="A616" s="79"/>
      <c r="B616" s="15"/>
      <c r="C616" s="15"/>
      <c r="D616" s="15"/>
      <c r="E616" s="15"/>
    </row>
    <row r="617">
      <c r="A617" s="79"/>
      <c r="B617" s="15"/>
      <c r="C617" s="15"/>
      <c r="D617" s="15"/>
      <c r="E617" s="15"/>
    </row>
    <row r="618">
      <c r="A618" s="79"/>
      <c r="B618" s="15"/>
      <c r="C618" s="15"/>
      <c r="D618" s="15"/>
      <c r="E618" s="15"/>
    </row>
    <row r="619">
      <c r="A619" s="79"/>
      <c r="B619" s="15"/>
      <c r="C619" s="15"/>
      <c r="D619" s="15"/>
      <c r="E619" s="15"/>
    </row>
    <row r="620">
      <c r="A620" s="79"/>
      <c r="B620" s="15"/>
      <c r="C620" s="15"/>
      <c r="D620" s="15"/>
      <c r="E620" s="15"/>
    </row>
    <row r="621">
      <c r="A621" s="79"/>
      <c r="B621" s="15"/>
      <c r="C621" s="15"/>
      <c r="D621" s="15"/>
      <c r="E621" s="15"/>
    </row>
    <row r="622">
      <c r="A622" s="79"/>
      <c r="B622" s="15"/>
      <c r="C622" s="15"/>
      <c r="D622" s="15"/>
      <c r="E622" s="15"/>
    </row>
    <row r="623">
      <c r="A623" s="79"/>
      <c r="B623" s="15"/>
      <c r="C623" s="15"/>
      <c r="D623" s="15"/>
      <c r="E623" s="15"/>
    </row>
    <row r="624">
      <c r="A624" s="79"/>
      <c r="B624" s="15"/>
      <c r="C624" s="15"/>
      <c r="D624" s="15"/>
      <c r="E624" s="15"/>
    </row>
    <row r="625">
      <c r="A625" s="79"/>
      <c r="B625" s="15"/>
      <c r="C625" s="15"/>
      <c r="D625" s="15"/>
      <c r="E625" s="15"/>
    </row>
    <row r="626">
      <c r="A626" s="79"/>
      <c r="B626" s="15"/>
      <c r="C626" s="15"/>
      <c r="D626" s="15"/>
      <c r="E626" s="15"/>
    </row>
    <row r="627">
      <c r="A627" s="79"/>
      <c r="B627" s="15"/>
      <c r="C627" s="15"/>
      <c r="D627" s="15"/>
      <c r="E627" s="15"/>
    </row>
    <row r="628">
      <c r="A628" s="79"/>
      <c r="B628" s="15"/>
      <c r="C628" s="15"/>
      <c r="D628" s="15"/>
      <c r="E628" s="15"/>
    </row>
    <row r="629">
      <c r="A629" s="79"/>
      <c r="B629" s="15"/>
      <c r="C629" s="15"/>
      <c r="D629" s="15"/>
      <c r="E629" s="15"/>
    </row>
    <row r="630">
      <c r="A630" s="79"/>
      <c r="B630" s="15"/>
      <c r="C630" s="15"/>
      <c r="D630" s="15"/>
      <c r="E630" s="15"/>
    </row>
    <row r="631">
      <c r="A631" s="79"/>
      <c r="B631" s="15"/>
      <c r="C631" s="15"/>
      <c r="D631" s="15"/>
      <c r="E631" s="15"/>
    </row>
    <row r="632">
      <c r="A632" s="79"/>
      <c r="B632" s="15"/>
      <c r="C632" s="15"/>
      <c r="D632" s="15"/>
      <c r="E632" s="15"/>
    </row>
    <row r="633">
      <c r="A633" s="79"/>
      <c r="B633" s="15"/>
      <c r="C633" s="15"/>
      <c r="D633" s="15"/>
      <c r="E633" s="15"/>
    </row>
    <row r="634">
      <c r="A634" s="79"/>
      <c r="B634" s="15"/>
      <c r="C634" s="15"/>
      <c r="D634" s="15"/>
      <c r="E634" s="15"/>
    </row>
    <row r="635">
      <c r="A635" s="79"/>
      <c r="B635" s="15"/>
      <c r="C635" s="15"/>
      <c r="D635" s="15"/>
      <c r="E635" s="15"/>
    </row>
    <row r="636">
      <c r="A636" s="79"/>
      <c r="B636" s="15"/>
      <c r="C636" s="15"/>
      <c r="D636" s="15"/>
      <c r="E636" s="15"/>
    </row>
    <row r="637">
      <c r="A637" s="79"/>
      <c r="B637" s="15"/>
      <c r="C637" s="15"/>
      <c r="D637" s="15"/>
      <c r="E637" s="15"/>
    </row>
    <row r="638">
      <c r="A638" s="79"/>
      <c r="B638" s="15"/>
      <c r="C638" s="15"/>
      <c r="D638" s="15"/>
      <c r="E638" s="15"/>
    </row>
    <row r="639">
      <c r="A639" s="79"/>
      <c r="B639" s="15"/>
      <c r="C639" s="15"/>
      <c r="D639" s="15"/>
      <c r="E639" s="15"/>
    </row>
    <row r="640">
      <c r="A640" s="79"/>
      <c r="B640" s="15"/>
      <c r="C640" s="15"/>
      <c r="D640" s="15"/>
      <c r="E640" s="15"/>
    </row>
    <row r="641">
      <c r="A641" s="79"/>
      <c r="B641" s="15"/>
      <c r="C641" s="15"/>
      <c r="D641" s="15"/>
      <c r="E641" s="15"/>
    </row>
    <row r="642">
      <c r="A642" s="79"/>
      <c r="B642" s="15"/>
      <c r="C642" s="15"/>
      <c r="D642" s="15"/>
      <c r="E642" s="15"/>
    </row>
    <row r="643">
      <c r="A643" s="79"/>
      <c r="B643" s="15"/>
      <c r="C643" s="15"/>
      <c r="D643" s="15"/>
      <c r="E643" s="15"/>
    </row>
    <row r="644">
      <c r="A644" s="79"/>
      <c r="B644" s="15"/>
      <c r="C644" s="15"/>
      <c r="D644" s="15"/>
      <c r="E644" s="15"/>
    </row>
    <row r="645">
      <c r="A645" s="79"/>
      <c r="B645" s="15"/>
      <c r="C645" s="15"/>
      <c r="D645" s="15"/>
      <c r="E645" s="15"/>
    </row>
    <row r="646">
      <c r="A646" s="79"/>
      <c r="B646" s="15"/>
      <c r="C646" s="15"/>
      <c r="D646" s="15"/>
      <c r="E646" s="15"/>
    </row>
    <row r="647">
      <c r="A647" s="79"/>
      <c r="B647" s="15"/>
      <c r="C647" s="15"/>
      <c r="D647" s="15"/>
      <c r="E647" s="15"/>
    </row>
    <row r="648">
      <c r="A648" s="79"/>
      <c r="B648" s="15"/>
      <c r="C648" s="15"/>
      <c r="D648" s="15"/>
      <c r="E648" s="15"/>
    </row>
    <row r="649">
      <c r="A649" s="79"/>
      <c r="B649" s="15"/>
      <c r="C649" s="15"/>
      <c r="D649" s="15"/>
      <c r="E649" s="15"/>
    </row>
    <row r="650">
      <c r="A650" s="79"/>
      <c r="B650" s="15"/>
      <c r="C650" s="15"/>
      <c r="D650" s="15"/>
      <c r="E650" s="15"/>
    </row>
    <row r="651">
      <c r="A651" s="79"/>
      <c r="B651" s="15"/>
      <c r="C651" s="15"/>
      <c r="D651" s="15"/>
      <c r="E651" s="15"/>
    </row>
    <row r="652">
      <c r="A652" s="79"/>
      <c r="B652" s="15"/>
      <c r="C652" s="15"/>
      <c r="D652" s="15"/>
      <c r="E652" s="15"/>
    </row>
    <row r="653">
      <c r="A653" s="79"/>
      <c r="B653" s="15"/>
      <c r="C653" s="15"/>
      <c r="D653" s="15"/>
      <c r="E653" s="15"/>
 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c r="D655" s="15"/>
      <c r="E655" s="15"/>
    </row>
    <row r="656">
      <c r="A656" s="79"/>
      <c r="B656" s="15"/>
      <c r="C656" s="15"/>
      <c r="D656" s="15"/>
      <c r="E656" s="15"/>
    </row>
    <row r="657">
      <c r="A657" s="79"/>
      <c r="B657" s="15"/>
      <c r="C657" s="15"/>
      <c r="D657" s="15"/>
      <c r="E657" s="15"/>
    </row>
    <row r="658">
      <c r="A658" s="79"/>
      <c r="B658" s="15"/>
      <c r="C658" s="15"/>
      <c r="D658" s="15"/>
      <c r="E658" s="15"/>
    </row>
    <row r="659">
      <c r="A659" s="79"/>
      <c r="B659" s="15"/>
      <c r="C659" s="15"/>
      <c r="D659" s="15"/>
      <c r="E659" s="15"/>
    </row>
    <row r="660">
      <c r="A660" s="79"/>
      <c r="B660" s="15"/>
      <c r="C660" s="15"/>
      <c r="D660" s="15"/>
      <c r="E660" s="15"/>
    </row>
    <row r="661">
      <c r="A661" s="79"/>
      <c r="B661" s="15"/>
      <c r="C661" s="15"/>
      <c r="D661" s="15"/>
      <c r="E661" s="15"/>
    </row>
    <row r="662">
      <c r="A662" s="79"/>
      <c r="B662" s="15"/>
      <c r="C662" s="15"/>
      <c r="D662" s="15"/>
      <c r="E662" s="15"/>
    </row>
    <row r="663">
      <c r="A663" s="79"/>
      <c r="B663" s="15"/>
      <c r="C663" s="15"/>
      <c r="D663" s="15"/>
      <c r="E663" s="15"/>
    </row>
    <row r="664">
      <c r="A664" s="79"/>
      <c r="B664" s="15"/>
      <c r="C664" s="15"/>
      <c r="D664" s="15"/>
      <c r="E664" s="15"/>
    </row>
    <row r="665">
      <c r="A665" s="79"/>
      <c r="B665" s="15"/>
      <c r="C665" s="15"/>
      <c r="D665" s="15"/>
      <c r="E665" s="15"/>
    </row>
    <row r="666">
      <c r="A666" s="79"/>
      <c r="B666" s="15"/>
      <c r="C666" s="15"/>
      <c r="D666" s="15"/>
      <c r="E666" s="15"/>
    </row>
    <row r="667">
      <c r="A667" s="79"/>
      <c r="B667" s="15"/>
      <c r="C667" s="15"/>
      <c r="D667" s="15"/>
      <c r="E667" s="15"/>
    </row>
    <row r="668">
      <c r="A668" s="79"/>
      <c r="B668" s="15"/>
      <c r="C668" s="15"/>
      <c r="D668" s="15"/>
      <c r="E668" s="15"/>
    </row>
    <row r="669">
      <c r="A669" s="79"/>
      <c r="B669" s="15"/>
      <c r="C669" s="15"/>
      <c r="D669" s="15"/>
      <c r="E669" s="15"/>
    </row>
    <row r="670">
      <c r="A670" s="79"/>
      <c r="B670" s="15"/>
      <c r="C670" s="15"/>
      <c r="D670" s="15"/>
      <c r="E670" s="15"/>
    </row>
    <row r="671">
      <c r="A671" s="79"/>
      <c r="B671" s="15"/>
      <c r="C671" s="15"/>
      <c r="D671" s="15"/>
      <c r="E671" s="15"/>
    </row>
    <row r="672">
      <c r="A672" s="79"/>
      <c r="B672" s="15"/>
      <c r="C672" s="15"/>
      <c r="D672" s="15"/>
      <c r="E672" s="15"/>
    </row>
    <row r="673">
      <c r="A673" s="79"/>
      <c r="B673" s="15"/>
      <c r="C673" s="15"/>
      <c r="D673" s="15"/>
      <c r="E673" s="15"/>
    </row>
    <row r="674">
      <c r="A674" s="79"/>
      <c r="B674" s="15"/>
      <c r="C674" s="15"/>
      <c r="D674" s="15"/>
      <c r="E674" s="15"/>
    </row>
    <row r="675">
      <c r="A675" s="79"/>
      <c r="B675" s="15"/>
      <c r="C675" s="15"/>
      <c r="D675" s="15"/>
      <c r="E675" s="15"/>
    </row>
    <row r="676">
      <c r="A676" s="79"/>
      <c r="B676" s="15"/>
      <c r="C676" s="15"/>
      <c r="D676" s="15"/>
      <c r="E676" s="15"/>
    </row>
    <row r="677">
      <c r="A677" s="79"/>
      <c r="B677" s="15"/>
      <c r="C677" s="15"/>
      <c r="D677" s="15"/>
      <c r="E677" s="15"/>
    </row>
    <row r="678">
      <c r="A678" s="79"/>
      <c r="B678" s="15"/>
      <c r="C678" s="15"/>
      <c r="D678" s="15"/>
      <c r="E678" s="15"/>
    </row>
    <row r="679">
      <c r="A679" s="79"/>
      <c r="B679" s="15"/>
      <c r="C679" s="15"/>
      <c r="D679" s="15"/>
      <c r="E679" s="15"/>
    </row>
    <row r="680">
      <c r="A680" s="79"/>
      <c r="B680" s="15"/>
      <c r="C680" s="15"/>
      <c r="D680" s="15"/>
      <c r="E680" s="15"/>
    </row>
    <row r="681">
      <c r="A681" s="79"/>
      <c r="B681" s="15"/>
      <c r="C681" s="15"/>
      <c r="D681" s="15"/>
      <c r="E681" s="15"/>
    </row>
    <row r="682">
      <c r="A682" s="79"/>
      <c r="B682" s="15"/>
      <c r="C682" s="15"/>
      <c r="D682" s="15"/>
      <c r="E682" s="15"/>
    </row>
    <row r="683">
      <c r="A683" s="79"/>
      <c r="B683" s="15"/>
      <c r="C683" s="15"/>
      <c r="D683" s="15"/>
      <c r="E683" s="15"/>
    </row>
    <row r="684">
      <c r="A684" s="79"/>
      <c r="B684" s="15"/>
      <c r="C684" s="15"/>
      <c r="D684" s="15"/>
      <c r="E684" s="15"/>
    </row>
    <row r="685">
      <c r="A685" s="79"/>
      <c r="B685" s="15"/>
      <c r="C685" s="15"/>
      <c r="D685" s="15"/>
      <c r="E685" s="15"/>
    </row>
    <row r="686">
      <c r="A686" s="79"/>
      <c r="B686" s="15"/>
      <c r="C686" s="15"/>
      <c r="D686" s="15"/>
      <c r="E686" s="15"/>
    </row>
    <row r="687">
      <c r="A687" s="79"/>
      <c r="B687" s="15"/>
      <c r="C687" s="15"/>
      <c r="D687" s="15"/>
      <c r="E687" s="15"/>
    </row>
    <row r="688">
      <c r="A688" s="79"/>
      <c r="B688" s="15"/>
      <c r="C688" s="15"/>
      <c r="D688" s="15"/>
      <c r="E688" s="15"/>
    </row>
    <row r="689">
      <c r="A689" s="79"/>
      <c r="B689" s="15"/>
      <c r="C689" s="15"/>
      <c r="D689" s="15"/>
      <c r="E689" s="15"/>
    </row>
    <row r="690">
      <c r="A690" s="79"/>
      <c r="B690" s="15"/>
      <c r="C690" s="15"/>
      <c r="D690" s="15"/>
      <c r="E690" s="15"/>
    </row>
    <row r="691">
      <c r="A691" s="79"/>
      <c r="B691" s="15"/>
      <c r="C691" s="15"/>
      <c r="D691" s="15"/>
      <c r="E691" s="15"/>
    </row>
    <row r="692">
      <c r="A692" s="79"/>
      <c r="B692" s="15"/>
      <c r="C692" s="15"/>
      <c r="D692" s="15"/>
      <c r="E692" s="15"/>
    </row>
    <row r="693">
      <c r="A693" s="79"/>
      <c r="B693" s="15"/>
      <c r="C693" s="15"/>
      <c r="D693" s="15"/>
      <c r="E693" s="15"/>
    </row>
    <row r="694">
      <c r="A694" s="79"/>
      <c r="B694" s="15"/>
      <c r="C694" s="15"/>
      <c r="D694" s="15"/>
      <c r="E694" s="15"/>
    </row>
    <row r="695">
      <c r="A695" s="79"/>
      <c r="B695" s="15"/>
      <c r="C695" s="15"/>
      <c r="D695" s="15"/>
      <c r="E695" s="15"/>
    </row>
    <row r="696">
      <c r="A696" s="79"/>
      <c r="B696" s="15"/>
      <c r="C696" s="15"/>
      <c r="D696" s="15"/>
      <c r="E696" s="15"/>
    </row>
    <row r="697">
      <c r="A697" s="79"/>
      <c r="B697" s="15"/>
      <c r="C697" s="15"/>
      <c r="D697" s="15"/>
      <c r="E697" s="15"/>
    </row>
    <row r="698">
      <c r="A698" s="79"/>
      <c r="B698" s="15"/>
      <c r="C698" s="15"/>
      <c r="D698" s="15"/>
      <c r="E698" s="15"/>
    </row>
    <row r="699">
      <c r="A699" s="79"/>
      <c r="B699" s="15"/>
      <c r="C699" s="15"/>
      <c r="D699" s="15"/>
      <c r="E699" s="15"/>
    </row>
    <row r="700">
      <c r="A700" s="79"/>
      <c r="B700" s="15"/>
      <c r="C700" s="15"/>
      <c r="D700" s="15"/>
      <c r="E700" s="15"/>
    </row>
    <row r="701">
      <c r="A701" s="79"/>
      <c r="B701" s="15"/>
      <c r="C701" s="15"/>
      <c r="D701" s="15"/>
      <c r="E701" s="15"/>
    </row>
    <row r="702">
      <c r="A702" s="79"/>
      <c r="B702" s="15"/>
      <c r="C702" s="15"/>
      <c r="D702" s="15"/>
      <c r="E702" s="15"/>
    </row>
    <row r="703">
      <c r="A703" s="79"/>
      <c r="B703" s="15"/>
      <c r="C703" s="15"/>
      <c r="D703" s="15"/>
      <c r="E703" s="15"/>
    </row>
    <row r="704">
      <c r="A704" s="79"/>
      <c r="B704" s="15"/>
      <c r="C704" s="15"/>
      <c r="D704" s="15"/>
      <c r="E704" s="15"/>
    </row>
    <row r="705">
      <c r="A705" s="79"/>
      <c r="B705" s="15"/>
      <c r="C705" s="15"/>
      <c r="D705" s="15"/>
      <c r="E705" s="15"/>
    </row>
    <row r="706">
      <c r="A706" s="79"/>
      <c r="B706" s="15"/>
      <c r="C706" s="15"/>
      <c r="D706" s="15"/>
      <c r="E706" s="15"/>
    </row>
    <row r="707">
      <c r="A707" s="79"/>
      <c r="B707" s="15"/>
      <c r="C707" s="15"/>
      <c r="D707" s="15"/>
      <c r="E707" s="15"/>
    </row>
    <row r="708">
      <c r="A708" s="79"/>
      <c r="B708" s="15"/>
      <c r="C708" s="15"/>
      <c r="D708" s="15"/>
      <c r="E708" s="15"/>
    </row>
    <row r="709">
      <c r="A709" s="79"/>
      <c r="B709" s="15"/>
      <c r="C709" s="15"/>
      <c r="D709" s="15"/>
      <c r="E709" s="15"/>
    </row>
    <row r="710">
      <c r="A710" s="79"/>
      <c r="B710" s="15"/>
      <c r="C710" s="15"/>
      <c r="D710" s="15"/>
      <c r="E710" s="15"/>
    </row>
    <row r="711">
      <c r="A711" s="79"/>
      <c r="B711" s="15"/>
      <c r="C711" s="15"/>
      <c r="D711" s="15"/>
      <c r="E711" s="15"/>
    </row>
    <row r="712">
      <c r="A712" s="79"/>
      <c r="B712" s="15"/>
      <c r="C712" s="15"/>
      <c r="D712" s="15"/>
      <c r="E712" s="15"/>
    </row>
    <row r="713">
      <c r="A713" s="79"/>
      <c r="B713" s="15"/>
      <c r="C713" s="15"/>
      <c r="D713" s="15"/>
      <c r="E713" s="15"/>
    </row>
    <row r="714">
      <c r="A714" s="79"/>
      <c r="B714" s="15"/>
      <c r="C714" s="15"/>
      <c r="D714" s="15"/>
      <c r="E714" s="15"/>
    </row>
    <row r="715">
      <c r="A715" s="79"/>
      <c r="B715" s="15"/>
      <c r="C715" s="15"/>
      <c r="D715" s="15"/>
      <c r="E715" s="15"/>
    </row>
    <row r="716">
      <c r="A716" s="79"/>
      <c r="B716" s="15"/>
      <c r="C716" s="15"/>
      <c r="D716" s="15"/>
      <c r="E716" s="15"/>
    </row>
    <row r="717">
      <c r="A717" s="79"/>
      <c r="B717" s="15"/>
      <c r="C717" s="15"/>
      <c r="D717" s="15"/>
      <c r="E717" s="15"/>
    </row>
    <row r="718">
      <c r="A718" s="79"/>
      <c r="B718" s="15"/>
      <c r="C718" s="15"/>
      <c r="D718" s="15"/>
      <c r="E718" s="15"/>
    </row>
    <row r="719">
      <c r="A719" s="79"/>
      <c r="B719" s="15"/>
      <c r="C719" s="15"/>
      <c r="D719" s="15"/>
      <c r="E719" s="15"/>
    </row>
    <row r="720">
      <c r="A720" s="79"/>
      <c r="B720" s="15"/>
      <c r="C720" s="15"/>
      <c r="D720" s="15"/>
      <c r="E720" s="15"/>
    </row>
    <row r="721">
      <c r="A721" s="79"/>
      <c r="B721" s="15"/>
      <c r="C721" s="15"/>
      <c r="D721" s="15"/>
      <c r="E721" s="15"/>
    </row>
    <row r="722">
      <c r="A722" s="79"/>
      <c r="B722" s="15"/>
      <c r="C722" s="15"/>
      <c r="D722" s="15"/>
      <c r="E722" s="15"/>
    </row>
    <row r="723">
      <c r="A723" s="79"/>
      <c r="B723" s="15"/>
      <c r="C723" s="15"/>
      <c r="D723" s="15"/>
      <c r="E723" s="15"/>
    </row>
    <row r="724">
      <c r="A724" s="79"/>
      <c r="B724" s="15"/>
      <c r="C724" s="15"/>
      <c r="D724" s="15"/>
      <c r="E724" s="15"/>
    </row>
    <row r="725">
      <c r="A725" s="79"/>
      <c r="B725" s="15"/>
      <c r="C725" s="15"/>
      <c r="D725" s="15"/>
      <c r="E725" s="15"/>
    </row>
    <row r="726">
      <c r="A726" s="79"/>
      <c r="B726" s="15"/>
      <c r="C726" s="15"/>
      <c r="D726" s="15"/>
      <c r="E726" s="15"/>
    </row>
    <row r="727">
      <c r="A727" s="79"/>
      <c r="B727" s="15"/>
      <c r="C727" s="15"/>
      <c r="D727" s="15"/>
      <c r="E727" s="15"/>
    </row>
    <row r="728">
      <c r="A728" s="79"/>
      <c r="B728" s="15"/>
      <c r="C728" s="15"/>
      <c r="D728" s="15"/>
      <c r="E728" s="15"/>
    </row>
    <row r="729">
      <c r="A729" s="79"/>
      <c r="B729" s="15"/>
      <c r="C729" s="15"/>
      <c r="D729" s="15"/>
      <c r="E729" s="15"/>
    </row>
    <row r="730">
      <c r="A730" s="79"/>
      <c r="B730" s="15"/>
      <c r="C730" s="15"/>
      <c r="D730" s="15"/>
      <c r="E730" s="15"/>
    </row>
    <row r="731">
      <c r="A731" s="79"/>
      <c r="B731" s="15"/>
      <c r="C731" s="15"/>
      <c r="D731" s="15"/>
      <c r="E731" s="15"/>
    </row>
    <row r="732">
      <c r="A732" s="79"/>
      <c r="B732" s="15"/>
      <c r="C732" s="15"/>
      <c r="D732" s="15"/>
      <c r="E732" s="15"/>
    </row>
    <row r="733">
      <c r="A733" s="79"/>
      <c r="B733" s="15"/>
      <c r="C733" s="15"/>
      <c r="D733" s="15"/>
      <c r="E733" s="15"/>
    </row>
    <row r="734">
      <c r="A734" s="79"/>
      <c r="B734" s="15"/>
      <c r="C734" s="15"/>
      <c r="D734" s="15"/>
      <c r="E734" s="15"/>
    </row>
    <row r="735">
      <c r="A735" s="79"/>
      <c r="B735" s="15"/>
      <c r="C735" s="15"/>
      <c r="D735" s="15"/>
      <c r="E735" s="15"/>
    </row>
    <row r="736">
      <c r="A736" s="79"/>
      <c r="B736" s="15"/>
      <c r="C736" s="15"/>
      <c r="D736" s="15"/>
      <c r="E736" s="15"/>
    </row>
    <row r="737">
      <c r="A737" s="79"/>
      <c r="B737" s="15"/>
      <c r="C737" s="15"/>
      <c r="D737" s="15"/>
      <c r="E737" s="15"/>
    </row>
    <row r="738">
      <c r="A738" s="79"/>
      <c r="B738" s="15"/>
      <c r="C738" s="15"/>
      <c r="D738" s="15"/>
      <c r="E738" s="15"/>
    </row>
    <row r="739">
      <c r="A739" s="79"/>
      <c r="B739" s="15"/>
      <c r="C739" s="15"/>
      <c r="D739" s="15"/>
      <c r="E739" s="15"/>
    </row>
    <row r="740">
      <c r="A740" s="79"/>
      <c r="B740" s="15"/>
      <c r="C740" s="15"/>
      <c r="D740" s="15"/>
      <c r="E740" s="15"/>
    </row>
    <row r="741">
      <c r="A741" s="79"/>
      <c r="B741" s="15"/>
      <c r="C741" s="15"/>
      <c r="D741" s="15"/>
      <c r="E741" s="15"/>
    </row>
    <row r="742">
      <c r="A742" s="79"/>
      <c r="B742" s="15"/>
      <c r="C742" s="15"/>
      <c r="D742" s="15"/>
      <c r="E742" s="15"/>
    </row>
    <row r="743">
      <c r="A743" s="79"/>
      <c r="B743" s="15"/>
      <c r="C743" s="15"/>
      <c r="D743" s="15"/>
      <c r="E743" s="15"/>
    </row>
    <row r="744">
      <c r="A744" s="79"/>
      <c r="B744" s="15"/>
      <c r="C744" s="15"/>
      <c r="D744" s="15"/>
      <c r="E744" s="15"/>
    </row>
    <row r="745">
      <c r="A745" s="79"/>
      <c r="B745" s="15"/>
      <c r="C745" s="15"/>
      <c r="D745" s="15"/>
      <c r="E745" s="15"/>
    </row>
    <row r="746">
      <c r="A746" s="79"/>
      <c r="B746" s="15"/>
      <c r="C746" s="15"/>
      <c r="D746" s="15"/>
      <c r="E746" s="15"/>
    </row>
    <row r="747">
      <c r="A747" s="79"/>
      <c r="B747" s="15"/>
      <c r="C747" s="15"/>
      <c r="D747" s="15"/>
      <c r="E747" s="15"/>
    </row>
    <row r="748">
      <c r="A748" s="79"/>
      <c r="B748" s="15"/>
      <c r="C748" s="15"/>
      <c r="D748" s="15"/>
      <c r="E748" s="15"/>
    </row>
    <row r="749">
      <c r="A749" s="79"/>
      <c r="B749" s="15"/>
      <c r="C749" s="15"/>
      <c r="D749" s="15"/>
      <c r="E749" s="15"/>
    </row>
    <row r="750">
      <c r="A750" s="79"/>
      <c r="B750" s="15"/>
      <c r="C750" s="15"/>
      <c r="D750" s="15"/>
      <c r="E750" s="15"/>
    </row>
    <row r="751">
      <c r="A751" s="79"/>
      <c r="B751" s="15"/>
      <c r="C751" s="15"/>
      <c r="D751" s="15"/>
      <c r="E751" s="15"/>
    </row>
    <row r="752">
      <c r="A752" s="79"/>
      <c r="B752" s="15"/>
      <c r="C752" s="15"/>
      <c r="D752" s="15"/>
      <c r="E752" s="15"/>
    </row>
    <row r="753">
      <c r="A753" s="79"/>
      <c r="B753" s="15"/>
      <c r="C753" s="15"/>
      <c r="D753" s="15"/>
      <c r="E753" s="15"/>
    </row>
    <row r="754">
      <c r="A754" s="79"/>
      <c r="B754" s="15"/>
      <c r="C754" s="15"/>
      <c r="D754" s="15"/>
      <c r="E754" s="15"/>
    </row>
    <row r="755">
      <c r="A755" s="79"/>
      <c r="B755" s="15"/>
      <c r="C755" s="15"/>
      <c r="D755" s="15"/>
      <c r="E755" s="15"/>
    </row>
    <row r="756">
      <c r="A756" s="79"/>
      <c r="B756" s="15"/>
      <c r="C756" s="15"/>
      <c r="D756" s="15"/>
      <c r="E756" s="15"/>
    </row>
    <row r="757">
      <c r="A757" s="79"/>
      <c r="B757" s="15"/>
      <c r="C757" s="15"/>
      <c r="D757" s="15"/>
      <c r="E757" s="15"/>
    </row>
    <row r="758">
      <c r="A758" s="79"/>
      <c r="B758" s="15"/>
      <c r="C758" s="15"/>
      <c r="D758" s="15"/>
      <c r="E758" s="15"/>
    </row>
    <row r="759">
      <c r="A759" s="79"/>
      <c r="B759" s="15"/>
      <c r="C759" s="15"/>
      <c r="D759" s="15"/>
      <c r="E759" s="15"/>
    </row>
    <row r="760">
      <c r="A760" s="79"/>
      <c r="B760" s="15"/>
      <c r="C760" s="15"/>
      <c r="D760" s="15"/>
      <c r="E760" s="15"/>
    </row>
    <row r="761">
      <c r="A761" s="79"/>
      <c r="B761" s="15"/>
      <c r="C761" s="15"/>
      <c r="D761" s="15"/>
      <c r="E761" s="15"/>
    </row>
    <row r="762">
      <c r="A762" s="79"/>
      <c r="B762" s="15"/>
      <c r="C762" s="15"/>
      <c r="D762" s="15"/>
      <c r="E762" s="15"/>
    </row>
    <row r="763">
      <c r="A763" s="79"/>
      <c r="B763" s="15"/>
      <c r="C763" s="15"/>
      <c r="D763" s="15"/>
      <c r="E763" s="15"/>
    </row>
    <row r="764">
      <c r="A764" s="79"/>
      <c r="B764" s="15"/>
      <c r="C764" s="15"/>
      <c r="D764" s="15"/>
      <c r="E764" s="15"/>
    </row>
    <row r="765">
      <c r="A765" s="79"/>
      <c r="B765" s="15"/>
      <c r="C765" s="15"/>
      <c r="D765" s="15"/>
      <c r="E765" s="15"/>
    </row>
    <row r="766">
      <c r="A766" s="79"/>
      <c r="B766" s="15"/>
      <c r="C766" s="15"/>
      <c r="D766" s="15"/>
      <c r="E766" s="15"/>
    </row>
    <row r="767">
      <c r="A767" s="79"/>
      <c r="B767" s="15"/>
      <c r="C767" s="15"/>
      <c r="D767" s="15"/>
      <c r="E767" s="15"/>
    </row>
    <row r="768">
      <c r="A768" s="79"/>
      <c r="B768" s="15"/>
      <c r="C768" s="15"/>
      <c r="D768" s="15"/>
      <c r="E768" s="15"/>
    </row>
    <row r="769">
      <c r="A769" s="79"/>
      <c r="B769" s="15"/>
      <c r="C769" s="15"/>
      <c r="D769" s="15"/>
      <c r="E769" s="15"/>
    </row>
    <row r="770">
      <c r="A770" s="79"/>
      <c r="B770" s="15"/>
      <c r="C770" s="15"/>
      <c r="D770" s="15"/>
      <c r="E770" s="15"/>
    </row>
    <row r="771">
      <c r="A771" s="79"/>
      <c r="B771" s="15"/>
      <c r="C771" s="15"/>
      <c r="D771" s="15"/>
      <c r="E771" s="15"/>
    </row>
    <row r="772">
      <c r="A772" s="79"/>
      <c r="B772" s="15"/>
      <c r="C772" s="15"/>
      <c r="D772" s="15"/>
      <c r="E772" s="15"/>
    </row>
    <row r="773">
      <c r="A773" s="79"/>
      <c r="B773" s="15"/>
      <c r="C773" s="15"/>
      <c r="D773" s="15"/>
      <c r="E773" s="15"/>
    </row>
    <row r="774">
      <c r="A774" s="79"/>
      <c r="B774" s="15"/>
      <c r="C774" s="15"/>
      <c r="D774" s="15"/>
      <c r="E774" s="15"/>
    </row>
    <row r="775">
      <c r="A775" s="79"/>
      <c r="B775" s="15"/>
      <c r="C775" s="15"/>
      <c r="D775" s="15"/>
      <c r="E775" s="15"/>
    </row>
    <row r="776">
      <c r="A776" s="79"/>
      <c r="B776" s="15"/>
      <c r="C776" s="15"/>
      <c r="D776" s="15"/>
      <c r="E776" s="15"/>
    </row>
    <row r="777">
      <c r="A777" s="79"/>
      <c r="B777" s="15"/>
      <c r="C777" s="15"/>
      <c r="D777" s="15"/>
      <c r="E777" s="15"/>
    </row>
    <row r="778">
      <c r="A778" s="79"/>
      <c r="B778" s="15"/>
      <c r="C778" s="15"/>
      <c r="D778" s="15"/>
      <c r="E778" s="15"/>
    </row>
    <row r="779">
      <c r="A779" s="79"/>
      <c r="B779" s="15"/>
      <c r="C779" s="15"/>
      <c r="D779" s="15"/>
      <c r="E779" s="15"/>
    </row>
    <row r="780">
      <c r="A780" s="79"/>
      <c r="B780" s="15"/>
      <c r="C780" s="15"/>
      <c r="D780" s="15"/>
      <c r="E780" s="15"/>
    </row>
    <row r="781">
      <c r="A781" s="79"/>
      <c r="B781" s="15"/>
      <c r="C781" s="15"/>
      <c r="D781" s="15"/>
      <c r="E781" s="15"/>
    </row>
    <row r="782">
      <c r="A782" s="79"/>
      <c r="B782" s="15"/>
      <c r="C782" s="15"/>
      <c r="D782" s="15"/>
      <c r="E782" s="15"/>
    </row>
    <row r="783">
      <c r="A783" s="79"/>
      <c r="B783" s="15"/>
      <c r="C783" s="15"/>
      <c r="D783" s="15"/>
      <c r="E783" s="15"/>
    </row>
    <row r="784">
      <c r="A784" s="79"/>
      <c r="B784" s="15"/>
      <c r="C784" s="15"/>
      <c r="D784" s="15"/>
      <c r="E784" s="15"/>
    </row>
    <row r="785">
      <c r="A785" s="79"/>
      <c r="B785" s="15"/>
      <c r="C785" s="15"/>
      <c r="D785" s="15"/>
      <c r="E785" s="15"/>
    </row>
    <row r="786">
      <c r="A786" s="79"/>
      <c r="B786" s="15"/>
      <c r="C786" s="15"/>
      <c r="D786" s="15"/>
      <c r="E786" s="15"/>
    </row>
    <row r="787">
      <c r="A787" s="79"/>
      <c r="B787" s="15"/>
      <c r="C787" s="15"/>
      <c r="D787" s="15"/>
      <c r="E787" s="15"/>
    </row>
    <row r="788">
      <c r="A788" s="79"/>
      <c r="B788" s="15"/>
      <c r="C788" s="15"/>
      <c r="D788" s="15"/>
      <c r="E788" s="15"/>
    </row>
    <row r="789">
      <c r="A789" s="79"/>
      <c r="B789" s="15"/>
      <c r="C789" s="15"/>
      <c r="D789" s="15"/>
      <c r="E789" s="15"/>
    </row>
    <row r="790">
      <c r="A790" s="79"/>
      <c r="B790" s="15"/>
      <c r="C790" s="15"/>
      <c r="D790" s="15"/>
      <c r="E790" s="15"/>
    </row>
    <row r="791">
      <c r="A791" s="79"/>
      <c r="B791" s="15"/>
      <c r="C791" s="15"/>
      <c r="D791" s="15"/>
      <c r="E791" s="15"/>
    </row>
    <row r="792">
      <c r="A792" s="79"/>
      <c r="B792" s="15"/>
      <c r="C792" s="15"/>
      <c r="D792" s="15"/>
      <c r="E792" s="15"/>
    </row>
    <row r="793">
      <c r="A793" s="79"/>
      <c r="B793" s="15"/>
      <c r="C793" s="15"/>
      <c r="D793" s="15"/>
      <c r="E793" s="15"/>
    </row>
    <row r="794">
      <c r="A794" s="79"/>
      <c r="B794" s="15"/>
      <c r="C794" s="15"/>
      <c r="D794" s="15"/>
      <c r="E794" s="15"/>
    </row>
    <row r="795">
      <c r="A795" s="79"/>
      <c r="B795" s="15"/>
      <c r="C795" s="15"/>
      <c r="D795" s="15"/>
      <c r="E795" s="15"/>
    </row>
    <row r="796">
      <c r="A796" s="79"/>
      <c r="B796" s="15"/>
      <c r="C796" s="15"/>
      <c r="D796" s="15"/>
      <c r="E796" s="15"/>
    </row>
    <row r="797">
      <c r="A797" s="79"/>
      <c r="B797" s="15"/>
      <c r="C797" s="15"/>
      <c r="D797" s="15"/>
      <c r="E797" s="15"/>
    </row>
    <row r="798">
      <c r="A798" s="79"/>
      <c r="B798" s="15"/>
      <c r="C798" s="15"/>
      <c r="D798" s="15"/>
      <c r="E798" s="15"/>
    </row>
    <row r="799">
      <c r="A799" s="79"/>
      <c r="B799" s="15"/>
      <c r="C799" s="15"/>
      <c r="D799" s="15"/>
      <c r="E799" s="15"/>
    </row>
    <row r="800">
      <c r="A800" s="79"/>
      <c r="B800" s="15"/>
      <c r="C800" s="15"/>
      <c r="D800" s="15"/>
      <c r="E800" s="15"/>
    </row>
    <row r="801">
      <c r="A801" s="79"/>
      <c r="B801" s="15"/>
      <c r="C801" s="15"/>
      <c r="D801" s="15"/>
      <c r="E801" s="15"/>
    </row>
    <row r="802">
      <c r="A802" s="79"/>
      <c r="B802" s="15"/>
      <c r="C802" s="15"/>
      <c r="D802" s="15"/>
      <c r="E802" s="15"/>
    </row>
    <row r="803">
      <c r="A803" s="79"/>
      <c r="B803" s="15"/>
      <c r="C803" s="15"/>
      <c r="D803" s="15"/>
      <c r="E803" s="15"/>
    </row>
    <row r="804">
      <c r="A804" s="79"/>
      <c r="B804" s="15"/>
      <c r="C804" s="15"/>
      <c r="D804" s="15"/>
      <c r="E804" s="15"/>
    </row>
    <row r="805">
      <c r="A805" s="79"/>
      <c r="B805" s="15"/>
      <c r="C805" s="15"/>
      <c r="D805" s="15"/>
      <c r="E805" s="15"/>
    </row>
    <row r="806">
      <c r="A806" s="79"/>
      <c r="B806" s="15"/>
      <c r="C806" s="15"/>
      <c r="D806" s="15"/>
      <c r="E806" s="15"/>
    </row>
    <row r="807">
      <c r="A807" s="79"/>
      <c r="B807" s="15"/>
      <c r="C807" s="15"/>
      <c r="D807" s="15"/>
      <c r="E807" s="15"/>
    </row>
    <row r="808">
      <c r="A808" s="79"/>
      <c r="B808" s="15"/>
      <c r="C808" s="15"/>
      <c r="D808" s="15"/>
      <c r="E808" s="15"/>
    </row>
    <row r="809">
      <c r="A809" s="79"/>
      <c r="B809" s="15"/>
      <c r="C809" s="15"/>
      <c r="D809" s="15"/>
      <c r="E809" s="15"/>
    </row>
    <row r="810">
      <c r="A810" s="79"/>
      <c r="B810" s="15"/>
      <c r="C810" s="15"/>
      <c r="D810" s="15"/>
      <c r="E810" s="15"/>
    </row>
    <row r="811">
      <c r="A811" s="79"/>
      <c r="B811" s="15"/>
      <c r="C811" s="15"/>
      <c r="D811" s="15"/>
      <c r="E811" s="15"/>
    </row>
    <row r="812">
      <c r="A812" s="79"/>
      <c r="B812" s="15"/>
      <c r="C812" s="15"/>
      <c r="D812" s="15"/>
      <c r="E812" s="15"/>
    </row>
    <row r="813">
      <c r="A813" s="79"/>
      <c r="B813" s="15"/>
      <c r="C813" s="15"/>
      <c r="D813" s="15"/>
      <c r="E813" s="15"/>
    </row>
    <row r="814">
      <c r="A814" s="79"/>
      <c r="B814" s="15"/>
      <c r="C814" s="15"/>
      <c r="D814" s="15"/>
      <c r="E814" s="15"/>
    </row>
    <row r="815">
      <c r="A815" s="79"/>
      <c r="B815" s="15"/>
      <c r="C815" s="15"/>
      <c r="D815" s="15"/>
      <c r="E815" s="15"/>
    </row>
    <row r="816">
      <c r="A816" s="79"/>
      <c r="B816" s="15"/>
      <c r="C816" s="15"/>
      <c r="D816" s="15"/>
      <c r="E816" s="15"/>
    </row>
    <row r="817">
      <c r="A817" s="79"/>
      <c r="B817" s="15"/>
      <c r="C817" s="15"/>
      <c r="D817" s="15"/>
      <c r="E817" s="15"/>
    </row>
    <row r="818">
      <c r="A818" s="79"/>
      <c r="B818" s="15"/>
      <c r="C818" s="15"/>
      <c r="D818" s="15"/>
      <c r="E818" s="15"/>
    </row>
    <row r="819">
      <c r="A819" s="79"/>
      <c r="B819" s="15"/>
      <c r="C819" s="15"/>
      <c r="D819" s="15"/>
      <c r="E819" s="15"/>
    </row>
    <row r="820">
      <c r="A820" s="79"/>
      <c r="B820" s="15"/>
      <c r="C820" s="15"/>
      <c r="D820" s="15"/>
      <c r="E820" s="15"/>
    </row>
    <row r="821">
      <c r="A821" s="79"/>
      <c r="B821" s="15"/>
      <c r="C821" s="15"/>
      <c r="D821" s="15"/>
      <c r="E821" s="15"/>
    </row>
    <row r="822">
      <c r="A822" s="79"/>
      <c r="B822" s="15"/>
      <c r="C822" s="15"/>
      <c r="D822" s="15"/>
      <c r="E822" s="15"/>
    </row>
    <row r="823">
      <c r="A823" s="79"/>
      <c r="B823" s="15"/>
      <c r="C823" s="15"/>
      <c r="D823" s="15"/>
      <c r="E823" s="15"/>
    </row>
    <row r="824">
      <c r="A824" s="79"/>
      <c r="B824" s="15"/>
      <c r="C824" s="15"/>
      <c r="D824" s="15"/>
      <c r="E824" s="15"/>
    </row>
    <row r="825">
      <c r="A825" s="79"/>
      <c r="B825" s="15"/>
      <c r="C825" s="15"/>
      <c r="D825" s="15"/>
      <c r="E825" s="15"/>
    </row>
    <row r="826">
      <c r="A826" s="79"/>
      <c r="B826" s="15"/>
      <c r="C826" s="15"/>
      <c r="D826" s="15"/>
      <c r="E826" s="15"/>
    </row>
    <row r="827">
      <c r="A827" s="79"/>
      <c r="B827" s="15"/>
      <c r="C827" s="15"/>
      <c r="D827" s="15"/>
      <c r="E827" s="15"/>
    </row>
    <row r="828">
      <c r="A828" s="79"/>
      <c r="B828" s="15"/>
      <c r="C828" s="15"/>
      <c r="D828" s="15"/>
      <c r="E828" s="15"/>
    </row>
    <row r="829">
      <c r="A829" s="79"/>
      <c r="B829" s="15"/>
      <c r="C829" s="15"/>
      <c r="D829" s="15"/>
      <c r="E829" s="15"/>
    </row>
    <row r="830">
      <c r="A830" s="79"/>
      <c r="B830" s="15"/>
      <c r="C830" s="15"/>
      <c r="D830" s="15"/>
      <c r="E830" s="15"/>
    </row>
    <row r="831">
      <c r="A831" s="79"/>
      <c r="B831" s="15"/>
      <c r="C831" s="15"/>
      <c r="D831" s="15"/>
      <c r="E831" s="15"/>
    </row>
    <row r="832">
      <c r="A832" s="79"/>
      <c r="B832" s="15"/>
      <c r="C832" s="15"/>
      <c r="D832" s="15"/>
      <c r="E832" s="15"/>
    </row>
    <row r="833">
      <c r="A833" s="79"/>
      <c r="B833" s="15"/>
      <c r="C833" s="15"/>
      <c r="D833" s="15"/>
      <c r="E833" s="15"/>
    </row>
    <row r="834">
      <c r="A834" s="79"/>
      <c r="B834" s="15"/>
      <c r="C834" s="15"/>
      <c r="D834" s="15"/>
      <c r="E834" s="15"/>
    </row>
    <row r="835">
      <c r="A835" s="79"/>
      <c r="B835" s="15"/>
      <c r="C835" s="15"/>
      <c r="D835" s="15"/>
      <c r="E835" s="15"/>
    </row>
    <row r="836">
      <c r="A836" s="79"/>
      <c r="B836" s="15"/>
      <c r="C836" s="15"/>
      <c r="D836" s="15"/>
      <c r="E836" s="15"/>
    </row>
    <row r="837">
      <c r="A837" s="79"/>
      <c r="B837" s="15"/>
      <c r="C837" s="15"/>
      <c r="D837" s="15"/>
      <c r="E837" s="15"/>
    </row>
    <row r="838">
      <c r="A838" s="79"/>
      <c r="B838" s="15"/>
      <c r="C838" s="15"/>
      <c r="D838" s="15"/>
      <c r="E838" s="15"/>
    </row>
    <row r="839">
      <c r="A839" s="79"/>
      <c r="B839" s="15"/>
      <c r="C839" s="15"/>
      <c r="D839" s="15"/>
      <c r="E839" s="15"/>
    </row>
    <row r="840">
      <c r="A840" s="79"/>
      <c r="B840" s="15"/>
      <c r="C840" s="15"/>
      <c r="D840" s="15"/>
      <c r="E840" s="15"/>
    </row>
    <row r="841">
      <c r="A841" s="79"/>
      <c r="B841" s="15"/>
      <c r="C841" s="15"/>
      <c r="D841" s="15"/>
      <c r="E841" s="15"/>
    </row>
    <row r="842">
      <c r="A842" s="79"/>
      <c r="B842" s="15"/>
      <c r="C842" s="15"/>
      <c r="D842" s="15"/>
      <c r="E842" s="15"/>
    </row>
    <row r="843">
      <c r="A843" s="79"/>
      <c r="B843" s="15"/>
      <c r="C843" s="15"/>
      <c r="D843" s="15"/>
      <c r="E843" s="15"/>
    </row>
    <row r="844">
      <c r="A844" s="79"/>
      <c r="B844" s="15"/>
      <c r="C844" s="15"/>
      <c r="D844" s="15"/>
      <c r="E844" s="15"/>
    </row>
    <row r="845">
      <c r="A845" s="79"/>
      <c r="B845" s="15"/>
      <c r="C845" s="15"/>
      <c r="D845" s="15"/>
      <c r="E845" s="15"/>
    </row>
    <row r="846">
      <c r="A846" s="79"/>
      <c r="B846" s="15"/>
      <c r="C846" s="15"/>
      <c r="D846" s="15"/>
      <c r="E846" s="15"/>
    </row>
    <row r="847">
      <c r="A847" s="79"/>
      <c r="B847" s="15"/>
      <c r="C847" s="15"/>
      <c r="D847" s="15"/>
      <c r="E847" s="15"/>
    </row>
    <row r="848">
      <c r="A848" s="79"/>
      <c r="B848" s="15"/>
      <c r="C848" s="15"/>
      <c r="D848" s="15"/>
      <c r="E848" s="15"/>
    </row>
    <row r="849">
      <c r="A849" s="79"/>
      <c r="B849" s="15"/>
      <c r="C849" s="15"/>
      <c r="D849" s="15"/>
      <c r="E849" s="15"/>
    </row>
    <row r="850">
      <c r="A850" s="79"/>
      <c r="B850" s="15"/>
      <c r="C850" s="15"/>
      <c r="D850" s="15"/>
      <c r="E850" s="15"/>
    </row>
    <row r="851">
      <c r="A851" s="79"/>
      <c r="B851" s="15"/>
      <c r="C851" s="15"/>
      <c r="D851" s="15"/>
      <c r="E851" s="15"/>
    </row>
    <row r="852">
      <c r="A852" s="79"/>
      <c r="B852" s="15"/>
      <c r="C852" s="15"/>
      <c r="D852" s="15"/>
      <c r="E852" s="15"/>
    </row>
    <row r="853">
      <c r="A853" s="79"/>
      <c r="B853" s="15"/>
      <c r="C853" s="15"/>
      <c r="D853" s="15"/>
      <c r="E853" s="15"/>
    </row>
    <row r="854">
      <c r="A854" s="79"/>
      <c r="B854" s="15"/>
      <c r="C854" s="15"/>
      <c r="D854" s="15"/>
      <c r="E854" s="15"/>
    </row>
    <row r="855">
      <c r="A855" s="79"/>
      <c r="B855" s="15"/>
      <c r="C855" s="15"/>
      <c r="D855" s="15"/>
      <c r="E855" s="15"/>
    </row>
    <row r="856">
      <c r="A856" s="79"/>
      <c r="B856" s="15"/>
      <c r="C856" s="15"/>
      <c r="D856" s="15"/>
      <c r="E856" s="15"/>
    </row>
    <row r="857">
      <c r="A857" s="79"/>
      <c r="B857" s="15"/>
      <c r="C857" s="15"/>
      <c r="D857" s="15"/>
      <c r="E857" s="15"/>
    </row>
    <row r="858">
      <c r="A858" s="79"/>
      <c r="B858" s="15"/>
      <c r="C858" s="15"/>
      <c r="D858" s="15"/>
      <c r="E858" s="15"/>
    </row>
    <row r="859">
      <c r="A859" s="79"/>
      <c r="B859" s="15"/>
      <c r="C859" s="15"/>
      <c r="D859" s="15"/>
      <c r="E859" s="15"/>
    </row>
    <row r="860">
      <c r="A860" s="79"/>
      <c r="B860" s="15"/>
      <c r="C860" s="15"/>
      <c r="D860" s="15"/>
      <c r="E860" s="15"/>
    </row>
    <row r="861">
      <c r="A861" s="79"/>
      <c r="B861" s="15"/>
      <c r="C861" s="15"/>
      <c r="D861" s="15"/>
      <c r="E861" s="15"/>
    </row>
    <row r="862">
      <c r="A862" s="79"/>
      <c r="B862" s="15"/>
      <c r="C862" s="15"/>
      <c r="D862" s="15"/>
      <c r="E862" s="15"/>
    </row>
    <row r="863">
      <c r="A863" s="79"/>
      <c r="B863" s="15"/>
      <c r="C863" s="15"/>
      <c r="D863" s="15"/>
      <c r="E863" s="15"/>
    </row>
    <row r="864">
      <c r="A864" s="79"/>
      <c r="B864" s="15"/>
      <c r="C864" s="15"/>
      <c r="D864" s="15"/>
      <c r="E864" s="15"/>
    </row>
    <row r="865">
      <c r="A865" s="79"/>
      <c r="B865" s="15"/>
      <c r="C865" s="15"/>
      <c r="D865" s="15"/>
      <c r="E865" s="15"/>
    </row>
    <row r="866">
      <c r="A866" s="79"/>
      <c r="B866" s="15"/>
      <c r="C866" s="15"/>
      <c r="D866" s="15"/>
      <c r="E866" s="15"/>
    </row>
    <row r="867">
      <c r="A867" s="79"/>
      <c r="B867" s="15"/>
      <c r="C867" s="15"/>
      <c r="D867" s="15"/>
      <c r="E867" s="15"/>
    </row>
    <row r="868">
      <c r="A868" s="79"/>
      <c r="B868" s="15"/>
      <c r="C868" s="15"/>
      <c r="D868" s="15"/>
      <c r="E868" s="15"/>
    </row>
    <row r="869">
      <c r="A869" s="79"/>
      <c r="B869" s="15"/>
      <c r="C869" s="15"/>
      <c r="D869" s="15"/>
      <c r="E869" s="15"/>
    </row>
    <row r="870">
      <c r="A870" s="79"/>
      <c r="B870" s="15"/>
      <c r="C870" s="15"/>
      <c r="D870" s="15"/>
      <c r="E870" s="15"/>
    </row>
    <row r="871">
      <c r="A871" s="79"/>
      <c r="B871" s="15"/>
      <c r="C871" s="15"/>
      <c r="D871" s="15"/>
      <c r="E871" s="15"/>
    </row>
    <row r="872">
      <c r="A872" s="79"/>
      <c r="B872" s="15"/>
      <c r="C872" s="15"/>
      <c r="D872" s="15"/>
      <c r="E872" s="15"/>
    </row>
    <row r="873">
      <c r="A873" s="79"/>
      <c r="B873" s="15"/>
      <c r="C873" s="15"/>
      <c r="D873" s="15"/>
      <c r="E873" s="15"/>
    </row>
    <row r="874">
      <c r="A874" s="79"/>
      <c r="B874" s="15"/>
      <c r="C874" s="15"/>
      <c r="D874" s="15"/>
      <c r="E874" s="15"/>
    </row>
    <row r="875">
      <c r="A875" s="79"/>
      <c r="B875" s="15"/>
      <c r="C875" s="15"/>
      <c r="D875" s="15"/>
      <c r="E875" s="15"/>
    </row>
    <row r="876">
      <c r="A876" s="79"/>
      <c r="B876" s="15"/>
      <c r="C876" s="15"/>
      <c r="D876" s="15"/>
      <c r="E876" s="15"/>
    </row>
    <row r="877">
      <c r="A877" s="79"/>
      <c r="B877" s="15"/>
      <c r="C877" s="15"/>
      <c r="D877" s="15"/>
      <c r="E877" s="15"/>
    </row>
    <row r="878">
      <c r="A878" s="79"/>
      <c r="B878" s="15"/>
      <c r="C878" s="15"/>
      <c r="D878" s="15"/>
      <c r="E878" s="15"/>
    </row>
    <row r="879">
      <c r="A879" s="79"/>
      <c r="B879" s="15"/>
      <c r="C879" s="15"/>
      <c r="D879" s="15"/>
      <c r="E879" s="15"/>
    </row>
    <row r="880">
      <c r="A880" s="79"/>
      <c r="B880" s="15"/>
      <c r="C880" s="15"/>
      <c r="D880" s="15"/>
      <c r="E880" s="15"/>
    </row>
    <row r="881">
      <c r="A881" s="79"/>
      <c r="B881" s="15"/>
      <c r="C881" s="15"/>
      <c r="D881" s="15"/>
      <c r="E881" s="15"/>
    </row>
    <row r="882">
      <c r="A882" s="79"/>
      <c r="B882" s="15"/>
      <c r="C882" s="15"/>
      <c r="D882" s="15"/>
      <c r="E882" s="15"/>
    </row>
    <row r="883">
      <c r="A883" s="79"/>
      <c r="B883" s="15"/>
      <c r="C883" s="15"/>
      <c r="D883" s="15"/>
      <c r="E883" s="15"/>
    </row>
    <row r="884">
      <c r="A884" s="79"/>
      <c r="B884" s="15"/>
      <c r="C884" s="15"/>
      <c r="D884" s="15"/>
      <c r="E884" s="15"/>
    </row>
    <row r="885">
      <c r="A885" s="79"/>
      <c r="B885" s="15"/>
      <c r="C885" s="15"/>
      <c r="D885" s="15"/>
      <c r="E885" s="15"/>
    </row>
    <row r="886">
      <c r="A886" s="79"/>
      <c r="B886" s="15"/>
      <c r="C886" s="15"/>
      <c r="D886" s="15"/>
      <c r="E886" s="15"/>
    </row>
    <row r="887">
      <c r="A887" s="79"/>
      <c r="B887" s="15"/>
      <c r="C887" s="15"/>
      <c r="D887" s="15"/>
      <c r="E887" s="15"/>
    </row>
    <row r="888">
      <c r="A888" s="79"/>
      <c r="B888" s="15"/>
      <c r="C888" s="15"/>
      <c r="D888" s="15"/>
      <c r="E888" s="15"/>
    </row>
    <row r="889">
      <c r="A889" s="79"/>
      <c r="B889" s="15"/>
      <c r="C889" s="15"/>
      <c r="D889" s="15"/>
      <c r="E889" s="15"/>
    </row>
    <row r="890">
      <c r="A890" s="79"/>
      <c r="B890" s="15"/>
      <c r="C890" s="15"/>
      <c r="D890" s="15"/>
      <c r="E890" s="15"/>
    </row>
    <row r="891">
      <c r="A891" s="79"/>
      <c r="B891" s="15"/>
      <c r="C891" s="15"/>
      <c r="D891" s="15"/>
      <c r="E891" s="15"/>
    </row>
    <row r="892">
      <c r="A892" s="79"/>
      <c r="B892" s="15"/>
      <c r="C892" s="15"/>
      <c r="D892" s="15"/>
      <c r="E892" s="15"/>
    </row>
    <row r="893">
      <c r="A893" s="79"/>
      <c r="B893" s="15"/>
      <c r="C893" s="15"/>
      <c r="D893" s="15"/>
      <c r="E893" s="15"/>
    </row>
    <row r="894">
      <c r="A894" s="79"/>
      <c r="B894" s="15"/>
      <c r="C894" s="15"/>
      <c r="D894" s="15"/>
      <c r="E894" s="15"/>
    </row>
    <row r="895">
      <c r="A895" s="79"/>
      <c r="B895" s="15"/>
      <c r="C895" s="15"/>
      <c r="D895" s="15"/>
      <c r="E895" s="15"/>
    </row>
    <row r="896">
      <c r="A896" s="79"/>
      <c r="B896" s="15"/>
      <c r="C896" s="15"/>
      <c r="D896" s="15"/>
      <c r="E896" s="15"/>
    </row>
    <row r="897">
      <c r="A897" s="79"/>
      <c r="B897" s="15"/>
      <c r="C897" s="15"/>
      <c r="D897" s="15"/>
      <c r="E897" s="15"/>
    </row>
    <row r="898">
      <c r="A898" s="79"/>
      <c r="B898" s="15"/>
      <c r="C898" s="15"/>
      <c r="D898" s="15"/>
      <c r="E898" s="15"/>
    </row>
    <row r="899">
      <c r="A899" s="79"/>
      <c r="B899" s="15"/>
      <c r="C899" s="15"/>
      <c r="D899" s="15"/>
      <c r="E899" s="15"/>
    </row>
    <row r="900">
      <c r="A900" s="79"/>
      <c r="B900" s="15"/>
      <c r="C900" s="15"/>
      <c r="D900" s="15"/>
      <c r="E900" s="15"/>
    </row>
    <row r="901">
      <c r="A901" s="79"/>
      <c r="B901" s="15"/>
      <c r="C901" s="15"/>
      <c r="D901" s="15"/>
      <c r="E901" s="15"/>
    </row>
    <row r="902">
      <c r="A902" s="79"/>
      <c r="B902" s="15"/>
      <c r="C902" s="15"/>
      <c r="D902" s="15"/>
      <c r="E902" s="15"/>
    </row>
    <row r="903">
      <c r="A903" s="79"/>
      <c r="B903" s="15"/>
      <c r="C903" s="15"/>
      <c r="D903" s="15"/>
      <c r="E903" s="15"/>
    </row>
    <row r="904">
      <c r="A904" s="79"/>
      <c r="B904" s="15"/>
      <c r="C904" s="15"/>
      <c r="D904" s="15"/>
      <c r="E904" s="15"/>
    </row>
    <row r="905">
      <c r="A905" s="79"/>
      <c r="B905" s="15"/>
      <c r="C905" s="15"/>
      <c r="D905" s="15"/>
      <c r="E905" s="15"/>
    </row>
    <row r="906">
      <c r="A906" s="79"/>
      <c r="B906" s="15"/>
      <c r="C906" s="15"/>
      <c r="D906" s="15"/>
      <c r="E906" s="15"/>
    </row>
    <row r="907">
      <c r="A907" s="79"/>
      <c r="B907" s="15"/>
      <c r="C907" s="15"/>
      <c r="D907" s="15"/>
      <c r="E907" s="15"/>
    </row>
    <row r="908">
      <c r="A908" s="79"/>
      <c r="B908" s="15"/>
      <c r="C908" s="15"/>
      <c r="D908" s="15"/>
      <c r="E908" s="15"/>
    </row>
    <row r="909">
      <c r="A909" s="79"/>
      <c r="B909" s="15"/>
      <c r="C909" s="15"/>
      <c r="D909" s="15"/>
      <c r="E909" s="15"/>
    </row>
    <row r="910">
      <c r="A910" s="79"/>
      <c r="B910" s="15"/>
      <c r="C910" s="15"/>
      <c r="D910" s="15"/>
      <c r="E910" s="15"/>
    </row>
    <row r="911">
      <c r="A911" s="79"/>
      <c r="B911" s="15"/>
      <c r="C911" s="15"/>
      <c r="D911" s="15"/>
      <c r="E911" s="15"/>
    </row>
    <row r="912">
      <c r="A912" s="79"/>
      <c r="B912" s="15"/>
      <c r="C912" s="15"/>
      <c r="D912" s="15"/>
      <c r="E912" s="15"/>
    </row>
    <row r="913">
      <c r="A913" s="79"/>
      <c r="B913" s="15"/>
      <c r="C913" s="15"/>
      <c r="D913" s="15"/>
      <c r="E913" s="15"/>
    </row>
    <row r="914">
      <c r="A914" s="79"/>
      <c r="B914" s="15"/>
      <c r="C914" s="15"/>
      <c r="D914" s="15"/>
      <c r="E914" s="15"/>
    </row>
    <row r="915">
      <c r="A915" s="79"/>
      <c r="B915" s="15"/>
      <c r="C915" s="15"/>
      <c r="D915" s="15"/>
      <c r="E915" s="15"/>
    </row>
    <row r="916">
      <c r="A916" s="79"/>
      <c r="B916" s="15"/>
      <c r="C916" s="15"/>
      <c r="D916" s="15"/>
      <c r="E916" s="15"/>
    </row>
    <row r="917">
      <c r="A917" s="79"/>
      <c r="B917" s="15"/>
      <c r="C917" s="15"/>
      <c r="D917" s="15"/>
      <c r="E917" s="15"/>
    </row>
    <row r="918">
      <c r="A918" s="79"/>
      <c r="B918" s="15"/>
      <c r="C918" s="15"/>
      <c r="D918" s="15"/>
      <c r="E918" s="15"/>
    </row>
    <row r="919">
      <c r="A919" s="79"/>
      <c r="B919" s="15"/>
      <c r="C919" s="15"/>
      <c r="D919" s="15"/>
      <c r="E919" s="15"/>
    </row>
    <row r="920">
      <c r="A920" s="79"/>
      <c r="B920" s="15"/>
      <c r="C920" s="15"/>
      <c r="D920" s="15"/>
      <c r="E920" s="15"/>
    </row>
    <row r="921">
      <c r="A921" s="79"/>
      <c r="B921" s="15"/>
      <c r="C921" s="15"/>
      <c r="D921" s="15"/>
      <c r="E921" s="15"/>
    </row>
    <row r="922">
      <c r="A922" s="79"/>
      <c r="B922" s="15"/>
      <c r="C922" s="15"/>
      <c r="D922" s="15"/>
      <c r="E922" s="15"/>
    </row>
    <row r="923">
      <c r="A923" s="79"/>
      <c r="B923" s="15"/>
      <c r="C923" s="15"/>
      <c r="D923" s="15"/>
      <c r="E923" s="15"/>
    </row>
    <row r="924">
      <c r="A924" s="79"/>
      <c r="B924" s="15"/>
      <c r="C924" s="15"/>
      <c r="D924" s="15"/>
      <c r="E924" s="15"/>
    </row>
    <row r="925">
      <c r="A925" s="79"/>
      <c r="B925" s="15"/>
      <c r="C925" s="15"/>
      <c r="D925" s="15"/>
      <c r="E925" s="15"/>
    </row>
    <row r="926">
      <c r="A926" s="79"/>
      <c r="B926" s="15"/>
      <c r="C926" s="15"/>
      <c r="D926" s="15"/>
      <c r="E926" s="15"/>
    </row>
    <row r="927">
      <c r="A927" s="79"/>
      <c r="B927" s="15"/>
      <c r="C927" s="15"/>
      <c r="D927" s="15"/>
      <c r="E927" s="15"/>
    </row>
    <row r="928">
      <c r="A928" s="79"/>
      <c r="B928" s="15"/>
      <c r="C928" s="15"/>
      <c r="D928" s="15"/>
      <c r="E928" s="15"/>
    </row>
    <row r="929">
      <c r="A929" s="79"/>
      <c r="B929" s="15"/>
      <c r="C929" s="15"/>
      <c r="D929" s="15"/>
      <c r="E929" s="15"/>
    </row>
    <row r="930">
      <c r="A930" s="79"/>
      <c r="B930" s="15"/>
      <c r="C930" s="15"/>
      <c r="D930" s="15"/>
      <c r="E930" s="15"/>
    </row>
    <row r="931">
      <c r="A931" s="79"/>
      <c r="B931" s="15"/>
      <c r="C931" s="15"/>
      <c r="D931" s="15"/>
      <c r="E931" s="15"/>
    </row>
    <row r="932">
      <c r="A932" s="79"/>
      <c r="B932" s="15"/>
      <c r="C932" s="15"/>
      <c r="D932" s="15"/>
      <c r="E932" s="15"/>
    </row>
    <row r="933">
      <c r="A933" s="79"/>
      <c r="B933" s="15"/>
      <c r="C933" s="15"/>
      <c r="D933" s="15"/>
      <c r="E933" s="15"/>
    </row>
    <row r="934">
      <c r="A934" s="79"/>
      <c r="B934" s="15"/>
      <c r="C934" s="15"/>
      <c r="D934" s="15"/>
      <c r="E934" s="15"/>
    </row>
    <row r="935">
      <c r="A935" s="79"/>
      <c r="B935" s="15"/>
      <c r="C935" s="15"/>
      <c r="D935" s="15"/>
      <c r="E935" s="15"/>
    </row>
    <row r="936">
      <c r="A936" s="79"/>
      <c r="B936" s="15"/>
      <c r="C936" s="15"/>
      <c r="D936" s="15"/>
      <c r="E936" s="15"/>
    </row>
    <row r="937">
      <c r="A937" s="79"/>
      <c r="B937" s="15"/>
      <c r="C937" s="15"/>
      <c r="D937" s="15"/>
      <c r="E937" s="15"/>
    </row>
    <row r="938">
      <c r="A938" s="79"/>
      <c r="B938" s="15"/>
      <c r="C938" s="15"/>
      <c r="D938" s="15"/>
      <c r="E938" s="15"/>
    </row>
    <row r="939">
      <c r="A939" s="79"/>
      <c r="B939" s="15"/>
      <c r="C939" s="15"/>
      <c r="D939" s="15"/>
      <c r="E939" s="15"/>
    </row>
    <row r="940">
      <c r="A940" s="79"/>
      <c r="B940" s="15"/>
      <c r="C940" s="15"/>
      <c r="D940" s="15"/>
      <c r="E940" s="15"/>
    </row>
    <row r="941">
      <c r="A941" s="79"/>
      <c r="B941" s="15"/>
      <c r="C941" s="15"/>
      <c r="D941" s="15"/>
      <c r="E941" s="15"/>
    </row>
    <row r="942">
      <c r="A942" s="79"/>
      <c r="B942" s="15"/>
      <c r="C942" s="15"/>
      <c r="D942" s="15"/>
      <c r="E942" s="15"/>
    </row>
    <row r="943">
      <c r="A943" s="79"/>
      <c r="B943" s="15"/>
      <c r="C943" s="15"/>
      <c r="D943" s="15"/>
      <c r="E943" s="15"/>
    </row>
    <row r="944">
      <c r="A944" s="79"/>
      <c r="B944" s="15"/>
      <c r="C944" s="15"/>
      <c r="D944" s="15"/>
      <c r="E944" s="15"/>
    </row>
    <row r="945">
      <c r="A945" s="79"/>
      <c r="B945" s="15"/>
      <c r="C945" s="15"/>
      <c r="D945" s="15"/>
      <c r="E945" s="15"/>
    </row>
    <row r="946">
      <c r="A946" s="79"/>
      <c r="B946" s="15"/>
      <c r="C946" s="15"/>
      <c r="D946" s="15"/>
      <c r="E946" s="15"/>
    </row>
    <row r="947">
      <c r="A947" s="79"/>
      <c r="B947" s="15"/>
      <c r="C947" s="15"/>
      <c r="D947" s="15"/>
      <c r="E947" s="15"/>
    </row>
    <row r="948">
      <c r="A948" s="79"/>
      <c r="B948" s="15"/>
      <c r="C948" s="15"/>
      <c r="D948" s="15"/>
      <c r="E948" s="15"/>
    </row>
    <row r="949">
      <c r="A949" s="79"/>
      <c r="B949" s="15"/>
      <c r="C949" s="15"/>
      <c r="D949" s="15"/>
      <c r="E949" s="15"/>
    </row>
    <row r="950">
      <c r="A950" s="79"/>
      <c r="B950" s="15"/>
      <c r="C950" s="15"/>
      <c r="D950" s="15"/>
      <c r="E950" s="15"/>
    </row>
    <row r="951">
      <c r="A951" s="79"/>
      <c r="B951" s="15"/>
      <c r="C951" s="15"/>
      <c r="D951" s="15"/>
      <c r="E951" s="15"/>
    </row>
    <row r="952">
      <c r="A952" s="79"/>
      <c r="B952" s="15"/>
      <c r="C952" s="15"/>
      <c r="D952" s="15"/>
      <c r="E952" s="15"/>
    </row>
    <row r="953">
      <c r="A953" s="79"/>
      <c r="B953" s="15"/>
      <c r="C953" s="15"/>
      <c r="D953" s="15"/>
      <c r="E953" s="1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88"/>
    <col customWidth="1" min="2" max="2" width="22.0"/>
    <col customWidth="1" min="3" max="3" width="21.88"/>
    <col customWidth="1" min="4" max="4" width="30.63"/>
    <col customWidth="1" min="7" max="7" width="42.88"/>
  </cols>
  <sheetData>
    <row r="1">
      <c r="A1" s="173" t="s">
        <v>400</v>
      </c>
      <c r="B1" s="174" t="s">
        <v>401</v>
      </c>
      <c r="C1" s="174" t="s">
        <v>402</v>
      </c>
      <c r="D1" s="174" t="s">
        <v>403</v>
      </c>
      <c r="E1" s="174" t="s">
        <v>36</v>
      </c>
      <c r="F1" s="174" t="s">
        <v>4</v>
      </c>
      <c r="G1" s="174" t="s">
        <v>169</v>
      </c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</row>
    <row r="2">
      <c r="A2" s="100"/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>
      <c r="A3" s="176" t="s">
        <v>79</v>
      </c>
      <c r="B3" s="177">
        <v>45831.16744212963</v>
      </c>
      <c r="C3" s="177">
        <v>45831.17186957176</v>
      </c>
      <c r="D3" s="177">
        <v>45831.26880326389</v>
      </c>
      <c r="E3" s="80">
        <f>VLOOKUP(A3,'All Contacts June '!B:L, 6, FALSE)</f>
        <v>8151831198</v>
      </c>
      <c r="F3" s="80" t="str">
        <f>VLOOKUP(A3,'All Contacts June '!B:L, 9, FALSE)</f>
        <v/>
      </c>
      <c r="G3" s="168" t="s">
        <v>404</v>
      </c>
      <c r="H3" s="178"/>
      <c r="I3" s="178"/>
      <c r="J3" s="178"/>
      <c r="K3" s="178"/>
      <c r="L3" s="178"/>
      <c r="M3" s="118"/>
      <c r="N3" s="118"/>
      <c r="O3" s="118"/>
      <c r="P3" s="118"/>
      <c r="Q3" s="178"/>
      <c r="R3" s="178"/>
      <c r="S3" s="118"/>
      <c r="T3" s="118"/>
      <c r="U3" s="118"/>
      <c r="V3" s="118"/>
      <c r="W3" s="118"/>
      <c r="X3" s="118"/>
      <c r="Y3" s="118"/>
      <c r="Z3" s="118"/>
    </row>
    <row r="4">
      <c r="A4" s="176" t="s">
        <v>26</v>
      </c>
      <c r="B4" s="177">
        <v>45831.22912037037</v>
      </c>
      <c r="C4" s="177">
        <v>45831.23116202546</v>
      </c>
      <c r="D4" s="177">
        <v>45831.27243837963</v>
      </c>
      <c r="E4" s="80">
        <f>VLOOKUP(A4,'All Contacts June '!B:L, 6, FALSE)</f>
        <v>7090744674</v>
      </c>
      <c r="F4" s="80">
        <f>VLOOKUP(A4,'All Contacts June '!B:L, 9, FALSE)</f>
        <v>9535326205</v>
      </c>
      <c r="G4" s="168" t="s">
        <v>405</v>
      </c>
      <c r="H4" s="178"/>
      <c r="I4" s="178"/>
      <c r="J4" s="178"/>
      <c r="K4" s="178"/>
      <c r="L4" s="178"/>
      <c r="M4" s="118"/>
      <c r="N4" s="118"/>
      <c r="O4" s="118"/>
      <c r="P4" s="118"/>
      <c r="Q4" s="178"/>
      <c r="R4" s="178"/>
      <c r="S4" s="118"/>
      <c r="T4" s="118"/>
      <c r="U4" s="118"/>
      <c r="V4" s="118"/>
      <c r="W4" s="118"/>
      <c r="X4" s="118"/>
      <c r="Y4" s="118"/>
      <c r="Z4" s="118"/>
    </row>
    <row r="5">
      <c r="A5" s="176" t="s">
        <v>129</v>
      </c>
      <c r="B5" s="177">
        <v>45831.20539351852</v>
      </c>
      <c r="C5" s="177">
        <v>45831.2122749537</v>
      </c>
      <c r="D5" s="177">
        <v>45831.257651354164</v>
      </c>
      <c r="E5" s="80" t="str">
        <f>VLOOKUP(A5,'All Contacts June '!B:L, 6, FALSE)</f>
        <v>#N/A</v>
      </c>
      <c r="F5" s="80" t="str">
        <f>VLOOKUP(A5,'All Contacts June '!B:L, 9, FALSE)</f>
        <v>#N/A</v>
      </c>
      <c r="G5" s="179" t="s">
        <v>406</v>
      </c>
      <c r="H5" s="178"/>
      <c r="I5" s="178"/>
      <c r="J5" s="178"/>
      <c r="K5" s="178"/>
      <c r="L5" s="178"/>
      <c r="M5" s="118"/>
      <c r="N5" s="118"/>
      <c r="O5" s="118"/>
      <c r="P5" s="118"/>
      <c r="Q5" s="178"/>
      <c r="R5" s="178"/>
      <c r="S5" s="118"/>
      <c r="T5" s="118"/>
      <c r="U5" s="118"/>
      <c r="V5" s="118"/>
      <c r="W5" s="118"/>
      <c r="X5" s="118"/>
      <c r="Y5" s="118"/>
      <c r="Z5" s="118"/>
    </row>
    <row r="6">
      <c r="A6" s="180" t="s">
        <v>57</v>
      </c>
      <c r="B6" s="181">
        <v>45831.22185185185</v>
      </c>
      <c r="C6" s="177">
        <v>45831.229505868054</v>
      </c>
      <c r="D6" s="182">
        <v>45831.26161799768</v>
      </c>
      <c r="E6" s="80">
        <f>VLOOKUP(A6,'All Contacts June '!B:L, 6, FALSE)</f>
        <v>8867496789</v>
      </c>
      <c r="F6" s="118">
        <f>VLOOKUP(A6,'All Contacts June '!B:L, 9, FALSE)</f>
        <v>7013413539</v>
      </c>
      <c r="G6" s="183" t="s">
        <v>407</v>
      </c>
      <c r="H6" s="184"/>
      <c r="I6" s="184"/>
      <c r="J6" s="184"/>
      <c r="K6" s="184"/>
      <c r="L6" s="184"/>
      <c r="M6" s="185"/>
      <c r="N6" s="185"/>
      <c r="O6" s="185"/>
      <c r="P6" s="184"/>
      <c r="Q6" s="184"/>
      <c r="R6" s="185"/>
      <c r="S6" s="100"/>
      <c r="T6" s="100"/>
      <c r="U6" s="100"/>
      <c r="V6" s="100"/>
      <c r="W6" s="100"/>
      <c r="X6" s="100"/>
      <c r="Y6" s="100"/>
      <c r="Z6" s="118"/>
    </row>
    <row r="7">
      <c r="A7" s="186" t="s">
        <v>408</v>
      </c>
      <c r="B7" s="187">
        <v>0.125</v>
      </c>
      <c r="C7" s="187">
        <v>0.27291666666666664</v>
      </c>
      <c r="D7" s="187">
        <v>0.3020833333333333</v>
      </c>
      <c r="E7" s="188">
        <v>9.590037208E9</v>
      </c>
      <c r="F7" s="189"/>
      <c r="G7" s="183" t="s">
        <v>409</v>
      </c>
      <c r="H7" s="190"/>
      <c r="I7" s="190"/>
      <c r="J7" s="184"/>
      <c r="K7" s="184"/>
      <c r="L7" s="185"/>
      <c r="M7" s="185"/>
      <c r="N7" s="185"/>
      <c r="O7" s="185"/>
      <c r="P7" s="184"/>
      <c r="Q7" s="184"/>
      <c r="R7" s="185"/>
      <c r="S7" s="100"/>
      <c r="T7" s="100"/>
      <c r="U7" s="100"/>
      <c r="V7" s="100"/>
      <c r="W7" s="100"/>
      <c r="X7" s="100"/>
      <c r="Y7" s="100"/>
      <c r="Z7" s="118"/>
    </row>
    <row r="8">
      <c r="A8" s="185"/>
      <c r="B8" s="184"/>
      <c r="C8" s="184"/>
      <c r="D8" s="184"/>
      <c r="E8" s="100"/>
      <c r="F8" s="100"/>
      <c r="G8" s="185"/>
      <c r="H8" s="184"/>
      <c r="I8" s="184"/>
      <c r="J8" s="184"/>
      <c r="K8" s="184"/>
      <c r="L8" s="185"/>
      <c r="M8" s="185"/>
      <c r="N8" s="185"/>
      <c r="O8" s="185"/>
      <c r="P8" s="184"/>
      <c r="Q8" s="184"/>
      <c r="R8" s="185"/>
      <c r="S8" s="100"/>
      <c r="T8" s="100"/>
      <c r="U8" s="100"/>
      <c r="V8" s="100"/>
      <c r="W8" s="100"/>
      <c r="X8" s="100"/>
      <c r="Y8" s="100"/>
      <c r="Z8" s="118"/>
    </row>
    <row r="9">
      <c r="A9" s="173" t="s">
        <v>410</v>
      </c>
      <c r="B9" s="174" t="s">
        <v>2</v>
      </c>
      <c r="C9" s="174" t="s">
        <v>36</v>
      </c>
      <c r="D9" s="174" t="s">
        <v>60</v>
      </c>
      <c r="E9" s="174" t="s">
        <v>5</v>
      </c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</row>
    <row r="10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>
      <c r="A11" s="191" t="s">
        <v>52</v>
      </c>
      <c r="B11" s="80">
        <v>53.24</v>
      </c>
      <c r="C11" s="80">
        <f>VLOOKUP(A11,'All Contacts June '!B:J, 6, FALSE)</f>
        <v>8496832689</v>
      </c>
      <c r="D11" s="118">
        <f>VLOOKUP(A11,'All Contacts June '!B:J, 9, FALSE)</f>
        <v>8496832689</v>
      </c>
      <c r="E11" s="99" t="s">
        <v>411</v>
      </c>
      <c r="F11" s="99" t="s">
        <v>412</v>
      </c>
      <c r="G11" s="100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>
      <c r="A12" s="191" t="s">
        <v>224</v>
      </c>
      <c r="B12" s="80">
        <v>7.8</v>
      </c>
      <c r="C12" s="80">
        <f>VLOOKUP(A12,'All Contacts June '!B:J, 6, FALSE)</f>
        <v>9640852978</v>
      </c>
      <c r="D12" s="80">
        <f>VLOOKUP(A12,'All Contacts June '!B:J, 9, FALSE)</f>
        <v>8660091179</v>
      </c>
      <c r="E12" s="192" t="s">
        <v>413</v>
      </c>
      <c r="F12" s="192"/>
      <c r="G12" s="192"/>
      <c r="H12" s="100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>
      <c r="A13" s="191" t="s">
        <v>49</v>
      </c>
      <c r="B13" s="80">
        <v>6.56</v>
      </c>
      <c r="C13" s="80" t="str">
        <f>VLOOKUP(A13,'All Contacts June '!B:J, 6, FALSE)</f>
        <v/>
      </c>
      <c r="D13" s="80">
        <f>VLOOKUP(A13,'All Contacts June '!B:J, 9, FALSE)</f>
        <v>9742068084</v>
      </c>
      <c r="E13" s="100"/>
      <c r="F13" s="100"/>
      <c r="G13" s="193"/>
      <c r="H13" s="100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>
      <c r="A14" s="191" t="s">
        <v>321</v>
      </c>
      <c r="B14" s="80">
        <v>6.52</v>
      </c>
      <c r="C14" s="80">
        <f>VLOOKUP(A14,'All Contacts June '!B:J, 6, FALSE)</f>
        <v>8217647161</v>
      </c>
      <c r="D14" s="80" t="str">
        <f>VLOOKUP(A14,'All Contacts June '!B:J, 9, FALSE)</f>
        <v/>
      </c>
      <c r="E14" s="99" t="s">
        <v>414</v>
      </c>
      <c r="F14" s="99" t="s">
        <v>415</v>
      </c>
      <c r="G14" s="100"/>
      <c r="H14" s="100"/>
      <c r="I14" s="100"/>
      <c r="J14" s="100"/>
      <c r="K14" s="100"/>
      <c r="L14" s="100"/>
      <c r="M14" s="100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>
      <c r="A15" s="191" t="s">
        <v>399</v>
      </c>
      <c r="B15" s="80">
        <v>5.69</v>
      </c>
      <c r="C15" s="80">
        <f>VLOOKUP(A15,'All Contacts June '!B:J, 6, FALSE)</f>
        <v>7483613541</v>
      </c>
      <c r="D15" s="80" t="str">
        <f>VLOOKUP(A15,'All Contacts June '!B:J, 9, FALSE)</f>
        <v>N/A</v>
      </c>
      <c r="E15" s="194" t="s">
        <v>416</v>
      </c>
      <c r="F15" s="195"/>
      <c r="G15" s="195"/>
      <c r="H15" s="100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>
      <c r="A16" s="191" t="s">
        <v>306</v>
      </c>
      <c r="B16" s="80">
        <v>5.64</v>
      </c>
      <c r="C16" s="80">
        <f>VLOOKUP(A16,'All Contacts June '!B:J, 6, FALSE)</f>
        <v>9113257602</v>
      </c>
      <c r="D16" s="80">
        <f>VLOOKUP(A16,'All Contacts June '!B:J, 9, FALSE)</f>
        <v>8884152388</v>
      </c>
      <c r="E16" s="99" t="s">
        <v>417</v>
      </c>
      <c r="F16" s="196" t="s">
        <v>418</v>
      </c>
      <c r="G16" s="192"/>
      <c r="H16" s="100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>
      <c r="A17" s="191" t="s">
        <v>37</v>
      </c>
      <c r="B17" s="80">
        <v>5.56</v>
      </c>
      <c r="C17" s="80">
        <f>VLOOKUP(A17,'All Contacts June '!B:J, 6, FALSE)</f>
        <v>9008143480</v>
      </c>
      <c r="D17" s="80">
        <f>VLOOKUP(A17,'All Contacts June '!B:J, 9, FALSE)</f>
        <v>9491130395</v>
      </c>
      <c r="E17" s="99" t="s">
        <v>419</v>
      </c>
      <c r="F17" s="100"/>
      <c r="G17" s="100"/>
      <c r="H17" s="100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>
      <c r="A18" s="191" t="s">
        <v>137</v>
      </c>
      <c r="B18" s="80">
        <v>5.5</v>
      </c>
      <c r="C18" s="80">
        <f>VLOOKUP(A18,'All Contacts June '!B:J, 6, FALSE)</f>
        <v>7975722275</v>
      </c>
      <c r="D18" s="80">
        <f>VLOOKUP(A18,'All Contacts June '!B:J, 9, FALSE)</f>
        <v>9901160510</v>
      </c>
      <c r="E18" s="196" t="s">
        <v>420</v>
      </c>
      <c r="F18" s="192"/>
      <c r="G18" s="192"/>
      <c r="H18" s="100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>
      <c r="A19" s="191" t="s">
        <v>58</v>
      </c>
      <c r="B19" s="80">
        <v>5.38</v>
      </c>
      <c r="C19" s="80" t="str">
        <f>VLOOKUP(A19,'All Contacts June '!B:J, 6, FALSE)</f>
        <v/>
      </c>
      <c r="D19" s="80">
        <f>VLOOKUP(A19,'All Contacts June '!B:J, 9, FALSE)</f>
        <v>8123359598</v>
      </c>
      <c r="E19" s="99" t="s">
        <v>421</v>
      </c>
      <c r="F19" s="100"/>
      <c r="G19" s="100"/>
      <c r="H19" s="100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>
      <c r="A20" s="191" t="s">
        <v>422</v>
      </c>
      <c r="B20" s="80">
        <v>4.9</v>
      </c>
      <c r="C20" s="80" t="str">
        <f>VLOOKUP(A20,'All Contacts June '!B:J, 6, FALSE)</f>
        <v/>
      </c>
      <c r="D20" s="80">
        <f>VLOOKUP(A20,'All Contacts June '!B:J, 9, FALSE)</f>
        <v>9113910124</v>
      </c>
      <c r="E20" s="99" t="s">
        <v>423</v>
      </c>
      <c r="F20" s="100"/>
      <c r="G20" s="100"/>
      <c r="H20" s="100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>
      <c r="A21" s="100"/>
      <c r="B21" s="118"/>
      <c r="C21" s="118"/>
      <c r="D21" s="118"/>
      <c r="E21" s="100"/>
      <c r="F21" s="100"/>
      <c r="G21" s="100"/>
      <c r="H21" s="100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>
      <c r="A22" s="173" t="s">
        <v>424</v>
      </c>
      <c r="B22" s="174" t="s">
        <v>425</v>
      </c>
      <c r="C22" s="174" t="s">
        <v>36</v>
      </c>
      <c r="D22" s="174" t="s">
        <v>60</v>
      </c>
      <c r="E22" s="174" t="s">
        <v>5</v>
      </c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</row>
    <row r="23">
      <c r="A23" s="100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>
      <c r="A24" s="191" t="s">
        <v>84</v>
      </c>
      <c r="B24" s="80">
        <v>16.0</v>
      </c>
      <c r="C24" s="80">
        <f>vlookup(A24,'All Contacts June '!B:J,6, false)</f>
        <v>8971463354</v>
      </c>
      <c r="D24" s="80">
        <f>vlookup(A24,'All Contacts June '!B:J,9, false)</f>
        <v>8904614028</v>
      </c>
      <c r="E24" s="99" t="s">
        <v>426</v>
      </c>
      <c r="F24" s="100"/>
      <c r="G24" s="100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>
      <c r="A25" s="191" t="s">
        <v>129</v>
      </c>
      <c r="B25" s="80">
        <v>14.0</v>
      </c>
      <c r="C25" s="80" t="str">
        <f>vlookup(A25,'All Contacts June '!B:J,6, false)</f>
        <v>#N/A</v>
      </c>
      <c r="D25" s="80" t="str">
        <f>vlookup(A25,'All Contacts June '!B:J,9, false)</f>
        <v>#N/A</v>
      </c>
      <c r="E25" s="168" t="s">
        <v>427</v>
      </c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>
      <c r="A26" s="191" t="s">
        <v>137</v>
      </c>
      <c r="B26" s="80">
        <v>11.0</v>
      </c>
      <c r="C26" s="80">
        <f>vlookup(A26,'All Contacts June '!B:J,6, false)</f>
        <v>7975722275</v>
      </c>
      <c r="D26" s="80">
        <f>vlookup(A26,'All Contacts June '!B:J,9, false)</f>
        <v>9901160510</v>
      </c>
      <c r="E26" s="99" t="s">
        <v>428</v>
      </c>
      <c r="F26" s="100"/>
      <c r="G26" s="100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>
      <c r="A27" s="191" t="s">
        <v>64</v>
      </c>
      <c r="B27" s="80">
        <v>10.0</v>
      </c>
      <c r="C27" s="80">
        <f>vlookup(A27,'All Contacts June '!B:J,6, false)</f>
        <v>8197161731</v>
      </c>
      <c r="D27" s="80">
        <f>vlookup(A27,'All Contacts June '!B:J,9, false)</f>
        <v>8618194164</v>
      </c>
      <c r="E27" s="99" t="s">
        <v>429</v>
      </c>
      <c r="F27" s="100"/>
      <c r="G27" s="100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>
      <c r="A28" s="191" t="s">
        <v>22</v>
      </c>
      <c r="B28" s="80">
        <v>9.0</v>
      </c>
      <c r="C28" s="80">
        <f>vlookup(A28,'All Contacts June '!B:J,6, false)</f>
        <v>8143215950</v>
      </c>
      <c r="D28" s="80">
        <f>vlookup(A28,'All Contacts June '!B:J,9, false)</f>
        <v>9972584680</v>
      </c>
      <c r="E28" s="5" t="s">
        <v>394</v>
      </c>
      <c r="F28" s="100"/>
      <c r="G28" s="100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>
      <c r="A29" s="191" t="s">
        <v>201</v>
      </c>
      <c r="B29" s="80">
        <v>9.0</v>
      </c>
      <c r="C29" s="80">
        <f>vlookup(A29,'All Contacts June '!B:J,6, false)</f>
        <v>8185912501</v>
      </c>
      <c r="D29" s="80">
        <f>vlookup(A29,'All Contacts June '!B:J,9, false)</f>
        <v>7013706152</v>
      </c>
      <c r="E29" s="99" t="s">
        <v>430</v>
      </c>
      <c r="F29" s="100"/>
      <c r="G29" s="100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>
      <c r="A30" s="191" t="s">
        <v>331</v>
      </c>
      <c r="B30" s="80">
        <v>8.0</v>
      </c>
      <c r="C30" s="80">
        <f>vlookup(A30,'All Contacts June '!B:J,6, false)</f>
        <v>8553255520</v>
      </c>
      <c r="D30" s="118">
        <f>vlookup(A30,'All Contacts June '!B:J,9, false)</f>
        <v>9986665814</v>
      </c>
      <c r="E30" s="99" t="s">
        <v>431</v>
      </c>
      <c r="F30" s="100"/>
      <c r="G30" s="100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>
      <c r="A31" s="191" t="s">
        <v>57</v>
      </c>
      <c r="B31" s="80">
        <v>8.0</v>
      </c>
      <c r="C31" s="80">
        <f>vlookup(A31,'All Contacts June '!B:J,6, false)</f>
        <v>8867496789</v>
      </c>
      <c r="D31" s="118">
        <f>vlookup(A31,'All Contacts June '!B:J,9, false)</f>
        <v>7013413539</v>
      </c>
      <c r="E31" s="99" t="s">
        <v>432</v>
      </c>
      <c r="F31" s="100"/>
      <c r="G31" s="100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>
      <c r="A32" s="191" t="s">
        <v>291</v>
      </c>
      <c r="B32" s="80">
        <v>8.0</v>
      </c>
      <c r="C32" s="80">
        <f>vlookup(A32,'All Contacts June '!B:J,6, false)</f>
        <v>9986743155</v>
      </c>
      <c r="D32" s="80">
        <f>vlookup(A32,'All Contacts June '!B:J,9, false)</f>
        <v>7795752141</v>
      </c>
      <c r="E32" s="99" t="s">
        <v>430</v>
      </c>
      <c r="F32" s="100"/>
      <c r="G32" s="100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>
      <c r="A33" s="191" t="s">
        <v>96</v>
      </c>
      <c r="B33" s="165">
        <v>8.0</v>
      </c>
      <c r="C33" s="80">
        <f>vlookup(A33,'All Contacts June '!B:J,6, false)</f>
        <v>6361191322</v>
      </c>
      <c r="D33" s="80">
        <f>vlookup(A33,'All Contacts June '!B:J,9, false)</f>
        <v>911894407</v>
      </c>
      <c r="E33" s="99" t="s">
        <v>433</v>
      </c>
      <c r="F33" s="100"/>
      <c r="G33" s="100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>
      <c r="A34" s="100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>
      <c r="A35" s="173" t="s">
        <v>434</v>
      </c>
      <c r="B35" s="174" t="s">
        <v>2</v>
      </c>
      <c r="C35" s="174" t="s">
        <v>19</v>
      </c>
      <c r="D35" s="174" t="s">
        <v>435</v>
      </c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</row>
    <row r="36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97" t="s">
        <v>436</v>
      </c>
      <c r="B37" s="198">
        <v>2.93</v>
      </c>
      <c r="C37" s="198">
        <v>0.31</v>
      </c>
      <c r="D37" s="198" t="str">
        <f>vlookup(A37,'Blinkit Karnataka'!D2:F53, 3, false)</f>
        <v>Udupi</v>
      </c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99" t="s">
        <v>437</v>
      </c>
      <c r="B38" s="133">
        <v>4.99</v>
      </c>
      <c r="C38" s="133">
        <v>1.3</v>
      </c>
      <c r="D38" s="133" t="str">
        <f>vlookup(A38,'Blinkit Karnataka'!D3:F54, 3, false)</f>
        <v>Tumkur</v>
      </c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99" t="s">
        <v>438</v>
      </c>
      <c r="B39" s="133" t="s">
        <v>439</v>
      </c>
      <c r="C39" s="133">
        <v>1.51</v>
      </c>
      <c r="D39" s="133" t="str">
        <f>vlookup(A39,'Blinkit Karnataka'!D4:F55, 3, false)</f>
        <v>Shimoga</v>
      </c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91" t="s">
        <v>440</v>
      </c>
      <c r="B40" s="200">
        <v>0.0013</v>
      </c>
      <c r="C40" s="200">
        <v>0.0053</v>
      </c>
      <c r="D40" s="198" t="str">
        <f>vlookup(A40,'Blinkit Karnataka'!D5:F56, 3, false)</f>
        <v>Mysore</v>
      </c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91" t="s">
        <v>441</v>
      </c>
      <c r="B41" s="200">
        <v>0.0107</v>
      </c>
      <c r="C41" s="200">
        <v>0.0097</v>
      </c>
      <c r="D41" s="198" t="str">
        <f>vlookup(A41,'Blinkit Karnataka'!D6:F57, 3, false)</f>
        <v>Mysore</v>
      </c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201" t="s">
        <v>442</v>
      </c>
      <c r="B42" s="202">
        <v>0.0619</v>
      </c>
      <c r="C42" s="202">
        <v>0.0122</v>
      </c>
      <c r="D42" s="133" t="str">
        <f>vlookup(A42,'Blinkit Karnataka'!D7:F58, 3, false)</f>
        <v>Mysore</v>
      </c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91" t="s">
        <v>443</v>
      </c>
      <c r="B43" s="200">
        <v>0.0314</v>
      </c>
      <c r="C43" s="200">
        <v>0.0075</v>
      </c>
      <c r="D43" s="198" t="str">
        <f>vlookup(A43,'Blinkit Karnataka'!D8:F59, 3, false)</f>
        <v>Mysore</v>
      </c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201" t="s">
        <v>444</v>
      </c>
      <c r="B44" s="202">
        <v>0.0451</v>
      </c>
      <c r="C44" s="202">
        <v>0.0207</v>
      </c>
      <c r="D44" s="133" t="str">
        <f>vlookup(A44,'Blinkit Karnataka'!D9:F60, 3, false)</f>
        <v>Mysore</v>
      </c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97" t="s">
        <v>445</v>
      </c>
      <c r="B45" s="203" t="s">
        <v>446</v>
      </c>
      <c r="C45" s="198">
        <v>1.36</v>
      </c>
      <c r="D45" s="198" t="str">
        <f>vlookup(A45,'Blinkit Karnataka'!D10:F61, 3, false)</f>
        <v>Manipal</v>
      </c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97" t="s">
        <v>447</v>
      </c>
      <c r="B46" s="203" t="s">
        <v>448</v>
      </c>
      <c r="C46" s="198">
        <v>2.2</v>
      </c>
      <c r="D46" s="198" t="str">
        <f>vlookup(A46,'Blinkit Karnataka'!D11:F62, 3, false)</f>
        <v>Mangalore</v>
      </c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97" t="s">
        <v>449</v>
      </c>
      <c r="B47" s="203" t="s">
        <v>450</v>
      </c>
      <c r="C47" s="198">
        <v>0.0</v>
      </c>
      <c r="D47" s="198" t="str">
        <f>vlookup(A47,'Blinkit Karnataka'!D12:F63, 3, false)</f>
        <v>Hubli</v>
      </c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97" t="s">
        <v>451</v>
      </c>
      <c r="B48" s="203" t="s">
        <v>452</v>
      </c>
      <c r="C48" s="203">
        <v>0.0</v>
      </c>
      <c r="D48" s="198" t="str">
        <f>vlookup(A48,'Blinkit Karnataka'!D13:F64, 3, false)</f>
        <v>Hubli</v>
      </c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97" t="s">
        <v>453</v>
      </c>
      <c r="B49" s="198">
        <v>3.28</v>
      </c>
      <c r="C49" s="198">
        <v>1.2</v>
      </c>
      <c r="D49" s="198" t="str">
        <f>vlookup(A49,'Blinkit Karnataka'!D14:F65, 3, false)</f>
        <v>Hosur</v>
      </c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97" t="s">
        <v>454</v>
      </c>
      <c r="B50" s="198">
        <v>2.85</v>
      </c>
      <c r="C50" s="198">
        <v>0.3</v>
      </c>
      <c r="D50" s="198" t="str">
        <f>vlookup(A50,'Blinkit Karnataka'!D15:F66, 3, false)</f>
        <v>Gulbarga</v>
      </c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97" t="s">
        <v>455</v>
      </c>
      <c r="B51" s="198">
        <v>1.17</v>
      </c>
      <c r="C51" s="198">
        <v>1.39</v>
      </c>
      <c r="D51" s="198" t="str">
        <f>vlookup(A51,'Blinkit Karnataka'!D16:F67, 3, false)</f>
        <v>Dharwad</v>
      </c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99" t="s">
        <v>456</v>
      </c>
      <c r="B52" s="133">
        <v>7.28</v>
      </c>
      <c r="C52" s="133">
        <v>0.31</v>
      </c>
      <c r="D52" s="133" t="str">
        <f>vlookup(A52,'Blinkit Karnataka'!D17:F68, 3, false)</f>
        <v>Davangere</v>
      </c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97" t="s">
        <v>457</v>
      </c>
      <c r="B53" s="198">
        <v>32.0</v>
      </c>
      <c r="C53" s="198">
        <v>0.0</v>
      </c>
      <c r="D53" s="198" t="str">
        <f>vlookup(A53,'Blinkit Karnataka'!D18:F69, 3, false)</f>
        <v>Vijayapura</v>
      </c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97" t="s">
        <v>458</v>
      </c>
      <c r="B54" s="198">
        <v>0.93</v>
      </c>
      <c r="C54" s="198">
        <v>0.71</v>
      </c>
      <c r="D54" s="198" t="str">
        <f>vlookup(A54,'Blinkit Karnataka'!D19:F70, 3, false)</f>
        <v>Bidar</v>
      </c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97" t="s">
        <v>459</v>
      </c>
      <c r="B55" s="198">
        <v>0.78</v>
      </c>
      <c r="C55" s="198">
        <v>3.0</v>
      </c>
      <c r="D55" s="198" t="str">
        <f>vlookup(A55,'Blinkit Karnataka'!D20:F71, 3, false)</f>
        <v>Belgaum</v>
      </c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99" t="s">
        <v>460</v>
      </c>
      <c r="B56" s="133">
        <v>5.89</v>
      </c>
      <c r="C56" s="133">
        <v>0.64</v>
      </c>
      <c r="D56" s="133" t="str">
        <f>vlookup(A56,'Blinkit Karnataka'!D21:F72, 3, false)</f>
        <v>Belgaum</v>
      </c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97" t="s">
        <v>461</v>
      </c>
      <c r="B57" s="198">
        <v>3.03</v>
      </c>
      <c r="C57" s="198">
        <v>1.06</v>
      </c>
      <c r="D57" s="198" t="str">
        <f>vlookup(A57,'Blinkit Karnataka'!D22:F73, 3, false)</f>
        <v>Bellary</v>
      </c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18"/>
      <c r="B69" s="118"/>
      <c r="C69" s="118"/>
      <c r="D69" s="118"/>
      <c r="E69" s="118"/>
      <c r="F69" s="118"/>
      <c r="G69" s="118"/>
      <c r="H69" s="118"/>
      <c r="I69" s="118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68"/>
      <c r="B70" s="168"/>
      <c r="C70" s="168"/>
      <c r="D70" s="118"/>
      <c r="E70" s="118"/>
      <c r="F70" s="118"/>
      <c r="G70" s="118"/>
      <c r="H70" s="118"/>
      <c r="I70" s="118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68"/>
      <c r="B71" s="168"/>
      <c r="C71" s="168"/>
      <c r="D71" s="118"/>
      <c r="E71" s="118"/>
      <c r="F71" s="118"/>
      <c r="G71" s="118"/>
      <c r="H71" s="118"/>
      <c r="I71" s="118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68"/>
      <c r="B72" s="168"/>
      <c r="C72" s="168"/>
      <c r="D72" s="118"/>
      <c r="E72" s="118"/>
      <c r="F72" s="118"/>
      <c r="G72" s="118"/>
      <c r="H72" s="118"/>
      <c r="I72" s="118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204"/>
      <c r="B73" s="134"/>
      <c r="C73" s="134"/>
      <c r="D73" s="118"/>
      <c r="E73" s="80"/>
      <c r="F73" s="80"/>
      <c r="G73" s="80"/>
      <c r="H73" s="80"/>
      <c r="I73" s="8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204"/>
      <c r="B74" s="134"/>
      <c r="C74" s="205"/>
      <c r="D74" s="118"/>
      <c r="E74" s="198"/>
      <c r="F74" s="198"/>
      <c r="G74" s="198"/>
      <c r="H74" s="198"/>
      <c r="I74" s="198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204"/>
      <c r="B75" s="206"/>
      <c r="C75" s="205"/>
      <c r="D75" s="118"/>
      <c r="E75" s="198"/>
      <c r="F75" s="198"/>
      <c r="G75" s="198"/>
      <c r="H75" s="198"/>
      <c r="I75" s="19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>
      <c r="A76" s="204"/>
      <c r="B76" s="206"/>
      <c r="C76" s="205"/>
      <c r="D76" s="118"/>
      <c r="E76" s="198"/>
      <c r="F76" s="198"/>
      <c r="G76" s="198"/>
      <c r="H76" s="198"/>
      <c r="I76" s="19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>
      <c r="A77" s="204"/>
      <c r="B77" s="134"/>
      <c r="C77" s="205"/>
      <c r="D77" s="118"/>
      <c r="E77" s="198"/>
      <c r="F77" s="198"/>
      <c r="G77" s="198"/>
      <c r="H77" s="198"/>
      <c r="I77" s="19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>
      <c r="A78" s="204"/>
      <c r="B78" s="206"/>
      <c r="C78" s="205"/>
      <c r="D78" s="118"/>
      <c r="E78" s="198"/>
      <c r="F78" s="198"/>
      <c r="G78" s="198"/>
      <c r="H78" s="198"/>
      <c r="I78" s="19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>
      <c r="A79" s="204"/>
      <c r="B79" s="134"/>
      <c r="C79" s="205"/>
      <c r="D79" s="118"/>
      <c r="E79" s="198"/>
      <c r="F79" s="198"/>
      <c r="G79" s="198"/>
      <c r="H79" s="198"/>
      <c r="I79" s="19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>
      <c r="A80" s="176"/>
      <c r="B80" s="165"/>
      <c r="C80" s="80"/>
      <c r="D80" s="80"/>
      <c r="E80" s="80"/>
      <c r="F80" s="80"/>
      <c r="G80" s="80"/>
      <c r="H80" s="80"/>
      <c r="I80" s="80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>
      <c r="A81" s="176"/>
      <c r="B81" s="165"/>
      <c r="C81" s="80"/>
      <c r="D81" s="80"/>
      <c r="E81" s="80"/>
      <c r="F81" s="80"/>
      <c r="G81" s="80"/>
      <c r="H81" s="80"/>
      <c r="I81" s="80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>
      <c r="A82" s="176"/>
      <c r="B82" s="165"/>
      <c r="C82" s="80"/>
      <c r="D82" s="80"/>
      <c r="E82" s="80"/>
      <c r="F82" s="80"/>
      <c r="G82" s="80"/>
      <c r="H82" s="80"/>
      <c r="I82" s="80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>
      <c r="A83" s="176"/>
      <c r="B83" s="165"/>
      <c r="C83" s="80"/>
      <c r="D83" s="80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>
      <c r="A84" s="100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>
      <c r="A85" s="100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>
      <c r="A86" s="100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>
      <c r="A87" s="100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>
      <c r="A88" s="100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>
      <c r="A89" s="100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>
      <c r="A90" s="100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>
      <c r="A91" s="100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>
      <c r="A92" s="100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>
      <c r="A93" s="100"/>
      <c r="B93" s="118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>
      <c r="A94" s="100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>
      <c r="A95" s="100"/>
      <c r="B95" s="118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>
      <c r="A96" s="100"/>
      <c r="B96" s="118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>
      <c r="A97" s="100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>
      <c r="A98" s="100"/>
      <c r="B98" s="118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>
      <c r="A99" s="100"/>
      <c r="B99" s="118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>
      <c r="A100" s="100"/>
      <c r="B100" s="118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>
      <c r="A101" s="100"/>
      <c r="B101" s="118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>
      <c r="A102" s="100"/>
      <c r="B102" s="118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>
      <c r="A103" s="100"/>
      <c r="B103" s="118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>
      <c r="A104" s="100"/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>
      <c r="A105" s="100"/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>
      <c r="A106" s="100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>
      <c r="A107" s="100"/>
      <c r="B107" s="118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>
      <c r="A108" s="100"/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>
      <c r="A109" s="100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>
      <c r="A110" s="100"/>
      <c r="B110" s="118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>
      <c r="A111" s="100"/>
      <c r="B111" s="118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>
      <c r="A112" s="100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>
      <c r="A113" s="100"/>
      <c r="B113" s="118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>
      <c r="A114" s="100"/>
      <c r="B114" s="118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>
      <c r="A115" s="100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>
      <c r="A116" s="100"/>
      <c r="B116" s="118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>
      <c r="A117" s="100"/>
      <c r="B117" s="118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>
      <c r="A118" s="100"/>
      <c r="B118" s="118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>
      <c r="A119" s="100"/>
      <c r="B119" s="118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>
      <c r="A120" s="100"/>
      <c r="B120" s="118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>
      <c r="A121" s="100"/>
      <c r="B121" s="118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>
      <c r="A122" s="100"/>
      <c r="B122" s="118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>
      <c r="A123" s="100"/>
      <c r="B123" s="118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>
      <c r="A124" s="100"/>
      <c r="B124" s="118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>
      <c r="A125" s="100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>
      <c r="A126" s="100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>
      <c r="A127" s="100"/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>
      <c r="A128" s="100"/>
      <c r="B128" s="118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>
      <c r="A129" s="100"/>
      <c r="B129" s="118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>
      <c r="A130" s="100"/>
      <c r="B130" s="118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>
      <c r="A131" s="100"/>
      <c r="B131" s="118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>
      <c r="A132" s="100"/>
      <c r="B132" s="118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>
      <c r="A133" s="100"/>
      <c r="B133" s="118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>
      <c r="A134" s="100"/>
      <c r="B134" s="118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>
      <c r="A135" s="100"/>
      <c r="B135" s="118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>
      <c r="A136" s="100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>
      <c r="A137" s="100"/>
      <c r="B137" s="118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>
      <c r="A138" s="100"/>
      <c r="B138" s="118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>
      <c r="A139" s="100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>
      <c r="A140" s="100"/>
      <c r="B140" s="118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>
      <c r="A141" s="100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>
      <c r="A142" s="100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>
      <c r="A143" s="100"/>
      <c r="B143" s="118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>
      <c r="A144" s="100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>
      <c r="A145" s="100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>
      <c r="A146" s="100"/>
      <c r="B146" s="118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>
      <c r="A147" s="100"/>
      <c r="B147" s="118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>
      <c r="A148" s="100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>
      <c r="A149" s="100"/>
      <c r="B149" s="118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>
      <c r="A150" s="100"/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>
      <c r="A151" s="100"/>
      <c r="B151" s="118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>
      <c r="A152" s="100"/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>
      <c r="A153" s="100"/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>
      <c r="A154" s="100"/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>
      <c r="A155" s="100"/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>
      <c r="A156" s="100"/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>
      <c r="A157" s="100"/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>
      <c r="A158" s="100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>
      <c r="A159" s="100"/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>
      <c r="A160" s="100"/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>
      <c r="A161" s="100"/>
      <c r="B161" s="118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>
      <c r="A162" s="100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>
      <c r="A163" s="100"/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>
      <c r="A164" s="100"/>
      <c r="B164" s="118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>
      <c r="A165" s="100"/>
      <c r="B165" s="118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>
      <c r="A166" s="100"/>
      <c r="B166" s="118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>
      <c r="A167" s="100"/>
      <c r="B167" s="118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>
      <c r="A168" s="100"/>
      <c r="B168" s="118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>
      <c r="A169" s="100"/>
      <c r="B169" s="118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>
      <c r="A170" s="100"/>
      <c r="B170" s="118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>
      <c r="A171" s="100"/>
      <c r="B171" s="118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>
      <c r="A172" s="100"/>
      <c r="B172" s="118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>
      <c r="A173" s="100"/>
      <c r="B173" s="118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>
      <c r="A174" s="100"/>
      <c r="B174" s="118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>
      <c r="A175" s="100"/>
      <c r="B175" s="118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>
      <c r="A176" s="100"/>
      <c r="B176" s="118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>
      <c r="A177" s="100"/>
      <c r="B177" s="118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>
      <c r="A178" s="100"/>
      <c r="B178" s="118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>
      <c r="A179" s="100"/>
      <c r="B179" s="118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>
      <c r="A180" s="100"/>
      <c r="B180" s="118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>
      <c r="A181" s="100"/>
      <c r="B181" s="118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>
      <c r="A182" s="100"/>
      <c r="B182" s="118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>
      <c r="A183" s="100"/>
      <c r="B183" s="118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>
      <c r="A184" s="100"/>
      <c r="B184" s="118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>
      <c r="A185" s="100"/>
      <c r="B185" s="118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>
      <c r="A186" s="100"/>
      <c r="B186" s="118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>
      <c r="A187" s="100"/>
      <c r="B187" s="118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>
      <c r="A188" s="100"/>
      <c r="B188" s="118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>
      <c r="A189" s="100"/>
      <c r="B189" s="118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>
      <c r="A190" s="100"/>
      <c r="B190" s="118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>
      <c r="A191" s="100"/>
      <c r="B191" s="118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>
      <c r="A192" s="100"/>
      <c r="B192" s="118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>
      <c r="A193" s="100"/>
      <c r="B193" s="118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>
      <c r="A194" s="100"/>
      <c r="B194" s="118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>
      <c r="A195" s="100"/>
      <c r="B195" s="118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>
      <c r="A196" s="100"/>
      <c r="B196" s="118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>
      <c r="A197" s="100"/>
      <c r="B197" s="118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>
      <c r="A198" s="100"/>
      <c r="B198" s="118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>
      <c r="A199" s="100"/>
      <c r="B199" s="118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>
      <c r="A200" s="100"/>
      <c r="B200" s="118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>
      <c r="A201" s="100"/>
      <c r="B201" s="118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>
      <c r="A202" s="100"/>
      <c r="B202" s="118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>
      <c r="A203" s="100"/>
      <c r="B203" s="118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>
      <c r="A204" s="100"/>
      <c r="B204" s="118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>
      <c r="A205" s="100"/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>
      <c r="A206" s="100"/>
      <c r="B206" s="118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>
      <c r="A207" s="100"/>
      <c r="B207" s="118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>
      <c r="A208" s="100"/>
      <c r="B208" s="118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>
      <c r="A209" s="100"/>
      <c r="B209" s="118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>
      <c r="A210" s="100"/>
      <c r="B210" s="118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>
      <c r="A211" s="100"/>
      <c r="B211" s="118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>
      <c r="A212" s="100"/>
      <c r="B212" s="118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>
      <c r="A213" s="100"/>
      <c r="B213" s="118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>
      <c r="A214" s="100"/>
      <c r="B214" s="118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>
      <c r="A215" s="100"/>
      <c r="B215" s="118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>
      <c r="A216" s="100"/>
      <c r="B216" s="118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>
      <c r="A217" s="100"/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>
      <c r="A218" s="100"/>
      <c r="B218" s="118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>
      <c r="A219" s="100"/>
      <c r="B219" s="118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>
      <c r="A220" s="100"/>
      <c r="B220" s="118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>
      <c r="A221" s="100"/>
      <c r="B221" s="118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>
      <c r="A222" s="100"/>
      <c r="B222" s="118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>
      <c r="A223" s="100"/>
      <c r="B223" s="118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>
      <c r="A224" s="100"/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>
      <c r="A225" s="100"/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>
      <c r="A226" s="100"/>
      <c r="B226" s="118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>
      <c r="A227" s="100"/>
      <c r="B227" s="118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>
      <c r="A228" s="100"/>
      <c r="B228" s="118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>
      <c r="A229" s="100"/>
      <c r="B229" s="118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>
      <c r="A230" s="100"/>
      <c r="B230" s="118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>
      <c r="A231" s="100"/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>
      <c r="A232" s="100"/>
      <c r="B232" s="118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>
      <c r="A233" s="100"/>
      <c r="B233" s="118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>
      <c r="A234" s="100"/>
      <c r="B234" s="118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>
      <c r="A235" s="100"/>
      <c r="B235" s="118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>
      <c r="A236" s="100"/>
      <c r="B236" s="118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>
      <c r="A237" s="100"/>
      <c r="B237" s="118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>
      <c r="A238" s="100"/>
      <c r="B238" s="118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>
      <c r="A239" s="100"/>
      <c r="B239" s="11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>
      <c r="A240" s="100"/>
      <c r="B240" s="118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>
      <c r="A241" s="100"/>
      <c r="B241" s="118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>
      <c r="A242" s="100"/>
      <c r="B242" s="118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>
      <c r="A243" s="100"/>
      <c r="B243" s="118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>
      <c r="A244" s="100"/>
      <c r="B244" s="118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>
      <c r="A245" s="100"/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>
      <c r="A246" s="100"/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>
      <c r="A247" s="100"/>
      <c r="B247" s="118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>
      <c r="A248" s="100"/>
      <c r="B248" s="118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>
      <c r="A249" s="100"/>
      <c r="B249" s="118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>
      <c r="A250" s="100"/>
      <c r="B250" s="118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>
      <c r="A251" s="100"/>
      <c r="B251" s="118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>
      <c r="A252" s="100"/>
      <c r="B252" s="118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>
      <c r="A253" s="100"/>
      <c r="B253" s="118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>
      <c r="A254" s="100"/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>
      <c r="A255" s="100"/>
      <c r="B255" s="118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>
      <c r="A256" s="100"/>
      <c r="B256" s="118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>
      <c r="A257" s="100"/>
      <c r="B257" s="118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>
      <c r="A258" s="100"/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>
      <c r="A259" s="100"/>
      <c r="B259" s="118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>
      <c r="A260" s="100"/>
      <c r="B260" s="118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>
      <c r="A261" s="100"/>
      <c r="B261" s="118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>
      <c r="A262" s="100"/>
      <c r="B262" s="118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>
      <c r="A263" s="100"/>
      <c r="B263" s="118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>
      <c r="A264" s="100"/>
      <c r="B264" s="118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>
      <c r="A265" s="100"/>
      <c r="B265" s="118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>
      <c r="A266" s="100"/>
      <c r="B266" s="118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>
      <c r="A267" s="100"/>
      <c r="B267" s="118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>
      <c r="A268" s="100"/>
      <c r="B268" s="118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>
      <c r="A269" s="100"/>
      <c r="B269" s="118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>
      <c r="A270" s="100"/>
      <c r="B270" s="118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>
      <c r="A271" s="100"/>
      <c r="B271" s="118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>
      <c r="A272" s="100"/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>
      <c r="A273" s="100"/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>
      <c r="A274" s="100"/>
      <c r="B274" s="118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>
      <c r="A275" s="100"/>
      <c r="B275" s="118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>
      <c r="A276" s="100"/>
      <c r="B276" s="118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>
      <c r="A277" s="100"/>
      <c r="B277" s="118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>
      <c r="A278" s="100"/>
      <c r="B278" s="118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>
      <c r="A279" s="100"/>
      <c r="B279" s="118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>
      <c r="A280" s="100"/>
      <c r="B280" s="118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>
      <c r="A281" s="100"/>
      <c r="B281" s="118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>
      <c r="A282" s="100"/>
      <c r="B282" s="118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>
      <c r="A283" s="100"/>
      <c r="B283" s="118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>
      <c r="A284" s="100"/>
      <c r="B284" s="118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>
      <c r="A285" s="100"/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>
      <c r="A286" s="100"/>
      <c r="B286" s="118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>
      <c r="A287" s="100"/>
      <c r="B287" s="118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>
      <c r="A288" s="100"/>
      <c r="B288" s="118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>
      <c r="A289" s="100"/>
      <c r="B289" s="118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>
      <c r="A290" s="100"/>
      <c r="B290" s="118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>
      <c r="A291" s="100"/>
      <c r="B291" s="118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>
      <c r="A292" s="100"/>
      <c r="B292" s="118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>
      <c r="A293" s="100"/>
      <c r="B293" s="118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>
      <c r="A294" s="100"/>
      <c r="B294" s="118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>
      <c r="A295" s="100"/>
      <c r="B295" s="118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>
      <c r="A296" s="100"/>
      <c r="B296" s="118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>
      <c r="A297" s="100"/>
      <c r="B297" s="118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>
      <c r="A298" s="100"/>
      <c r="B298" s="118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>
      <c r="A299" s="100"/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>
      <c r="A300" s="100"/>
      <c r="B300" s="118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>
      <c r="A301" s="100"/>
      <c r="B301" s="118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>
      <c r="A302" s="100"/>
      <c r="B302" s="118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>
      <c r="A303" s="100"/>
      <c r="B303" s="118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>
      <c r="A304" s="100"/>
      <c r="B304" s="118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>
      <c r="A305" s="100"/>
      <c r="B305" s="118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>
      <c r="A306" s="100"/>
      <c r="B306" s="118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>
      <c r="A307" s="100"/>
      <c r="B307" s="118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>
      <c r="A308" s="100"/>
      <c r="B308" s="118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>
      <c r="A309" s="100"/>
      <c r="B309" s="118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>
      <c r="A310" s="100"/>
      <c r="B310" s="118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>
      <c r="A311" s="100"/>
      <c r="B311" s="118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>
      <c r="A312" s="100"/>
      <c r="B312" s="118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>
      <c r="A313" s="100"/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>
      <c r="A314" s="100"/>
      <c r="B314" s="118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>
      <c r="A315" s="100"/>
      <c r="B315" s="118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>
      <c r="A316" s="100"/>
      <c r="B316" s="118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>
      <c r="A317" s="100"/>
      <c r="B317" s="118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>
      <c r="A318" s="100"/>
      <c r="B318" s="118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>
      <c r="A319" s="100"/>
      <c r="B319" s="118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>
      <c r="A320" s="100"/>
      <c r="B320" s="118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>
      <c r="A321" s="100"/>
      <c r="B321" s="118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>
      <c r="A322" s="100"/>
      <c r="B322" s="118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>
      <c r="A323" s="100"/>
      <c r="B323" s="118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>
      <c r="A324" s="100"/>
      <c r="B324" s="118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>
      <c r="A325" s="100"/>
      <c r="B325" s="118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>
      <c r="A326" s="100"/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>
      <c r="A327" s="100"/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>
      <c r="A328" s="100"/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>
      <c r="A329" s="100"/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>
      <c r="A330" s="100"/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>
      <c r="A331" s="100"/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>
      <c r="A332" s="100"/>
      <c r="B332" s="118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>
      <c r="A333" s="100"/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>
      <c r="A334" s="100"/>
      <c r="B334" s="118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>
      <c r="A335" s="100"/>
      <c r="B335" s="118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>
      <c r="A336" s="100"/>
      <c r="B336" s="118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>
      <c r="A337" s="100"/>
      <c r="B337" s="118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>
      <c r="A338" s="100"/>
      <c r="B338" s="118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>
      <c r="A339" s="100"/>
      <c r="B339" s="118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>
      <c r="A340" s="100"/>
      <c r="B340" s="118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>
      <c r="A341" s="100"/>
      <c r="B341" s="118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>
      <c r="A342" s="100"/>
      <c r="B342" s="118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>
      <c r="A343" s="100"/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>
      <c r="A344" s="100"/>
      <c r="B344" s="118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>
      <c r="A345" s="100"/>
      <c r="B345" s="118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>
      <c r="A346" s="100"/>
      <c r="B346" s="118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>
      <c r="A347" s="100"/>
      <c r="B347" s="118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>
      <c r="A348" s="100"/>
      <c r="B348" s="118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>
      <c r="A349" s="100"/>
      <c r="B349" s="118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>
      <c r="A350" s="100"/>
      <c r="B350" s="118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>
      <c r="A351" s="100"/>
      <c r="B351" s="118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>
      <c r="A352" s="100"/>
      <c r="B352" s="118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>
      <c r="A353" s="100"/>
      <c r="B353" s="118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>
      <c r="A354" s="100"/>
      <c r="B354" s="118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>
      <c r="A355" s="100"/>
      <c r="B355" s="118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>
      <c r="A356" s="100"/>
      <c r="B356" s="118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>
      <c r="A357" s="100"/>
      <c r="B357" s="118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>
      <c r="A358" s="100"/>
      <c r="B358" s="118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>
      <c r="A359" s="100"/>
      <c r="B359" s="118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>
      <c r="A360" s="100"/>
      <c r="B360" s="118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>
      <c r="A361" s="100"/>
      <c r="B361" s="118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>
      <c r="A362" s="100"/>
      <c r="B362" s="118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>
      <c r="A363" s="100"/>
      <c r="B363" s="118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>
      <c r="A364" s="100"/>
      <c r="B364" s="118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>
      <c r="A365" s="100"/>
      <c r="B365" s="118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>
      <c r="A366" s="100"/>
      <c r="B366" s="118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>
      <c r="A367" s="100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>
      <c r="A368" s="100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>
      <c r="A369" s="100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>
      <c r="A370" s="100"/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>
      <c r="A371" s="100"/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>
      <c r="A372" s="100"/>
      <c r="B372" s="118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>
      <c r="A373" s="100"/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>
      <c r="A374" s="100"/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>
      <c r="A375" s="100"/>
      <c r="B375" s="118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>
      <c r="A376" s="100"/>
      <c r="B376" s="118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>
      <c r="A377" s="100"/>
      <c r="B377" s="118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>
      <c r="A378" s="100"/>
      <c r="B378" s="118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>
      <c r="A379" s="100"/>
      <c r="B379" s="118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>
      <c r="A380" s="100"/>
      <c r="B380" s="118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>
      <c r="A381" s="100"/>
      <c r="B381" s="118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>
      <c r="A382" s="100"/>
      <c r="B382" s="118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>
      <c r="A383" s="100"/>
      <c r="B383" s="118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>
      <c r="A384" s="100"/>
      <c r="B384" s="118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>
      <c r="A385" s="100"/>
      <c r="B385" s="118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>
      <c r="A386" s="100"/>
      <c r="B386" s="118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>
      <c r="A387" s="100"/>
      <c r="B387" s="118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>
      <c r="A388" s="100"/>
      <c r="B388" s="118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>
      <c r="A389" s="100"/>
      <c r="B389" s="118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>
      <c r="A390" s="100"/>
      <c r="B390" s="118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>
      <c r="A391" s="100"/>
      <c r="B391" s="118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>
      <c r="A392" s="100"/>
      <c r="B392" s="118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>
      <c r="A393" s="100"/>
      <c r="B393" s="118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>
      <c r="A394" s="100"/>
      <c r="B394" s="118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>
      <c r="A395" s="100"/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>
      <c r="A396" s="100"/>
      <c r="B396" s="118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>
      <c r="A397" s="100"/>
      <c r="B397" s="118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>
      <c r="A398" s="100"/>
      <c r="B398" s="118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>
      <c r="A399" s="100"/>
      <c r="B399" s="118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>
      <c r="A400" s="100"/>
      <c r="B400" s="118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>
      <c r="A401" s="100"/>
      <c r="B401" s="118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>
      <c r="A402" s="100"/>
      <c r="B402" s="118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>
      <c r="A403" s="100"/>
      <c r="B403" s="118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>
      <c r="A404" s="100"/>
      <c r="B404" s="118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>
      <c r="A405" s="100"/>
      <c r="B405" s="118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>
      <c r="A406" s="100"/>
      <c r="B406" s="118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>
      <c r="A407" s="100"/>
      <c r="B407" s="118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>
      <c r="A408" s="100"/>
      <c r="B408" s="118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>
      <c r="A409" s="100"/>
      <c r="B409" s="118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>
      <c r="A410" s="100"/>
      <c r="B410" s="118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>
      <c r="A411" s="100"/>
      <c r="B411" s="118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>
      <c r="A412" s="100"/>
      <c r="B412" s="118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>
      <c r="A413" s="100"/>
      <c r="B413" s="118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>
      <c r="A414" s="100"/>
      <c r="B414" s="118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>
      <c r="A415" s="100"/>
      <c r="B415" s="118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>
      <c r="A416" s="100"/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>
      <c r="A417" s="100"/>
      <c r="B417" s="118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>
      <c r="A418" s="100"/>
      <c r="B418" s="118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>
      <c r="A419" s="100"/>
      <c r="B419" s="118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>
      <c r="A420" s="100"/>
      <c r="B420" s="118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>
      <c r="A421" s="100"/>
      <c r="B421" s="118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>
      <c r="A422" s="100"/>
      <c r="B422" s="118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>
      <c r="A423" s="100"/>
      <c r="B423" s="118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>
      <c r="A424" s="100"/>
      <c r="B424" s="118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>
      <c r="A425" s="100"/>
      <c r="B425" s="118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>
      <c r="A426" s="100"/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>
      <c r="A427" s="100"/>
      <c r="B427" s="118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>
      <c r="A428" s="100"/>
      <c r="B428" s="118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>
      <c r="A429" s="100"/>
      <c r="B429" s="118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>
      <c r="A430" s="100"/>
      <c r="B430" s="118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>
      <c r="A431" s="100"/>
      <c r="B431" s="118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>
      <c r="A432" s="100"/>
      <c r="B432" s="118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>
      <c r="A433" s="100"/>
      <c r="B433" s="118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>
      <c r="A434" s="100"/>
      <c r="B434" s="118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>
      <c r="A435" s="100"/>
      <c r="B435" s="118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>
      <c r="A436" s="100"/>
      <c r="B436" s="118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>
      <c r="A437" s="100"/>
      <c r="B437" s="118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>
      <c r="A438" s="100"/>
      <c r="B438" s="118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>
      <c r="A439" s="100"/>
      <c r="B439" s="118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>
      <c r="A440" s="100"/>
      <c r="B440" s="118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>
      <c r="A441" s="100"/>
      <c r="B441" s="118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>
      <c r="A442" s="100"/>
      <c r="B442" s="118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>
      <c r="A443" s="100"/>
      <c r="B443" s="118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>
      <c r="A444" s="100"/>
      <c r="B444" s="118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>
      <c r="A445" s="100"/>
      <c r="B445" s="118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>
      <c r="A446" s="100"/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>
      <c r="A447" s="100"/>
      <c r="B447" s="118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>
      <c r="A448" s="100"/>
      <c r="B448" s="118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>
      <c r="A449" s="100"/>
      <c r="B449" s="118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>
      <c r="A450" s="100"/>
      <c r="B450" s="118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>
      <c r="A451" s="100"/>
      <c r="B451" s="118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>
      <c r="A452" s="100"/>
      <c r="B452" s="118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>
      <c r="A453" s="100"/>
      <c r="B453" s="118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>
      <c r="A454" s="100"/>
      <c r="B454" s="118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>
      <c r="A455" s="100"/>
      <c r="B455" s="118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>
      <c r="A456" s="100"/>
      <c r="B456" s="118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>
      <c r="A457" s="100"/>
      <c r="B457" s="118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>
      <c r="A458" s="100"/>
      <c r="B458" s="118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>
      <c r="A459" s="100"/>
      <c r="B459" s="118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>
      <c r="A460" s="100"/>
      <c r="B460" s="118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>
      <c r="A461" s="100"/>
      <c r="B461" s="118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>
      <c r="A462" s="100"/>
      <c r="B462" s="118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>
      <c r="A463" s="100"/>
      <c r="B463" s="118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>
      <c r="A464" s="100"/>
      <c r="B464" s="118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>
      <c r="A465" s="100"/>
      <c r="B465" s="118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>
      <c r="A466" s="100"/>
      <c r="B466" s="118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>
      <c r="A467" s="100"/>
      <c r="B467" s="118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>
      <c r="A468" s="100"/>
      <c r="B468" s="118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>
      <c r="A469" s="100"/>
      <c r="B469" s="118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>
      <c r="A470" s="100"/>
      <c r="B470" s="118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>
      <c r="A471" s="100"/>
      <c r="B471" s="118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>
      <c r="A472" s="100"/>
      <c r="B472" s="118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>
      <c r="A473" s="100"/>
      <c r="B473" s="118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>
      <c r="A474" s="100"/>
      <c r="B474" s="118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>
      <c r="A475" s="100"/>
      <c r="B475" s="118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>
      <c r="A476" s="100"/>
      <c r="B476" s="118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>
      <c r="A477" s="100"/>
      <c r="B477" s="118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>
      <c r="A478" s="100"/>
      <c r="B478" s="118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>
      <c r="A479" s="100"/>
      <c r="B479" s="118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>
      <c r="A480" s="100"/>
      <c r="B480" s="118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>
      <c r="A481" s="100"/>
      <c r="B481" s="118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>
      <c r="A482" s="100"/>
      <c r="B482" s="118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>
      <c r="A483" s="100"/>
      <c r="B483" s="118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>
      <c r="A484" s="100"/>
      <c r="B484" s="118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>
      <c r="A485" s="100"/>
      <c r="B485" s="118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>
      <c r="A486" s="100"/>
      <c r="B486" s="118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>
      <c r="A487" s="100"/>
      <c r="B487" s="118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>
      <c r="A488" s="100"/>
      <c r="B488" s="118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>
      <c r="A489" s="100"/>
      <c r="B489" s="118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>
      <c r="A490" s="100"/>
      <c r="B490" s="118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>
      <c r="A491" s="100"/>
      <c r="B491" s="118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>
      <c r="A492" s="100"/>
      <c r="B492" s="118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>
      <c r="A493" s="100"/>
      <c r="B493" s="118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>
      <c r="A494" s="100"/>
      <c r="B494" s="118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>
      <c r="A495" s="100"/>
      <c r="B495" s="118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>
      <c r="A496" s="100"/>
      <c r="B496" s="118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>
      <c r="A497" s="100"/>
      <c r="B497" s="118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>
      <c r="A498" s="100"/>
      <c r="B498" s="118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>
      <c r="A499" s="100"/>
      <c r="B499" s="118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>
      <c r="A500" s="100"/>
      <c r="B500" s="118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>
      <c r="A501" s="100"/>
      <c r="B501" s="118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>
      <c r="A502" s="100"/>
      <c r="B502" s="118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>
      <c r="A503" s="100"/>
      <c r="B503" s="118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>
      <c r="A504" s="100"/>
      <c r="B504" s="118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>
      <c r="A505" s="100"/>
      <c r="B505" s="118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>
      <c r="A506" s="100"/>
      <c r="B506" s="118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>
      <c r="A507" s="100"/>
      <c r="B507" s="118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>
      <c r="A508" s="100"/>
      <c r="B508" s="118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>
      <c r="A509" s="100"/>
      <c r="B509" s="118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>
      <c r="A510" s="100"/>
      <c r="B510" s="118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>
      <c r="A511" s="100"/>
      <c r="B511" s="118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>
      <c r="A512" s="100"/>
      <c r="B512" s="118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>
      <c r="A513" s="100"/>
      <c r="B513" s="118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>
      <c r="A514" s="100"/>
      <c r="B514" s="118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>
      <c r="A515" s="100"/>
      <c r="B515" s="118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>
      <c r="A516" s="100"/>
      <c r="B516" s="118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>
      <c r="A517" s="100"/>
      <c r="B517" s="118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>
      <c r="A518" s="100"/>
      <c r="B518" s="118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>
      <c r="A519" s="100"/>
      <c r="B519" s="118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>
      <c r="A520" s="100"/>
      <c r="B520" s="118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>
      <c r="A521" s="100"/>
      <c r="B521" s="118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>
      <c r="A522" s="100"/>
      <c r="B522" s="118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>
      <c r="A523" s="100"/>
      <c r="B523" s="118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>
      <c r="A524" s="100"/>
      <c r="B524" s="118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>
      <c r="A525" s="100"/>
      <c r="B525" s="118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>
      <c r="A526" s="100"/>
      <c r="B526" s="118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>
      <c r="A527" s="100"/>
      <c r="B527" s="118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>
      <c r="A528" s="100"/>
      <c r="B528" s="118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>
      <c r="A529" s="100"/>
      <c r="B529" s="118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>
      <c r="A530" s="100"/>
      <c r="B530" s="118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>
      <c r="A531" s="100"/>
      <c r="B531" s="118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>
      <c r="A532" s="100"/>
      <c r="B532" s="118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>
      <c r="A533" s="100"/>
      <c r="B533" s="118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>
      <c r="A534" s="100"/>
      <c r="B534" s="118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>
      <c r="A535" s="100"/>
      <c r="B535" s="118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>
      <c r="A536" s="100"/>
      <c r="B536" s="118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>
      <c r="A537" s="100"/>
      <c r="B537" s="118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>
      <c r="A538" s="100"/>
      <c r="B538" s="118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>
      <c r="A539" s="100"/>
      <c r="B539" s="118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>
      <c r="A540" s="100"/>
      <c r="B540" s="118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>
      <c r="A541" s="100"/>
      <c r="B541" s="118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>
      <c r="A542" s="100"/>
      <c r="B542" s="118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>
      <c r="A543" s="100"/>
      <c r="B543" s="118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>
      <c r="A544" s="100"/>
      <c r="B544" s="118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>
      <c r="A545" s="100"/>
      <c r="B545" s="118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>
      <c r="A546" s="100"/>
      <c r="B546" s="118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>
      <c r="A547" s="100"/>
      <c r="B547" s="118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>
      <c r="A548" s="100"/>
      <c r="B548" s="118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>
      <c r="A549" s="100"/>
      <c r="B549" s="118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>
      <c r="A550" s="100"/>
      <c r="B550" s="118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>
      <c r="A551" s="100"/>
      <c r="B551" s="118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>
      <c r="A552" s="100"/>
      <c r="B552" s="118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>
      <c r="A553" s="100"/>
      <c r="B553" s="118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>
      <c r="A554" s="100"/>
      <c r="B554" s="118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>
      <c r="A555" s="100"/>
      <c r="B555" s="118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>
      <c r="A556" s="100"/>
      <c r="B556" s="118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>
      <c r="A557" s="100"/>
      <c r="B557" s="118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>
      <c r="A558" s="100"/>
      <c r="B558" s="118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>
      <c r="A559" s="100"/>
      <c r="B559" s="118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>
      <c r="A560" s="100"/>
      <c r="B560" s="118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>
      <c r="A561" s="100"/>
      <c r="B561" s="118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>
      <c r="A562" s="100"/>
      <c r="B562" s="118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>
      <c r="A563" s="100"/>
      <c r="B563" s="118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>
      <c r="A564" s="100"/>
      <c r="B564" s="118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>
      <c r="A565" s="100"/>
      <c r="B565" s="118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>
      <c r="A566" s="100"/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>
      <c r="A567" s="100"/>
      <c r="B567" s="118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>
      <c r="A568" s="100"/>
      <c r="B568" s="118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>
      <c r="A569" s="100"/>
      <c r="B569" s="118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>
      <c r="A570" s="100"/>
      <c r="B570" s="118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>
      <c r="A571" s="100"/>
      <c r="B571" s="118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>
      <c r="A572" s="100"/>
      <c r="B572" s="118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>
      <c r="A573" s="100"/>
      <c r="B573" s="118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>
      <c r="A574" s="100"/>
      <c r="B574" s="118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>
      <c r="A575" s="100"/>
      <c r="B575" s="118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>
      <c r="A576" s="100"/>
      <c r="B576" s="118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>
      <c r="A577" s="100"/>
      <c r="B577" s="118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>
      <c r="A578" s="100"/>
      <c r="B578" s="118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>
      <c r="A579" s="100"/>
      <c r="B579" s="118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>
      <c r="A580" s="100"/>
      <c r="B580" s="118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>
      <c r="A581" s="100"/>
      <c r="B581" s="118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>
      <c r="A582" s="100"/>
      <c r="B582" s="118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>
      <c r="A583" s="100"/>
      <c r="B583" s="118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>
      <c r="A584" s="100"/>
      <c r="B584" s="118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>
      <c r="A585" s="100"/>
      <c r="B585" s="118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>
      <c r="A586" s="100"/>
      <c r="B586" s="118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>
      <c r="A587" s="100"/>
      <c r="B587" s="118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>
      <c r="A588" s="100"/>
      <c r="B588" s="118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>
      <c r="A589" s="100"/>
      <c r="B589" s="118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>
      <c r="A590" s="100"/>
      <c r="B590" s="118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>
      <c r="A591" s="100"/>
      <c r="B591" s="118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>
      <c r="A592" s="100"/>
      <c r="B592" s="118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>
      <c r="A593" s="100"/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>
      <c r="A594" s="100"/>
      <c r="B594" s="118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>
      <c r="A595" s="100"/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>
      <c r="A596" s="100"/>
      <c r="B596" s="118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>
      <c r="A597" s="100"/>
      <c r="B597" s="118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>
      <c r="A598" s="100"/>
      <c r="B598" s="118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>
      <c r="A599" s="100"/>
      <c r="B599" s="118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>
      <c r="A600" s="100"/>
      <c r="B600" s="118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>
      <c r="A601" s="100"/>
      <c r="B601" s="118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>
      <c r="A602" s="100"/>
      <c r="B602" s="118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>
      <c r="A603" s="100"/>
      <c r="B603" s="118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>
      <c r="A604" s="100"/>
      <c r="B604" s="118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>
      <c r="A605" s="100"/>
      <c r="B605" s="118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>
      <c r="A606" s="100"/>
      <c r="B606" s="118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>
      <c r="A607" s="100"/>
      <c r="B607" s="118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>
      <c r="A608" s="100"/>
      <c r="B608" s="118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>
      <c r="A609" s="100"/>
      <c r="B609" s="118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>
      <c r="A610" s="100"/>
      <c r="B610" s="118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>
      <c r="A611" s="100"/>
      <c r="B611" s="118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>
      <c r="A612" s="100"/>
      <c r="B612" s="118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>
      <c r="A613" s="100"/>
      <c r="B613" s="118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>
      <c r="A614" s="100"/>
      <c r="B614" s="118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>
      <c r="A615" s="100"/>
      <c r="B615" s="118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>
      <c r="A616" s="100"/>
      <c r="B616" s="118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>
      <c r="A617" s="100"/>
      <c r="B617" s="118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>
      <c r="A618" s="100"/>
      <c r="B618" s="118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>
      <c r="A619" s="100"/>
      <c r="B619" s="118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>
      <c r="A620" s="100"/>
      <c r="B620" s="118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>
      <c r="A621" s="100"/>
      <c r="B621" s="118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>
      <c r="A622" s="100"/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>
      <c r="A623" s="100"/>
      <c r="B623" s="118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>
      <c r="A624" s="100"/>
      <c r="B624" s="118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>
      <c r="A625" s="100"/>
      <c r="B625" s="118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>
      <c r="A626" s="100"/>
      <c r="B626" s="118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>
      <c r="A627" s="100"/>
      <c r="B627" s="118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>
      <c r="A628" s="100"/>
      <c r="B628" s="118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>
      <c r="A629" s="100"/>
      <c r="B629" s="118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>
      <c r="A630" s="100"/>
      <c r="B630" s="118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>
      <c r="A631" s="100"/>
      <c r="B631" s="118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>
      <c r="A632" s="100"/>
      <c r="B632" s="118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>
      <c r="A633" s="100"/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>
      <c r="A634" s="100"/>
      <c r="B634" s="118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>
      <c r="A635" s="100"/>
      <c r="B635" s="118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>
      <c r="A636" s="100"/>
      <c r="B636" s="118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>
      <c r="A637" s="100"/>
      <c r="B637" s="118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>
      <c r="A638" s="100"/>
      <c r="B638" s="118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>
      <c r="A639" s="100"/>
      <c r="B639" s="118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>
      <c r="A640" s="100"/>
      <c r="B640" s="118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>
      <c r="A641" s="100"/>
      <c r="B641" s="118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>
      <c r="A642" s="100"/>
      <c r="B642" s="118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>
      <c r="A643" s="100"/>
      <c r="B643" s="118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>
      <c r="A644" s="100"/>
      <c r="B644" s="118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>
      <c r="A645" s="100"/>
      <c r="B645" s="118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>
      <c r="A646" s="100"/>
      <c r="B646" s="118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>
      <c r="A647" s="100"/>
      <c r="B647" s="118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>
      <c r="A648" s="100"/>
      <c r="B648" s="118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>
      <c r="A649" s="100"/>
      <c r="B649" s="118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>
      <c r="A650" s="100"/>
      <c r="B650" s="118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>
      <c r="A651" s="100"/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>
      <c r="A652" s="100"/>
      <c r="B652" s="118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>
      <c r="A653" s="100"/>
      <c r="B653" s="118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>
      <c r="A654" s="100"/>
      <c r="B654" s="118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>
      <c r="A655" s="100"/>
      <c r="B655" s="118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>
      <c r="A656" s="100"/>
      <c r="B656" s="118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>
      <c r="A657" s="100"/>
      <c r="B657" s="118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>
      <c r="A658" s="100"/>
      <c r="B658" s="118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>
      <c r="A659" s="100"/>
      <c r="B659" s="118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>
      <c r="A660" s="100"/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>
      <c r="A661" s="100"/>
      <c r="B661" s="118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>
      <c r="A662" s="100"/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>
      <c r="A663" s="100"/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>
      <c r="A664" s="100"/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>
      <c r="A665" s="100"/>
      <c r="B665" s="118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>
      <c r="A666" s="100"/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>
      <c r="A667" s="100"/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>
      <c r="A668" s="100"/>
      <c r="B668" s="118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>
      <c r="A669" s="100"/>
      <c r="B669" s="118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>
      <c r="A670" s="100"/>
      <c r="B670" s="118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>
      <c r="A671" s="100"/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>
      <c r="A672" s="100"/>
      <c r="B672" s="118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>
      <c r="A673" s="100"/>
      <c r="B673" s="118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>
      <c r="A674" s="100"/>
      <c r="B674" s="118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>
      <c r="A675" s="100"/>
      <c r="B675" s="118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>
      <c r="A676" s="100"/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>
      <c r="A677" s="100"/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>
      <c r="A678" s="100"/>
      <c r="B678" s="118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>
      <c r="A679" s="100"/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>
      <c r="A680" s="100"/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>
      <c r="A681" s="100"/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>
      <c r="A682" s="100"/>
      <c r="B682" s="118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>
      <c r="A683" s="100"/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>
      <c r="A684" s="100"/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>
      <c r="A685" s="100"/>
      <c r="B685" s="118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>
      <c r="A686" s="100"/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>
      <c r="A687" s="100"/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>
      <c r="A688" s="100"/>
      <c r="B688" s="118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>
      <c r="A689" s="100"/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>
      <c r="A690" s="100"/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>
      <c r="A691" s="100"/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>
      <c r="A692" s="100"/>
      <c r="B692" s="118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>
      <c r="A693" s="100"/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>
      <c r="A694" s="100"/>
      <c r="B694" s="118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>
      <c r="A695" s="100"/>
      <c r="B695" s="118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>
      <c r="A696" s="100"/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>
      <c r="A697" s="100"/>
      <c r="B697" s="118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>
      <c r="A698" s="100"/>
      <c r="B698" s="118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>
      <c r="A699" s="100"/>
      <c r="B699" s="118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>
      <c r="A700" s="100"/>
      <c r="B700" s="118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>
      <c r="A701" s="100"/>
      <c r="B701" s="118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>
      <c r="A702" s="100"/>
      <c r="B702" s="118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>
      <c r="A703" s="100"/>
      <c r="B703" s="118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>
      <c r="A704" s="100"/>
      <c r="B704" s="118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>
      <c r="A705" s="100"/>
      <c r="B705" s="118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>
      <c r="A706" s="100"/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>
      <c r="A707" s="100"/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>
      <c r="A708" s="100"/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>
      <c r="A709" s="100"/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>
      <c r="A710" s="100"/>
      <c r="B710" s="118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>
      <c r="A711" s="100"/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>
      <c r="A712" s="100"/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>
      <c r="A713" s="100"/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>
      <c r="A714" s="100"/>
      <c r="B714" s="118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>
      <c r="A715" s="100"/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>
      <c r="A716" s="100"/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>
      <c r="A717" s="100"/>
      <c r="B717" s="118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>
      <c r="A718" s="100"/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>
      <c r="A719" s="100"/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>
      <c r="A720" s="100"/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>
      <c r="A721" s="100"/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>
      <c r="A722" s="100"/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>
      <c r="A723" s="100"/>
      <c r="B723" s="118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>
      <c r="A724" s="100"/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>
      <c r="A725" s="100"/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>
      <c r="A726" s="100"/>
      <c r="B726" s="118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>
      <c r="A727" s="100"/>
      <c r="B727" s="118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>
      <c r="A728" s="100"/>
      <c r="B728" s="118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>
      <c r="A729" s="100"/>
      <c r="B729" s="118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>
      <c r="A730" s="100"/>
      <c r="B730" s="118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>
      <c r="A731" s="100"/>
      <c r="B731" s="118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>
      <c r="A732" s="100"/>
      <c r="B732" s="118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>
      <c r="A733" s="100"/>
      <c r="B733" s="118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>
      <c r="A734" s="100"/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>
      <c r="A735" s="100"/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>
      <c r="A736" s="100"/>
      <c r="B736" s="118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>
      <c r="A737" s="100"/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>
      <c r="A738" s="100"/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>
      <c r="A739" s="100"/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>
      <c r="A740" s="100"/>
      <c r="B740" s="118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>
      <c r="A741" s="100"/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>
      <c r="A742" s="100"/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>
      <c r="A743" s="100"/>
      <c r="B743" s="118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>
      <c r="A744" s="100"/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>
      <c r="A745" s="100"/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>
      <c r="A746" s="100"/>
      <c r="B746" s="118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>
      <c r="A747" s="100"/>
      <c r="B747" s="118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>
      <c r="A748" s="100"/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>
      <c r="A749" s="100"/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>
      <c r="A750" s="100"/>
      <c r="B750" s="118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>
      <c r="A751" s="100"/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>
      <c r="A752" s="100"/>
      <c r="B752" s="118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>
      <c r="A753" s="100"/>
      <c r="B753" s="118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>
      <c r="A754" s="100"/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>
      <c r="A755" s="100"/>
      <c r="B755" s="118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>
      <c r="A756" s="100"/>
      <c r="B756" s="118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>
      <c r="A757" s="100"/>
      <c r="B757" s="118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>
      <c r="A758" s="100"/>
      <c r="B758" s="118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>
      <c r="A759" s="100"/>
      <c r="B759" s="118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>
      <c r="A760" s="100"/>
      <c r="B760" s="118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>
      <c r="A761" s="100"/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>
      <c r="A762" s="100"/>
      <c r="B762" s="118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>
      <c r="A763" s="100"/>
      <c r="B763" s="118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>
      <c r="A764" s="100"/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>
      <c r="A765" s="100"/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>
      <c r="A766" s="100"/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>
      <c r="A767" s="100"/>
      <c r="B767" s="118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>
      <c r="A768" s="100"/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>
      <c r="A769" s="100"/>
      <c r="B769" s="118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>
      <c r="A770" s="100"/>
      <c r="B770" s="118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>
      <c r="A771" s="100"/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>
      <c r="A772" s="100"/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>
      <c r="A773" s="100"/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>
      <c r="A774" s="100"/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>
      <c r="A775" s="100"/>
      <c r="B775" s="118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>
      <c r="A776" s="100"/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>
      <c r="A777" s="100"/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>
      <c r="A778" s="100"/>
      <c r="B778" s="118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>
      <c r="A779" s="100"/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>
      <c r="A780" s="100"/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>
      <c r="A781" s="100"/>
      <c r="B781" s="118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>
      <c r="A782" s="100"/>
      <c r="B782" s="118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>
      <c r="A783" s="100"/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>
      <c r="A784" s="100"/>
      <c r="B784" s="118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>
      <c r="A785" s="100"/>
      <c r="B785" s="118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>
      <c r="A786" s="100"/>
      <c r="B786" s="118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>
      <c r="A787" s="100"/>
      <c r="B787" s="118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>
      <c r="A788" s="100"/>
      <c r="B788" s="118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>
      <c r="A789" s="100"/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>
      <c r="A790" s="100"/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>
      <c r="A791" s="100"/>
      <c r="B791" s="118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>
      <c r="A792" s="100"/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>
      <c r="A793" s="100"/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>
      <c r="A794" s="100"/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>
      <c r="A795" s="100"/>
      <c r="B795" s="118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>
      <c r="A796" s="100"/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>
      <c r="A797" s="100"/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>
      <c r="A798" s="100"/>
      <c r="B798" s="118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>
      <c r="A799" s="100"/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>
      <c r="A800" s="100"/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>
      <c r="A801" s="100"/>
      <c r="B801" s="118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>
      <c r="A802" s="100"/>
      <c r="B802" s="118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>
      <c r="A803" s="100"/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>
      <c r="A804" s="100"/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>
      <c r="A805" s="100"/>
      <c r="B805" s="118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>
      <c r="A806" s="100"/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>
      <c r="A807" s="100"/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>
      <c r="A808" s="100"/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>
      <c r="A809" s="100"/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>
      <c r="A810" s="100"/>
      <c r="B810" s="118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>
      <c r="A811" s="100"/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>
      <c r="A812" s="100"/>
      <c r="B812" s="118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>
      <c r="A813" s="100"/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>
      <c r="A814" s="100"/>
      <c r="B814" s="118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>
      <c r="A815" s="100"/>
      <c r="B815" s="118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>
      <c r="A816" s="100"/>
      <c r="B816" s="118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>
      <c r="A817" s="100"/>
      <c r="B817" s="118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>
      <c r="A818" s="100"/>
      <c r="B818" s="118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>
      <c r="A819" s="100"/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>
      <c r="A820" s="100"/>
      <c r="B820" s="118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>
      <c r="A821" s="100"/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>
      <c r="A822" s="100"/>
      <c r="B822" s="118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>
      <c r="A823" s="100"/>
      <c r="B823" s="118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>
      <c r="A824" s="100"/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>
      <c r="A825" s="100"/>
      <c r="B825" s="118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>
      <c r="A826" s="100"/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>
      <c r="A827" s="100"/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>
      <c r="A828" s="100"/>
      <c r="B828" s="118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>
      <c r="A829" s="100"/>
      <c r="B829" s="118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>
      <c r="A830" s="100"/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>
      <c r="A831" s="100"/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>
      <c r="A832" s="100"/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>
      <c r="A833" s="100"/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>
      <c r="A834" s="100"/>
      <c r="B834" s="118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>
      <c r="A835" s="100"/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>
      <c r="A836" s="100"/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>
      <c r="A837" s="100"/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>
      <c r="A838" s="100"/>
      <c r="B838" s="118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>
      <c r="A839" s="100"/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>
      <c r="A840" s="100"/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>
      <c r="A841" s="100"/>
      <c r="B841" s="118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>
      <c r="A842" s="100"/>
      <c r="B842" s="118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>
      <c r="A843" s="100"/>
      <c r="B843" s="118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>
      <c r="A844" s="100"/>
      <c r="B844" s="118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>
      <c r="A845" s="100"/>
      <c r="B845" s="118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>
      <c r="A846" s="100"/>
      <c r="B846" s="118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>
      <c r="A847" s="100"/>
      <c r="B847" s="118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>
      <c r="A848" s="100"/>
      <c r="B848" s="118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>
      <c r="A849" s="100"/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>
      <c r="A850" s="100"/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>
      <c r="A851" s="100"/>
      <c r="B851" s="118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>
      <c r="A852" s="100"/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>
      <c r="A853" s="100"/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>
      <c r="A854" s="100"/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>
      <c r="A855" s="100"/>
      <c r="B855" s="118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>
      <c r="A856" s="100"/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>
      <c r="A857" s="100"/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>
      <c r="A858" s="100"/>
      <c r="B858" s="118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>
      <c r="A859" s="100"/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>
      <c r="A860" s="100"/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>
      <c r="A861" s="100"/>
      <c r="B861" s="118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>
      <c r="A862" s="100"/>
      <c r="B862" s="118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>
      <c r="A863" s="100"/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>
      <c r="A864" s="100"/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>
      <c r="A865" s="100"/>
      <c r="B865" s="118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>
      <c r="A866" s="100"/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>
      <c r="A867" s="100"/>
      <c r="B867" s="118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>
      <c r="A868" s="100"/>
      <c r="B868" s="118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>
      <c r="A869" s="100"/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>
      <c r="A870" s="100"/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>
      <c r="A871" s="100"/>
      <c r="B871" s="118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>
      <c r="A872" s="100"/>
      <c r="B872" s="118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>
      <c r="A873" s="100"/>
      <c r="B873" s="118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>
      <c r="A874" s="100"/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>
      <c r="A875" s="100"/>
      <c r="B875" s="118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>
      <c r="A876" s="100"/>
      <c r="B876" s="118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>
      <c r="A877" s="100"/>
      <c r="B877" s="118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>
      <c r="A878" s="100"/>
      <c r="B878" s="118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>
      <c r="A879" s="100"/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>
      <c r="A880" s="100"/>
      <c r="B880" s="118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>
      <c r="A881" s="100"/>
      <c r="B881" s="118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>
      <c r="A882" s="100"/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>
      <c r="A883" s="100"/>
      <c r="B883" s="118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>
      <c r="A884" s="100"/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>
      <c r="A885" s="100"/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>
      <c r="A886" s="100"/>
      <c r="B886" s="118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>
      <c r="A887" s="100"/>
      <c r="B887" s="118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>
      <c r="A888" s="100"/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>
      <c r="A889" s="100"/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>
      <c r="A890" s="100"/>
      <c r="B890" s="118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>
      <c r="A891" s="100"/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>
      <c r="A892" s="100"/>
      <c r="B892" s="118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>
      <c r="A893" s="100"/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>
      <c r="A894" s="100"/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>
      <c r="A895" s="100"/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>
      <c r="A896" s="100"/>
      <c r="B896" s="118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>
      <c r="A897" s="100"/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>
      <c r="A898" s="100"/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>
      <c r="A899" s="100"/>
      <c r="B899" s="118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>
      <c r="A900" s="100"/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>
      <c r="A901" s="100"/>
      <c r="B901" s="118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>
      <c r="A902" s="100"/>
      <c r="B902" s="118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>
      <c r="A903" s="100"/>
      <c r="B903" s="118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>
      <c r="A904" s="100"/>
      <c r="B904" s="118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>
      <c r="A905" s="100"/>
      <c r="B905" s="118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>
      <c r="A906" s="100"/>
      <c r="B906" s="118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>
      <c r="A907" s="100"/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>
      <c r="A908" s="100"/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>
      <c r="A909" s="100"/>
      <c r="B909" s="118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>
      <c r="A910" s="100"/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>
      <c r="A911" s="100"/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>
      <c r="A912" s="100"/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>
      <c r="A913" s="100"/>
      <c r="B913" s="118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>
      <c r="A914" s="100"/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>
      <c r="A915" s="100"/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>
      <c r="A916" s="100"/>
      <c r="B916" s="118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>
      <c r="A917" s="100"/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>
      <c r="A918" s="100"/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>
      <c r="A919" s="100"/>
      <c r="B919" s="118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>
      <c r="A920" s="100"/>
      <c r="B920" s="118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>
      <c r="A921" s="100"/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>
      <c r="A922" s="100"/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>
      <c r="A923" s="100"/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>
      <c r="A924" s="100"/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>
      <c r="A925" s="100"/>
      <c r="B925" s="118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>
      <c r="A926" s="100"/>
      <c r="B926" s="118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>
      <c r="A927" s="100"/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>
      <c r="A928" s="100"/>
      <c r="B928" s="118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>
      <c r="A929" s="100"/>
      <c r="B929" s="118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>
      <c r="A930" s="100"/>
      <c r="B930" s="118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>
      <c r="A931" s="100"/>
      <c r="B931" s="118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>
      <c r="A932" s="100"/>
      <c r="B932" s="118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>
      <c r="A933" s="100"/>
      <c r="B933" s="118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>
      <c r="A934" s="100"/>
      <c r="B934" s="118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>
      <c r="A935" s="100"/>
      <c r="B935" s="118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>
      <c r="A936" s="100"/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>
      <c r="A937" s="100"/>
      <c r="B937" s="118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>
      <c r="A938" s="100"/>
      <c r="B938" s="118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>
      <c r="A939" s="100"/>
      <c r="B939" s="118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>
      <c r="A940" s="100"/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>
      <c r="A941" s="100"/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>
      <c r="A942" s="100"/>
      <c r="B942" s="118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>
      <c r="A943" s="100"/>
      <c r="B943" s="118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>
      <c r="A944" s="100"/>
      <c r="B944" s="118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>
      <c r="A945" s="100"/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>
      <c r="A946" s="100"/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>
      <c r="A947" s="100"/>
      <c r="B947" s="118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>
      <c r="A948" s="100"/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>
      <c r="A949" s="100"/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>
      <c r="A950" s="100"/>
      <c r="B950" s="118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>
      <c r="A951" s="100"/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>
      <c r="A952" s="100"/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>
      <c r="A953" s="100"/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>
      <c r="A954" s="100"/>
      <c r="B954" s="118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>
      <c r="A955" s="100"/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>
      <c r="A956" s="100"/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>
      <c r="A957" s="100"/>
      <c r="B957" s="118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>
      <c r="A958" s="100"/>
      <c r="B958" s="118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>
      <c r="A959" s="100"/>
      <c r="B959" s="118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>
      <c r="A960" s="100"/>
      <c r="B960" s="118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>
      <c r="A961" s="100"/>
      <c r="B961" s="118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>
      <c r="A962" s="100"/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>
      <c r="A963" s="100"/>
      <c r="B963" s="118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>
      <c r="A964" s="100"/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>
      <c r="A965" s="100"/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>
      <c r="A966" s="100"/>
      <c r="B966" s="118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>
      <c r="A967" s="100"/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>
      <c r="A968" s="100"/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>
      <c r="A969" s="100"/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>
      <c r="A970" s="100"/>
      <c r="B970" s="118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>
      <c r="A971" s="100"/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>
      <c r="A972" s="100"/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>
      <c r="A973" s="100"/>
      <c r="B973" s="118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>
      <c r="A974" s="100"/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>
      <c r="A975" s="100"/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>
      <c r="A976" s="100"/>
      <c r="B976" s="118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>
      <c r="A977" s="100"/>
      <c r="B977" s="118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>
      <c r="A978" s="100"/>
      <c r="B978" s="118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>
      <c r="A979" s="100"/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>
      <c r="A980" s="100"/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>
      <c r="A981" s="100"/>
      <c r="B981" s="118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>
      <c r="A982" s="100"/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>
      <c r="A983" s="100"/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>
      <c r="A984" s="100"/>
      <c r="B984" s="118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>
      <c r="A985" s="100"/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>
      <c r="A986" s="100"/>
      <c r="B986" s="118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>
      <c r="A987" s="100"/>
      <c r="B987" s="118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>
      <c r="A988" s="100"/>
      <c r="B988" s="118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>
      <c r="A989" s="100"/>
      <c r="B989" s="118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>
      <c r="A990" s="100"/>
      <c r="B990" s="118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>
      <c r="A991" s="100"/>
      <c r="B991" s="118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>
      <c r="A992" s="100"/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>
      <c r="A993" s="100"/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>
      <c r="A994" s="100"/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>
      <c r="A995" s="100"/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>
      <c r="A996" s="100"/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  <row r="997">
      <c r="A997" s="118"/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</row>
    <row r="998">
      <c r="A998" s="118"/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</row>
    <row r="999">
      <c r="A999" s="118"/>
      <c r="B999" s="118"/>
      <c r="C999" s="118"/>
      <c r="D999" s="118"/>
      <c r="E999" s="118"/>
      <c r="F999" s="118"/>
      <c r="G999" s="118"/>
      <c r="H999" s="118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</row>
    <row r="1000">
      <c r="A1000" s="118"/>
      <c r="B1000" s="118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63"/>
    <col customWidth="1" min="2" max="2" width="21.88"/>
    <col customWidth="1" min="3" max="3" width="19.25"/>
    <col customWidth="1" min="4" max="4" width="30.13"/>
    <col customWidth="1" min="7" max="7" width="49.13"/>
  </cols>
  <sheetData>
    <row r="1">
      <c r="A1" s="207" t="s">
        <v>400</v>
      </c>
      <c r="B1" s="208" t="s">
        <v>401</v>
      </c>
      <c r="C1" s="208" t="s">
        <v>402</v>
      </c>
      <c r="D1" s="208" t="s">
        <v>403</v>
      </c>
      <c r="E1" s="208" t="s">
        <v>36</v>
      </c>
      <c r="F1" s="208" t="s">
        <v>4</v>
      </c>
      <c r="G1" s="208" t="s">
        <v>169</v>
      </c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40"/>
    </row>
    <row r="2">
      <c r="A2" s="209"/>
      <c r="B2" s="80"/>
      <c r="C2" s="80"/>
      <c r="D2" s="80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</row>
    <row r="3">
      <c r="A3" s="210" t="s">
        <v>43</v>
      </c>
      <c r="B3" s="211">
        <v>0.12877314814814814</v>
      </c>
      <c r="C3" s="211">
        <v>0.2652777777777778</v>
      </c>
      <c r="D3" s="211">
        <v>0.2701388888888889</v>
      </c>
      <c r="E3" s="212">
        <v>9.620537176E9</v>
      </c>
      <c r="F3" s="198" t="str">
        <f>vlookup(A3,'All Contacts June '!B:L,9, false)</f>
        <v/>
      </c>
      <c r="G3" s="213" t="s">
        <v>462</v>
      </c>
      <c r="H3" s="214"/>
      <c r="I3" s="214"/>
      <c r="J3" s="214"/>
      <c r="K3" s="214"/>
      <c r="L3" s="212"/>
      <c r="M3" s="212"/>
      <c r="N3" s="212"/>
      <c r="O3" s="212"/>
      <c r="P3" s="214"/>
      <c r="Q3" s="214"/>
      <c r="R3" s="212"/>
      <c r="S3" s="100"/>
      <c r="T3" s="100"/>
      <c r="U3" s="100"/>
      <c r="V3" s="100"/>
      <c r="W3" s="100"/>
      <c r="X3" s="100"/>
      <c r="Y3" s="100"/>
    </row>
    <row r="4">
      <c r="A4" s="215"/>
      <c r="B4" s="216"/>
      <c r="C4" s="214"/>
      <c r="D4" s="214"/>
      <c r="E4" s="198"/>
      <c r="F4" s="198"/>
      <c r="G4" s="212"/>
      <c r="H4" s="214"/>
      <c r="I4" s="214"/>
      <c r="J4" s="214"/>
      <c r="K4" s="214"/>
      <c r="L4" s="212"/>
      <c r="M4" s="212"/>
      <c r="N4" s="212"/>
      <c r="O4" s="212"/>
      <c r="P4" s="214"/>
      <c r="Q4" s="214"/>
      <c r="R4" s="212"/>
      <c r="S4" s="100"/>
      <c r="T4" s="100"/>
      <c r="U4" s="100"/>
      <c r="V4" s="100"/>
      <c r="W4" s="100"/>
      <c r="X4" s="100"/>
      <c r="Y4" s="100"/>
    </row>
    <row r="5">
      <c r="A5" s="207" t="s">
        <v>410</v>
      </c>
      <c r="B5" s="208" t="s">
        <v>2</v>
      </c>
      <c r="C5" s="208" t="s">
        <v>36</v>
      </c>
      <c r="D5" s="208" t="s">
        <v>60</v>
      </c>
      <c r="E5" s="208" t="s">
        <v>5</v>
      </c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40"/>
    </row>
    <row r="6">
      <c r="C6" s="80"/>
      <c r="D6" s="80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</row>
    <row r="7" ht="19.5" customHeight="1">
      <c r="A7" s="217" t="s">
        <v>52</v>
      </c>
      <c r="B7" s="99">
        <v>31.03</v>
      </c>
      <c r="C7" s="80">
        <f>vlookup(A7,'All Contacts June '!B:J,6, false)</f>
        <v>8496832689</v>
      </c>
      <c r="D7" s="80">
        <f>vlookup(A7,'All Contacts June '!B:J,9, false)</f>
        <v>8496832689</v>
      </c>
      <c r="E7" s="99" t="s">
        <v>463</v>
      </c>
      <c r="F7" s="100"/>
      <c r="G7" s="100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</row>
    <row r="8">
      <c r="A8" s="217" t="s">
        <v>61</v>
      </c>
      <c r="B8" s="99">
        <v>12.21</v>
      </c>
      <c r="C8" s="80">
        <f>vlookup(A8,'All Contacts June '!B:J,6, false)</f>
        <v>9902897760</v>
      </c>
      <c r="D8" s="80">
        <f>vlookup(A8,'All Contacts June '!B:J,9, false)</f>
        <v>7975685712</v>
      </c>
      <c r="E8" s="169" t="s">
        <v>464</v>
      </c>
      <c r="F8" s="123"/>
      <c r="G8" s="169" t="s">
        <v>465</v>
      </c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</row>
    <row r="9">
      <c r="A9" s="217" t="s">
        <v>31</v>
      </c>
      <c r="B9" s="99">
        <v>8.55</v>
      </c>
      <c r="C9" s="80" t="str">
        <f>vlookup(A9,'All Contacts June '!B:J,6, false)</f>
        <v/>
      </c>
      <c r="D9" s="80">
        <f>vlookup(A9,'All Contacts June '!B:J,9, false)</f>
        <v>6303797417</v>
      </c>
      <c r="E9" s="99" t="s">
        <v>466</v>
      </c>
      <c r="F9" s="100"/>
      <c r="G9" s="38" t="s">
        <v>467</v>
      </c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</row>
    <row r="10">
      <c r="A10" s="217" t="s">
        <v>468</v>
      </c>
      <c r="B10" s="99">
        <v>8.52</v>
      </c>
      <c r="C10" s="80">
        <f>vlookup(A10,'All Contacts June '!B:J,6, false)</f>
        <v>7337896197</v>
      </c>
      <c r="D10" s="80">
        <f>vlookup(A10,'All Contacts June '!B:J,9, false)</f>
        <v>9482858416</v>
      </c>
      <c r="E10" s="99" t="s">
        <v>469</v>
      </c>
      <c r="F10" s="100"/>
      <c r="G10" s="100"/>
      <c r="H10" s="99"/>
      <c r="I10" s="99"/>
      <c r="J10" s="100"/>
      <c r="K10" s="100"/>
      <c r="L10" s="100"/>
      <c r="M10" s="100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</row>
    <row r="11">
      <c r="A11" s="217" t="s">
        <v>101</v>
      </c>
      <c r="B11" s="99">
        <v>8.07</v>
      </c>
      <c r="C11" s="80" t="str">
        <f>vlookup(A11,'All Contacts June '!B:J,6, false)</f>
        <v>91645 58725</v>
      </c>
      <c r="D11" s="80">
        <f>vlookup(A11,'All Contacts June '!B:J,9, false)</f>
        <v>7680943707</v>
      </c>
      <c r="E11" s="99" t="s">
        <v>470</v>
      </c>
      <c r="F11" s="100"/>
      <c r="G11" s="100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</row>
    <row r="12">
      <c r="A12" s="217" t="s">
        <v>422</v>
      </c>
      <c r="B12" s="99">
        <v>7.72</v>
      </c>
      <c r="C12" s="80" t="str">
        <f>vlookup(A12,'All Contacts June '!B:J,6, false)</f>
        <v/>
      </c>
      <c r="D12" s="80">
        <f>vlookup(A12,'All Contacts June '!B:J,9, false)</f>
        <v>9113910124</v>
      </c>
      <c r="E12" s="169" t="s">
        <v>471</v>
      </c>
      <c r="F12" s="123"/>
      <c r="G12" s="123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</row>
    <row r="13">
      <c r="A13" s="217" t="s">
        <v>76</v>
      </c>
      <c r="B13" s="168">
        <v>7.2</v>
      </c>
      <c r="C13" s="80">
        <f>vlookup(A13,'All Contacts June '!B:J,6, false)</f>
        <v>9611996095</v>
      </c>
      <c r="D13" s="80" t="str">
        <f>vlookup(A13,'All Contacts June '!B:J,9, false)</f>
        <v>9845523823 / 8660477191</v>
      </c>
      <c r="E13" s="99" t="s">
        <v>472</v>
      </c>
      <c r="F13" s="100"/>
      <c r="G13" s="100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</row>
    <row r="14">
      <c r="A14" s="217" t="s">
        <v>8</v>
      </c>
      <c r="B14" s="168">
        <v>7.1</v>
      </c>
      <c r="C14" s="80">
        <f>vlookup(A14,'All Contacts June '!B:J,6, false)</f>
        <v>9113660076</v>
      </c>
      <c r="D14" s="80">
        <f>vlookup(A14,'All Contacts June '!B:J,9, false)</f>
        <v>7996710545</v>
      </c>
      <c r="E14" s="169" t="s">
        <v>473</v>
      </c>
      <c r="F14" s="169"/>
      <c r="G14" s="123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</row>
    <row r="15">
      <c r="A15" s="217" t="s">
        <v>306</v>
      </c>
      <c r="B15" s="168">
        <v>6.84</v>
      </c>
      <c r="C15" s="80">
        <f>vlookup(A15,'All Contacts June '!B:J,6, false)</f>
        <v>9113257602</v>
      </c>
      <c r="D15" s="80">
        <f>vlookup(A15,'All Contacts June '!B:J,9, false)</f>
        <v>8884152388</v>
      </c>
      <c r="E15" s="20" t="s">
        <v>474</v>
      </c>
      <c r="F15" s="123"/>
      <c r="G15" s="123"/>
      <c r="H15" s="168" t="s">
        <v>475</v>
      </c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</row>
    <row r="16">
      <c r="A16" s="217" t="s">
        <v>75</v>
      </c>
      <c r="B16" s="168">
        <v>6.67</v>
      </c>
      <c r="C16" s="80" t="str">
        <f>vlookup(A16,'All Contacts June '!B:J,6, false)</f>
        <v>-</v>
      </c>
      <c r="D16" s="80" t="str">
        <f>vlookup(A16,'All Contacts June '!B:J,9, false)</f>
        <v>-</v>
      </c>
      <c r="E16" s="99" t="s">
        <v>182</v>
      </c>
      <c r="F16" s="100"/>
      <c r="G16" s="99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</row>
    <row r="17">
      <c r="A17" s="209"/>
      <c r="B17" s="80"/>
      <c r="C17" s="80"/>
      <c r="D17" s="80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</row>
    <row r="18" hidden="1">
      <c r="A18" s="207" t="s">
        <v>424</v>
      </c>
      <c r="B18" s="208" t="s">
        <v>425</v>
      </c>
      <c r="C18" s="208" t="s">
        <v>36</v>
      </c>
      <c r="D18" s="208" t="s">
        <v>60</v>
      </c>
      <c r="E18" s="208" t="s">
        <v>5</v>
      </c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40"/>
    </row>
    <row r="19" hidden="1">
      <c r="A19" s="23"/>
      <c r="B19" s="15"/>
      <c r="C19" s="80"/>
      <c r="D19" s="80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</row>
    <row r="20" hidden="1">
      <c r="A20" s="39" t="s">
        <v>37</v>
      </c>
      <c r="B20" s="29">
        <v>15.0</v>
      </c>
      <c r="C20" s="80">
        <f>vlookup(A20,'All Contacts June '!B:J,6, false)</f>
        <v>9008143480</v>
      </c>
      <c r="D20" s="80">
        <f>vlookup(A20,'All Contacts June '!B:J,9, false)</f>
        <v>9491130395</v>
      </c>
      <c r="E20" s="99" t="s">
        <v>476</v>
      </c>
      <c r="F20" s="99" t="s">
        <v>477</v>
      </c>
      <c r="G20" s="100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</row>
    <row r="21" hidden="1">
      <c r="A21" s="39" t="s">
        <v>26</v>
      </c>
      <c r="B21" s="29">
        <v>13.0</v>
      </c>
      <c r="C21" s="80">
        <f>vlookup(A21,'All Contacts June '!B:J,6, false)</f>
        <v>7090744674</v>
      </c>
      <c r="D21" s="80">
        <f>vlookup(A21,'All Contacts June '!B:J,9, false)</f>
        <v>9535326205</v>
      </c>
      <c r="E21" s="42" t="s">
        <v>194</v>
      </c>
      <c r="F21" s="42"/>
      <c r="G21" s="42"/>
      <c r="H21" s="42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</row>
    <row r="22" hidden="1">
      <c r="A22" s="39" t="s">
        <v>11</v>
      </c>
      <c r="B22" s="29">
        <v>10.0</v>
      </c>
      <c r="C22" s="80">
        <f>vlookup(A22,'All Contacts June '!B:J,6, false)</f>
        <v>9738368676</v>
      </c>
      <c r="D22" s="80" t="str">
        <f>vlookup(A22,'All Contacts June '!B:J,9, false)</f>
        <v>7411984200 / 9901680992</v>
      </c>
      <c r="E22" s="99"/>
      <c r="F22" s="100"/>
      <c r="G22" s="100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</row>
    <row r="23" hidden="1">
      <c r="A23" s="39" t="s">
        <v>77</v>
      </c>
      <c r="B23" s="29">
        <v>10.0</v>
      </c>
      <c r="C23" s="80">
        <f>vlookup(A23,'All Contacts June '!B:J,6, false)</f>
        <v>7760556706</v>
      </c>
      <c r="D23" s="80">
        <f>vlookup(A23,'All Contacts June '!B:J,9, false)</f>
        <v>8431644268</v>
      </c>
      <c r="E23" s="99" t="s">
        <v>196</v>
      </c>
      <c r="F23" s="100"/>
      <c r="G23" s="100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</row>
    <row r="24" hidden="1">
      <c r="A24" s="39" t="s">
        <v>79</v>
      </c>
      <c r="B24" s="29">
        <v>10.0</v>
      </c>
      <c r="C24" s="80">
        <f>vlookup(A24,'All Contacts June '!B:J,6, false)</f>
        <v>8151831198</v>
      </c>
      <c r="D24" s="80" t="str">
        <f>vlookup(A24,'All Contacts June '!B:J,9, false)</f>
        <v/>
      </c>
      <c r="E24" s="99" t="s">
        <v>197</v>
      </c>
      <c r="F24" s="100"/>
      <c r="G24" s="100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</row>
    <row r="25" hidden="1">
      <c r="A25" s="39" t="s">
        <v>47</v>
      </c>
      <c r="B25" s="29">
        <v>9.0</v>
      </c>
      <c r="C25" s="80">
        <f>vlookup(A25,'All Contacts June '!B:J,6, false)</f>
        <v>8073663614</v>
      </c>
      <c r="D25" s="80">
        <f>vlookup(A25,'All Contacts June '!B:J,9, false)</f>
        <v>7993071991</v>
      </c>
      <c r="E25" s="99" t="s">
        <v>478</v>
      </c>
      <c r="F25" s="100"/>
      <c r="G25" s="100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</row>
    <row r="26" hidden="1">
      <c r="A26" s="39" t="s">
        <v>179</v>
      </c>
      <c r="B26" s="29">
        <v>9.0</v>
      </c>
      <c r="C26" s="80">
        <f>vlookup(A26,'All Contacts June '!B:J,6, false)</f>
        <v>9742409777</v>
      </c>
      <c r="D26" s="80">
        <f>vlookup(A26,'All Contacts June '!B:J,9, false)</f>
        <v>8105161121</v>
      </c>
      <c r="E26" s="169" t="s">
        <v>392</v>
      </c>
      <c r="F26" s="123"/>
      <c r="G26" s="123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</row>
    <row r="27" hidden="1">
      <c r="A27" s="39" t="s">
        <v>22</v>
      </c>
      <c r="B27" s="29">
        <v>8.0</v>
      </c>
      <c r="C27" s="80">
        <f>vlookup(A27,'All Contacts June '!B:J,6, false)</f>
        <v>8143215950</v>
      </c>
      <c r="D27" s="80">
        <f>vlookup(A27,'All Contacts June '!B:J,9, false)</f>
        <v>9972584680</v>
      </c>
      <c r="E27" s="27" t="s">
        <v>479</v>
      </c>
      <c r="F27" s="100"/>
      <c r="G27" s="100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</row>
    <row r="28" hidden="1">
      <c r="A28" s="39" t="s">
        <v>241</v>
      </c>
      <c r="B28" s="29">
        <v>8.0</v>
      </c>
      <c r="C28" s="80">
        <f>vlookup(A28,'All Contacts June '!B:J,6, false)</f>
        <v>9902776277</v>
      </c>
      <c r="D28" s="80">
        <f>vlookup(A28,'All Contacts June '!B:J,9, false)</f>
        <v>6361082803</v>
      </c>
      <c r="E28" s="99" t="s">
        <v>199</v>
      </c>
      <c r="F28" s="100"/>
      <c r="G28" s="100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</row>
    <row r="29" hidden="1">
      <c r="A29" s="39" t="s">
        <v>45</v>
      </c>
      <c r="B29" s="206">
        <v>8.0</v>
      </c>
      <c r="C29" s="80">
        <f>vlookup(A29,'All Contacts June '!B:J,6, false)</f>
        <v>9704000420</v>
      </c>
      <c r="D29" s="80" t="str">
        <f>vlookup(A29,'All Contacts June '!B:J,9, false)</f>
        <v>8892789588 / 9844876141</v>
      </c>
      <c r="E29" s="27" t="s">
        <v>195</v>
      </c>
      <c r="F29" s="12"/>
      <c r="G29" s="12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</row>
    <row r="30">
      <c r="A30" s="217"/>
      <c r="B30" s="206"/>
      <c r="C30" s="80"/>
      <c r="D30" s="80"/>
      <c r="E30" s="12"/>
      <c r="F30" s="100"/>
      <c r="G30" s="100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</row>
    <row r="31">
      <c r="A31" s="217"/>
      <c r="B31" s="218"/>
      <c r="C31" s="80"/>
      <c r="D31" s="80"/>
      <c r="E31" s="168"/>
      <c r="F31" s="160"/>
      <c r="G31" s="219"/>
      <c r="H31" s="219"/>
      <c r="I31" s="219"/>
      <c r="J31" s="219"/>
      <c r="K31" s="219"/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</row>
    <row r="32">
      <c r="A32" s="207" t="s">
        <v>480</v>
      </c>
      <c r="B32" s="208" t="s">
        <v>481</v>
      </c>
      <c r="C32" s="208" t="s">
        <v>36</v>
      </c>
      <c r="D32" s="208" t="s">
        <v>60</v>
      </c>
      <c r="E32" s="208" t="s">
        <v>5</v>
      </c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40"/>
    </row>
    <row r="33">
      <c r="A33" s="23"/>
      <c r="B33" s="216"/>
      <c r="C33" s="80"/>
      <c r="D33" s="80"/>
      <c r="E33" s="168"/>
      <c r="F33" s="168"/>
      <c r="G33" s="168"/>
      <c r="H33" s="168"/>
      <c r="I33" s="16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</row>
    <row r="34">
      <c r="A34" s="220" t="s">
        <v>61</v>
      </c>
      <c r="B34" s="35">
        <v>76.35</v>
      </c>
      <c r="C34" s="80">
        <f>vlookup(A34,'All Contacts June '!B:J,6, false)</f>
        <v>9902897760</v>
      </c>
      <c r="D34" s="80">
        <f>vlookup(A34,'All Contacts June '!B:J,9, false)</f>
        <v>7975685712</v>
      </c>
      <c r="E34" s="35"/>
      <c r="F34" s="35"/>
      <c r="G34" s="35"/>
      <c r="H34" s="35"/>
      <c r="I34" s="35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</row>
    <row r="35">
      <c r="A35" s="221" t="s">
        <v>221</v>
      </c>
      <c r="B35" s="38">
        <v>84.17</v>
      </c>
      <c r="C35" s="80">
        <f>vlookup(A35,'All Contacts June '!B:J,6, false)</f>
        <v>8553994690</v>
      </c>
      <c r="D35" s="80">
        <f>vlookup(A35,'All Contacts June '!B:J,9, false)</f>
        <v>9611130735</v>
      </c>
      <c r="E35" s="222" t="s">
        <v>482</v>
      </c>
      <c r="F35" s="222"/>
      <c r="G35" s="222" t="s">
        <v>483</v>
      </c>
      <c r="H35" s="38"/>
      <c r="I35" s="38"/>
      <c r="J35" s="3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</row>
    <row r="36">
      <c r="A36" s="221" t="s">
        <v>22</v>
      </c>
      <c r="B36" s="50">
        <v>19.27</v>
      </c>
      <c r="C36" s="80">
        <f>vlookup(A36,'All Contacts June '!B:J,6, false)</f>
        <v>8143215950</v>
      </c>
      <c r="D36" s="80">
        <f>vlookup(A36,'All Contacts June '!B:J,9, false)</f>
        <v>9972584680</v>
      </c>
      <c r="E36" s="11" t="s">
        <v>484</v>
      </c>
      <c r="F36" s="189"/>
      <c r="G36" s="100"/>
      <c r="H36" s="50"/>
      <c r="I36" s="50"/>
      <c r="J36" s="50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</row>
    <row r="37">
      <c r="A37" s="221" t="s">
        <v>27</v>
      </c>
      <c r="B37" s="38">
        <v>40.08</v>
      </c>
      <c r="C37" s="80">
        <f>vlookup(A37,'All Contacts June '!B:J,6, false)</f>
        <v>7829637607</v>
      </c>
      <c r="D37" s="80">
        <f>vlookup(A37,'All Contacts June '!B:J,9, false)</f>
        <v>6364814671</v>
      </c>
      <c r="E37" s="222" t="s">
        <v>485</v>
      </c>
      <c r="F37" s="222"/>
      <c r="G37" s="38"/>
      <c r="H37" s="38"/>
      <c r="I37" s="38"/>
      <c r="J37" s="3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</row>
    <row r="38">
      <c r="A38" s="221" t="s">
        <v>135</v>
      </c>
      <c r="B38" s="50">
        <v>120.25</v>
      </c>
      <c r="C38" s="80" t="str">
        <f>vlookup(A38,'All Contacts June '!B:J,6, false)</f>
        <v>96862 00916</v>
      </c>
      <c r="D38" s="80">
        <f>vlookup(A38,'All Contacts June '!B:J,9, false)</f>
        <v>9880957646</v>
      </c>
      <c r="E38" s="124" t="s">
        <v>486</v>
      </c>
      <c r="F38" s="124"/>
      <c r="G38" s="168"/>
      <c r="H38" s="168"/>
      <c r="I38" s="16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</row>
    <row r="39">
      <c r="A39" s="223"/>
      <c r="B39" s="35"/>
      <c r="C39" s="80"/>
      <c r="D39" s="80"/>
      <c r="E39" s="168"/>
      <c r="F39" s="168"/>
      <c r="G39" s="168"/>
      <c r="H39" s="168"/>
      <c r="I39" s="16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</row>
    <row r="40">
      <c r="A40" s="207" t="s">
        <v>487</v>
      </c>
      <c r="B40" s="208" t="s">
        <v>481</v>
      </c>
      <c r="C40" s="208" t="s">
        <v>36</v>
      </c>
      <c r="D40" s="208" t="s">
        <v>60</v>
      </c>
      <c r="E40" s="208" t="s">
        <v>5</v>
      </c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40"/>
    </row>
    <row r="41">
      <c r="A41" s="223"/>
      <c r="B41" s="35"/>
      <c r="C41" s="80"/>
      <c r="D41" s="80"/>
      <c r="E41" s="35"/>
      <c r="F41" s="35"/>
      <c r="G41" s="35"/>
      <c r="H41" s="35"/>
      <c r="I41" s="35"/>
      <c r="J41" s="35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</row>
    <row r="42">
      <c r="A42" s="220" t="s">
        <v>28</v>
      </c>
      <c r="B42" s="35">
        <v>68.16</v>
      </c>
      <c r="C42" s="80">
        <f>vlookup(A42,'All Contacts June '!B:J,6, false)</f>
        <v>9008464770</v>
      </c>
      <c r="D42" s="80">
        <f>vlookup(A42,'All Contacts June '!B:J,9, false)</f>
        <v>9742292607</v>
      </c>
      <c r="E42" s="35" t="s">
        <v>488</v>
      </c>
      <c r="F42" s="35" t="s">
        <v>489</v>
      </c>
      <c r="G42" s="35"/>
      <c r="H42" s="35"/>
      <c r="I42" s="35"/>
      <c r="J42" s="35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</row>
    <row r="43">
      <c r="A43" s="221" t="s">
        <v>31</v>
      </c>
      <c r="B43" s="38">
        <v>55.44</v>
      </c>
      <c r="C43" s="80" t="str">
        <f>vlookup(A43,'All Contacts June '!B:J,6, false)</f>
        <v/>
      </c>
      <c r="D43" s="80">
        <f>vlookup(A43,'All Contacts June '!B:J,9, false)</f>
        <v>6303797417</v>
      </c>
      <c r="E43" s="222" t="s">
        <v>467</v>
      </c>
      <c r="F43" s="38"/>
      <c r="G43" s="38"/>
      <c r="H43" s="38"/>
      <c r="I43" s="38"/>
      <c r="J43" s="3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</row>
    <row r="44">
      <c r="A44" s="221" t="s">
        <v>61</v>
      </c>
      <c r="B44" s="50">
        <v>35.42</v>
      </c>
      <c r="C44" s="80">
        <f>vlookup(A44,'All Contacts June '!B:J,6, false)</f>
        <v>9902897760</v>
      </c>
      <c r="D44" s="80">
        <f>vlookup(A44,'All Contacts June '!B:J,9, false)</f>
        <v>7975685712</v>
      </c>
      <c r="E44" s="152" t="s">
        <v>490</v>
      </c>
      <c r="F44" s="50"/>
      <c r="G44" s="50"/>
      <c r="H44" s="50"/>
      <c r="I44" s="50"/>
      <c r="J44" s="50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</row>
    <row r="45">
      <c r="A45" s="221" t="s">
        <v>47</v>
      </c>
      <c r="B45" s="38">
        <v>21.08</v>
      </c>
      <c r="C45" s="80">
        <f>vlookup(A45,'All Contacts June '!B:J,6, false)</f>
        <v>8073663614</v>
      </c>
      <c r="D45" s="80">
        <f>vlookup(A45,'All Contacts June '!B:J,9, false)</f>
        <v>7993071991</v>
      </c>
      <c r="E45" s="222" t="s">
        <v>491</v>
      </c>
      <c r="F45" s="38"/>
      <c r="G45" s="38"/>
      <c r="H45" s="38"/>
      <c r="I45" s="38"/>
      <c r="J45" s="3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</row>
    <row r="46">
      <c r="A46" s="221" t="s">
        <v>360</v>
      </c>
      <c r="B46" s="50">
        <v>53.18</v>
      </c>
      <c r="C46" s="80">
        <f>vlookup(A46,'All Contacts June '!B:J,6, false)</f>
        <v>9535036977</v>
      </c>
      <c r="D46" s="80" t="str">
        <f>vlookup(A46,'All Contacts June '!B:J,9, false)</f>
        <v>9742964373 / 9901288211</v>
      </c>
      <c r="E46" s="168" t="s">
        <v>492</v>
      </c>
      <c r="F46" s="168"/>
      <c r="G46" s="168"/>
      <c r="H46" s="168"/>
      <c r="I46" s="16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</row>
    <row r="47">
      <c r="A47" s="39"/>
      <c r="B47" s="208"/>
      <c r="C47" s="80"/>
      <c r="D47" s="80"/>
      <c r="E47" s="168"/>
      <c r="F47" s="168"/>
      <c r="G47" s="168"/>
      <c r="H47" s="168"/>
      <c r="I47" s="16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</row>
    <row r="48">
      <c r="A48" s="207" t="s">
        <v>493</v>
      </c>
      <c r="B48" s="208" t="s">
        <v>481</v>
      </c>
      <c r="C48" s="208" t="s">
        <v>36</v>
      </c>
      <c r="D48" s="208" t="s">
        <v>60</v>
      </c>
      <c r="E48" s="208" t="s">
        <v>5</v>
      </c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40"/>
    </row>
    <row r="49">
      <c r="A49" s="23"/>
      <c r="B49" s="216"/>
      <c r="C49" s="80"/>
      <c r="D49" s="80"/>
      <c r="E49" s="168"/>
      <c r="F49" s="168"/>
      <c r="G49" s="168"/>
      <c r="H49" s="168"/>
      <c r="I49" s="16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</row>
    <row r="50">
      <c r="A50" s="220" t="s">
        <v>47</v>
      </c>
      <c r="B50" s="35">
        <v>25.14</v>
      </c>
      <c r="C50" s="80">
        <f>vlookup(A50,'All Contacts June '!B:J,6, false)</f>
        <v>8073663614</v>
      </c>
      <c r="D50" s="80">
        <f>vlookup(A50,'All Contacts June '!B:J,9, false)</f>
        <v>7993071991</v>
      </c>
      <c r="E50" s="224" t="s">
        <v>494</v>
      </c>
      <c r="F50" s="35"/>
      <c r="G50" s="35"/>
      <c r="H50" s="35"/>
      <c r="I50" s="35"/>
      <c r="J50" s="35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</row>
    <row r="51">
      <c r="A51" s="221" t="s">
        <v>31</v>
      </c>
      <c r="B51" s="38">
        <v>22.63</v>
      </c>
      <c r="C51" s="80" t="str">
        <f>vlookup(A51,'All Contacts June '!B:J,6, false)</f>
        <v/>
      </c>
      <c r="D51" s="80">
        <f>vlookup(A51,'All Contacts June '!B:J,9, false)</f>
        <v>6303797417</v>
      </c>
      <c r="E51" s="38" t="s">
        <v>495</v>
      </c>
      <c r="F51" s="38"/>
      <c r="G51" s="38"/>
      <c r="H51" s="38"/>
      <c r="I51" s="38"/>
      <c r="J51" s="3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</row>
    <row r="52">
      <c r="A52" s="221" t="s">
        <v>244</v>
      </c>
      <c r="B52" s="50">
        <v>15.2</v>
      </c>
      <c r="C52" s="80">
        <f>vlookup(A52,'All Contacts June '!B:J,6, false)</f>
        <v>9739893924</v>
      </c>
      <c r="D52" s="80">
        <f>vlookup(A52,'All Contacts June '!B:J,9, false)</f>
        <v>7406527875</v>
      </c>
      <c r="E52" s="38" t="s">
        <v>495</v>
      </c>
      <c r="F52" s="50"/>
      <c r="G52" s="50"/>
      <c r="H52" s="50"/>
      <c r="I52" s="50"/>
      <c r="J52" s="50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</row>
    <row r="53">
      <c r="A53" s="116" t="s">
        <v>30</v>
      </c>
      <c r="B53" s="29">
        <v>6.39</v>
      </c>
      <c r="C53" s="15">
        <f>VLOOKUP(A53,'All Contacts June '!B:J, 6, FALSE)</f>
        <v>7353142646</v>
      </c>
      <c r="D53" s="15">
        <f>VLOOKUP(A53,'All Contacts June '!B:J, 9, FALSE)</f>
        <v>7022207324</v>
      </c>
      <c r="E53" s="42" t="s">
        <v>496</v>
      </c>
      <c r="F53" s="29"/>
      <c r="G53" s="15"/>
      <c r="H53" s="15"/>
      <c r="I53" s="116"/>
      <c r="J53" s="29"/>
      <c r="K53" s="15"/>
      <c r="L53" s="15"/>
      <c r="M53" s="116"/>
      <c r="N53" s="29"/>
      <c r="O53" s="15"/>
      <c r="P53" s="15"/>
      <c r="Q53" s="116"/>
      <c r="R53" s="29"/>
      <c r="S53" s="15"/>
      <c r="T53" s="15"/>
      <c r="U53" s="116"/>
      <c r="V53" s="29"/>
      <c r="W53" s="15"/>
      <c r="X53" s="15"/>
      <c r="Y53" s="118"/>
    </row>
    <row r="54">
      <c r="A54" s="221" t="s">
        <v>135</v>
      </c>
      <c r="B54" s="50">
        <v>15.13</v>
      </c>
      <c r="C54" s="80" t="str">
        <f>vlookup(A54,'All Contacts June '!B:J,6, false)</f>
        <v>96862 00916</v>
      </c>
      <c r="D54" s="80">
        <f>vlookup(A54,'All Contacts June '!B:J,9, false)</f>
        <v>9880957646</v>
      </c>
      <c r="E54" s="35" t="s">
        <v>147</v>
      </c>
      <c r="F54" s="168"/>
      <c r="G54" s="168"/>
      <c r="H54" s="168"/>
      <c r="I54" s="16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</row>
    <row r="55">
      <c r="A55" s="223"/>
      <c r="B55" s="35"/>
      <c r="C55" s="80"/>
      <c r="D55" s="80"/>
      <c r="E55" s="225"/>
      <c r="F55" s="168"/>
      <c r="G55" s="168"/>
      <c r="H55" s="168"/>
      <c r="I55" s="16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</row>
    <row r="56">
      <c r="A56" s="207" t="s">
        <v>497</v>
      </c>
      <c r="B56" s="208" t="s">
        <v>481</v>
      </c>
      <c r="C56" s="208" t="s">
        <v>36</v>
      </c>
      <c r="D56" s="208" t="s">
        <v>60</v>
      </c>
      <c r="E56" s="208" t="s">
        <v>5</v>
      </c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40"/>
    </row>
    <row r="57">
      <c r="A57" s="23"/>
      <c r="B57" s="216"/>
      <c r="C57" s="80"/>
      <c r="D57" s="80"/>
      <c r="E57" s="168"/>
      <c r="F57" s="168"/>
      <c r="G57" s="168"/>
      <c r="H57" s="168"/>
      <c r="I57" s="16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</row>
    <row r="58">
      <c r="A58" s="220" t="s">
        <v>64</v>
      </c>
      <c r="B58" s="35">
        <v>35.76</v>
      </c>
      <c r="C58" s="80">
        <f>vlookup(A58,'All Contacts June '!B:J,6, false)</f>
        <v>8197161731</v>
      </c>
      <c r="D58" s="80">
        <f>vlookup(A58,'All Contacts June '!B:J,9, false)</f>
        <v>8618194164</v>
      </c>
      <c r="E58" s="224" t="s">
        <v>498</v>
      </c>
      <c r="F58" s="35"/>
      <c r="G58" s="35"/>
      <c r="H58" s="35"/>
      <c r="I58" s="35"/>
      <c r="J58" s="35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</row>
    <row r="59">
      <c r="A59" s="221" t="s">
        <v>22</v>
      </c>
      <c r="B59" s="38">
        <v>39.09</v>
      </c>
      <c r="C59" s="80">
        <f>vlookup(A59,'All Contacts June '!B:J,6, false)</f>
        <v>8143215950</v>
      </c>
      <c r="D59" s="80">
        <f>vlookup(A59,'All Contacts June '!B:J,9, false)</f>
        <v>9972584680</v>
      </c>
      <c r="E59" s="38" t="s">
        <v>499</v>
      </c>
      <c r="F59" s="38"/>
      <c r="G59" s="38"/>
      <c r="H59" s="38"/>
      <c r="I59" s="38"/>
      <c r="J59" s="3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</row>
    <row r="60">
      <c r="A60" s="221" t="s">
        <v>130</v>
      </c>
      <c r="B60" s="50">
        <v>69.4</v>
      </c>
      <c r="C60" s="80" t="str">
        <f>vlookup(A60,'All Contacts June '!B:J,6, false)</f>
        <v>95351 92939</v>
      </c>
      <c r="D60" s="80">
        <f>vlookup(A60,'All Contacts June '!B:J,9, false)</f>
        <v>9844715478</v>
      </c>
      <c r="E60" s="35"/>
      <c r="F60" s="50"/>
      <c r="G60" s="50"/>
      <c r="H60" s="50"/>
      <c r="I60" s="50"/>
      <c r="J60" s="50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</row>
    <row r="61">
      <c r="A61" s="221" t="s">
        <v>116</v>
      </c>
      <c r="B61" s="38">
        <v>35.49</v>
      </c>
      <c r="C61" s="80">
        <f>vlookup(A61,'All Contacts June '!B:J,6, false)</f>
        <v>9663091531</v>
      </c>
      <c r="D61" s="80">
        <f>vlookup(A61,'All Contacts June '!B:J,9, false)</f>
        <v>9743211797</v>
      </c>
      <c r="E61" s="38" t="s">
        <v>500</v>
      </c>
      <c r="F61" s="38"/>
      <c r="G61" s="38"/>
      <c r="H61" s="38"/>
      <c r="I61" s="38"/>
      <c r="J61" s="3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</row>
    <row r="62">
      <c r="A62" s="221" t="s">
        <v>49</v>
      </c>
      <c r="B62" s="50">
        <v>37.32</v>
      </c>
      <c r="C62" s="80" t="str">
        <f>vlookup(A62,'All Contacts June '!B:J,6, false)</f>
        <v/>
      </c>
      <c r="D62" s="80">
        <f>vlookup(A62,'All Contacts June '!B:J,9, false)</f>
        <v>9742068084</v>
      </c>
      <c r="E62" s="35" t="s">
        <v>501</v>
      </c>
      <c r="F62" s="168"/>
      <c r="G62" s="168"/>
      <c r="H62" s="168"/>
      <c r="I62" s="16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</row>
    <row r="63">
      <c r="A63" s="223"/>
      <c r="B63" s="35"/>
      <c r="C63" s="80"/>
      <c r="D63" s="80"/>
      <c r="E63" s="225"/>
      <c r="F63" s="168"/>
      <c r="G63" s="168"/>
      <c r="H63" s="168"/>
      <c r="I63" s="16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</row>
    <row r="64">
      <c r="A64" s="207" t="s">
        <v>502</v>
      </c>
      <c r="B64" s="208" t="s">
        <v>481</v>
      </c>
      <c r="C64" s="208" t="s">
        <v>36</v>
      </c>
      <c r="D64" s="208" t="s">
        <v>60</v>
      </c>
      <c r="E64" s="208" t="s">
        <v>5</v>
      </c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40"/>
    </row>
    <row r="65">
      <c r="A65" s="223"/>
      <c r="B65" s="35"/>
      <c r="C65" s="80"/>
      <c r="D65" s="80"/>
      <c r="E65" s="35"/>
      <c r="F65" s="35"/>
      <c r="G65" s="35"/>
      <c r="H65" s="35"/>
      <c r="I65" s="35"/>
      <c r="J65" s="35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</row>
    <row r="66">
      <c r="A66" s="220" t="s">
        <v>22</v>
      </c>
      <c r="B66" s="35">
        <v>49.48</v>
      </c>
      <c r="C66" s="80">
        <f>vlookup(A66,'All Contacts June '!B:J,6, false)</f>
        <v>8143215950</v>
      </c>
      <c r="D66" s="80">
        <f>vlookup(A66,'All Contacts June '!B:J,9, false)</f>
        <v>9972584680</v>
      </c>
      <c r="E66" s="224" t="s">
        <v>503</v>
      </c>
      <c r="F66" s="35"/>
      <c r="G66" s="35"/>
      <c r="H66" s="35"/>
      <c r="I66" s="35"/>
      <c r="J66" s="35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</row>
    <row r="67">
      <c r="A67" s="221" t="s">
        <v>8</v>
      </c>
      <c r="B67" s="38">
        <v>45.72</v>
      </c>
      <c r="C67" s="80">
        <f>vlookup(A67,'All Contacts June '!B:J,6, false)</f>
        <v>9113660076</v>
      </c>
      <c r="D67" s="80">
        <f>vlookup(A67,'All Contacts June '!B:J,9, false)</f>
        <v>7996710545</v>
      </c>
      <c r="E67" s="222" t="s">
        <v>504</v>
      </c>
      <c r="F67" s="38"/>
      <c r="G67" s="38"/>
      <c r="H67" s="38"/>
      <c r="I67" s="38"/>
      <c r="J67" s="3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</row>
    <row r="68">
      <c r="A68" s="221" t="s">
        <v>25</v>
      </c>
      <c r="B68" s="50">
        <v>19.99</v>
      </c>
      <c r="C68" s="80">
        <f>vlookup(A68,'All Contacts June '!B:J,6, false)</f>
        <v>9632149561</v>
      </c>
      <c r="D68" s="80">
        <f>vlookup(A68,'All Contacts June '!B:J,9, false)</f>
        <v>9739063685</v>
      </c>
      <c r="E68" s="224"/>
      <c r="F68" s="50"/>
      <c r="G68" s="50"/>
      <c r="H68" s="50"/>
      <c r="I68" s="50"/>
      <c r="J68" s="50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</row>
    <row r="69">
      <c r="A69" s="221" t="s">
        <v>201</v>
      </c>
      <c r="B69" s="38">
        <v>33.49</v>
      </c>
      <c r="C69" s="80">
        <f>vlookup(A69,'All Contacts June '!B:J,6, false)</f>
        <v>8185912501</v>
      </c>
      <c r="D69" s="80">
        <f>vlookup(A69,'All Contacts June '!B:J,9, false)</f>
        <v>7013706152</v>
      </c>
      <c r="E69" s="222" t="s">
        <v>505</v>
      </c>
      <c r="G69" s="38"/>
      <c r="H69" s="38"/>
      <c r="I69" s="38"/>
      <c r="J69" s="3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</row>
    <row r="70">
      <c r="A70" s="221" t="s">
        <v>125</v>
      </c>
      <c r="B70" s="50">
        <v>30.13</v>
      </c>
      <c r="C70" s="80">
        <f>vlookup(A70,'All Contacts June '!B:J,6, false)</f>
        <v>8660606137</v>
      </c>
      <c r="D70" s="80">
        <f>vlookup(A70,'All Contacts June '!B:J,9, false)</f>
        <v>9740492628</v>
      </c>
      <c r="E70" s="35"/>
      <c r="F70" s="168"/>
      <c r="G70" s="168"/>
      <c r="H70" s="168"/>
      <c r="I70" s="16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</row>
    <row r="71">
      <c r="A71" s="39"/>
      <c r="B71" s="226"/>
      <c r="C71" s="27"/>
      <c r="D71" s="12"/>
      <c r="E71" s="99"/>
      <c r="F71" s="99"/>
      <c r="G71" s="99"/>
      <c r="H71" s="99"/>
      <c r="I71" s="99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2"/>
    </row>
    <row r="72">
      <c r="A72" s="39"/>
      <c r="B72" s="226"/>
      <c r="C72" s="27"/>
      <c r="D72" s="12"/>
      <c r="E72" s="99"/>
      <c r="F72" s="99"/>
      <c r="G72" s="99"/>
      <c r="H72" s="99"/>
      <c r="I72" s="99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2"/>
    </row>
    <row r="73">
      <c r="A73" s="39" t="s">
        <v>434</v>
      </c>
      <c r="B73" s="226" t="s">
        <v>2</v>
      </c>
      <c r="C73" s="27" t="s">
        <v>19</v>
      </c>
      <c r="D73" s="27" t="s">
        <v>506</v>
      </c>
      <c r="E73" s="99"/>
      <c r="F73" s="99"/>
      <c r="G73" s="99"/>
      <c r="H73" s="99"/>
      <c r="I73" s="99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2"/>
    </row>
    <row r="74">
      <c r="A74" s="23"/>
      <c r="B74" s="10"/>
      <c r="C74" s="10"/>
      <c r="D74" s="12"/>
      <c r="E74" s="99"/>
      <c r="F74" s="99"/>
      <c r="G74" s="99"/>
      <c r="H74" s="99"/>
      <c r="I74" s="99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2"/>
    </row>
    <row r="75">
      <c r="A75" s="227" t="s">
        <v>436</v>
      </c>
      <c r="B75" s="9">
        <v>2.93</v>
      </c>
      <c r="C75" s="9">
        <v>0.31</v>
      </c>
      <c r="D75" s="12" t="str">
        <f>vlookup(A75,'Blinkit Karnataka'!D2:F53, 3, false)</f>
        <v>Udupi</v>
      </c>
      <c r="E75" s="99"/>
      <c r="F75" s="99"/>
      <c r="G75" s="99"/>
      <c r="H75" s="99"/>
      <c r="I75" s="99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2"/>
    </row>
    <row r="76">
      <c r="A76" s="228" t="s">
        <v>437</v>
      </c>
      <c r="B76" s="32">
        <v>4.99</v>
      </c>
      <c r="C76" s="32">
        <v>1.3</v>
      </c>
      <c r="D76" s="22" t="str">
        <f>vlookup(A76,'Blinkit Karnataka'!D3:F54, 3, false)</f>
        <v>Tumkur</v>
      </c>
      <c r="E76" s="99"/>
      <c r="F76" s="99"/>
      <c r="G76" s="99"/>
      <c r="H76" s="99"/>
      <c r="I76" s="99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2"/>
    </row>
    <row r="77">
      <c r="A77" s="228" t="s">
        <v>438</v>
      </c>
      <c r="B77" s="32" t="s">
        <v>439</v>
      </c>
      <c r="C77" s="32">
        <v>1.51</v>
      </c>
      <c r="D77" s="22" t="str">
        <f>vlookup(A77,'Blinkit Karnataka'!D4:F55, 3, false)</f>
        <v>Shimoga</v>
      </c>
      <c r="E77" s="99"/>
      <c r="F77" s="99"/>
      <c r="G77" s="99"/>
      <c r="H77" s="99"/>
      <c r="I77" s="99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2"/>
    </row>
    <row r="78">
      <c r="A78" s="229" t="s">
        <v>440</v>
      </c>
      <c r="B78" s="230">
        <v>0.0013</v>
      </c>
      <c r="C78" s="230">
        <v>0.0053</v>
      </c>
      <c r="D78" s="12" t="str">
        <f>vlookup(A78,'Blinkit Karnataka'!D5:F56, 3, false)</f>
        <v>Mysore</v>
      </c>
      <c r="E78" s="99"/>
      <c r="F78" s="99"/>
      <c r="G78" s="99"/>
      <c r="H78" s="99"/>
      <c r="I78" s="99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2"/>
    </row>
    <row r="79">
      <c r="A79" s="229" t="s">
        <v>441</v>
      </c>
      <c r="B79" s="230">
        <v>0.0107</v>
      </c>
      <c r="C79" s="230">
        <v>0.0097</v>
      </c>
      <c r="D79" s="12" t="str">
        <f>vlookup(A79,'Blinkit Karnataka'!D6:F57, 3, false)</f>
        <v>Mysore</v>
      </c>
      <c r="E79" s="99"/>
      <c r="F79" s="99"/>
      <c r="G79" s="99"/>
      <c r="H79" s="99"/>
      <c r="I79" s="99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2"/>
    </row>
    <row r="80">
      <c r="A80" s="231" t="s">
        <v>442</v>
      </c>
      <c r="B80" s="232">
        <v>0.0619</v>
      </c>
      <c r="C80" s="232">
        <v>0.0122</v>
      </c>
      <c r="D80" s="22" t="str">
        <f>vlookup(A80,'Blinkit Karnataka'!D7:F58, 3, false)</f>
        <v>Mysore</v>
      </c>
      <c r="E80" s="99"/>
      <c r="F80" s="99"/>
      <c r="G80" s="99"/>
      <c r="H80" s="99"/>
      <c r="I80" s="99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2"/>
    </row>
    <row r="81">
      <c r="A81" s="229" t="s">
        <v>443</v>
      </c>
      <c r="B81" s="230">
        <v>0.0314</v>
      </c>
      <c r="C81" s="230">
        <v>0.0075</v>
      </c>
      <c r="D81" s="12" t="str">
        <f>vlookup(A81,'Blinkit Karnataka'!D8:F59, 3, false)</f>
        <v>Mysore</v>
      </c>
      <c r="E81" s="99"/>
      <c r="F81" s="99"/>
      <c r="G81" s="99"/>
      <c r="H81" s="99"/>
      <c r="I81" s="99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2"/>
    </row>
    <row r="82">
      <c r="A82" s="231" t="s">
        <v>444</v>
      </c>
      <c r="B82" s="232">
        <v>0.0451</v>
      </c>
      <c r="C82" s="232">
        <v>0.0207</v>
      </c>
      <c r="D82" s="22" t="str">
        <f>vlookup(A82,'Blinkit Karnataka'!D9:F60, 3, false)</f>
        <v>Mysore</v>
      </c>
      <c r="E82" s="99"/>
      <c r="F82" s="99"/>
      <c r="G82" s="99"/>
      <c r="H82" s="99"/>
      <c r="I82" s="99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2"/>
    </row>
    <row r="83">
      <c r="A83" s="227" t="s">
        <v>445</v>
      </c>
      <c r="B83" s="26" t="s">
        <v>446</v>
      </c>
      <c r="C83" s="205">
        <v>1.36</v>
      </c>
      <c r="D83" s="12" t="str">
        <f>vlookup(A83,'Blinkit Karnataka'!D10:F61, 3, false)</f>
        <v>Manipal</v>
      </c>
      <c r="E83" s="99"/>
      <c r="F83" s="99"/>
      <c r="G83" s="99"/>
      <c r="H83" s="99"/>
      <c r="I83" s="99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2"/>
    </row>
    <row r="84">
      <c r="A84" s="227" t="s">
        <v>447</v>
      </c>
      <c r="B84" s="26" t="s">
        <v>448</v>
      </c>
      <c r="C84" s="205">
        <v>2.2</v>
      </c>
      <c r="D84" s="12" t="str">
        <f>vlookup(A84,'Blinkit Karnataka'!D11:F62, 3, false)</f>
        <v>Mangalore</v>
      </c>
      <c r="E84" s="99"/>
      <c r="F84" s="99"/>
      <c r="G84" s="99"/>
      <c r="H84" s="99"/>
      <c r="I84" s="99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2"/>
    </row>
    <row r="85">
      <c r="A85" s="227" t="s">
        <v>449</v>
      </c>
      <c r="B85" s="26" t="s">
        <v>450</v>
      </c>
      <c r="C85" s="205">
        <v>0.0</v>
      </c>
      <c r="D85" s="12" t="str">
        <f>vlookup(A85,'Blinkit Karnataka'!D12:F63, 3, false)</f>
        <v>Hubli</v>
      </c>
      <c r="E85" s="99"/>
      <c r="F85" s="99"/>
      <c r="G85" s="99"/>
      <c r="H85" s="99"/>
      <c r="I85" s="99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2"/>
    </row>
    <row r="86">
      <c r="A86" s="227" t="s">
        <v>451</v>
      </c>
      <c r="B86" s="26" t="s">
        <v>452</v>
      </c>
      <c r="C86" s="233">
        <v>0.0</v>
      </c>
      <c r="D86" s="12" t="str">
        <f>vlookup(A86,'Blinkit Karnataka'!D13:F64, 3, false)</f>
        <v>Hubli</v>
      </c>
      <c r="E86" s="99"/>
      <c r="F86" s="99"/>
      <c r="G86" s="99"/>
      <c r="H86" s="99"/>
      <c r="I86" s="99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2"/>
    </row>
    <row r="87">
      <c r="A87" s="227" t="s">
        <v>453</v>
      </c>
      <c r="B87" s="9">
        <v>3.28</v>
      </c>
      <c r="C87" s="205">
        <v>1.2</v>
      </c>
      <c r="D87" s="12" t="str">
        <f>vlookup(A87,'Blinkit Karnataka'!D14:F65, 3, false)</f>
        <v>Hosur</v>
      </c>
      <c r="E87" s="99"/>
      <c r="F87" s="99"/>
      <c r="G87" s="99"/>
      <c r="H87" s="99"/>
      <c r="I87" s="99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2"/>
    </row>
    <row r="88">
      <c r="A88" s="227" t="s">
        <v>454</v>
      </c>
      <c r="B88" s="9">
        <v>2.85</v>
      </c>
      <c r="C88" s="205">
        <v>0.3</v>
      </c>
      <c r="D88" s="12" t="str">
        <f>vlookup(A88,'Blinkit Karnataka'!D15:F66, 3, false)</f>
        <v>Gulbarga</v>
      </c>
      <c r="E88" s="99"/>
      <c r="F88" s="99"/>
      <c r="G88" s="99"/>
      <c r="H88" s="99"/>
      <c r="I88" s="99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2"/>
    </row>
    <row r="89">
      <c r="A89" s="227" t="s">
        <v>455</v>
      </c>
      <c r="B89" s="9">
        <v>1.17</v>
      </c>
      <c r="C89" s="205">
        <v>1.39</v>
      </c>
      <c r="D89" s="12" t="str">
        <f>vlookup(A89,'Blinkit Karnataka'!D16:F67, 3, false)</f>
        <v>Dharwad</v>
      </c>
      <c r="E89" s="99"/>
      <c r="F89" s="99"/>
      <c r="G89" s="99"/>
      <c r="H89" s="99"/>
      <c r="I89" s="99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2"/>
    </row>
    <row r="90">
      <c r="A90" s="228" t="s">
        <v>456</v>
      </c>
      <c r="B90" s="32">
        <v>7.28</v>
      </c>
      <c r="C90" s="234">
        <v>0.31</v>
      </c>
      <c r="D90" s="22" t="str">
        <f>vlookup(A90,'Blinkit Karnataka'!D17:F68, 3, false)</f>
        <v>Davangere</v>
      </c>
      <c r="E90" s="99"/>
      <c r="F90" s="99"/>
      <c r="G90" s="99"/>
      <c r="H90" s="99"/>
      <c r="I90" s="99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2"/>
    </row>
    <row r="91">
      <c r="A91" s="227" t="s">
        <v>457</v>
      </c>
      <c r="B91" s="9">
        <v>32.0</v>
      </c>
      <c r="C91" s="205">
        <v>0.0</v>
      </c>
      <c r="D91" s="12" t="str">
        <f>vlookup(A91,'Blinkit Karnataka'!D18:F69, 3, false)</f>
        <v>Vijayapura</v>
      </c>
      <c r="E91" s="99"/>
      <c r="F91" s="99"/>
      <c r="G91" s="99"/>
      <c r="H91" s="99"/>
      <c r="I91" s="99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2"/>
    </row>
    <row r="92">
      <c r="A92" s="227" t="s">
        <v>458</v>
      </c>
      <c r="B92" s="9">
        <v>0.93</v>
      </c>
      <c r="C92" s="205">
        <v>0.71</v>
      </c>
      <c r="D92" s="12" t="str">
        <f>vlookup(A92,'Blinkit Karnataka'!D19:F70, 3, false)</f>
        <v>Bidar</v>
      </c>
      <c r="E92" s="100"/>
      <c r="F92" s="99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2"/>
    </row>
    <row r="93">
      <c r="A93" s="227" t="s">
        <v>459</v>
      </c>
      <c r="B93" s="205">
        <v>0.78</v>
      </c>
      <c r="C93" s="205">
        <v>3.0</v>
      </c>
      <c r="D93" s="12" t="str">
        <f>vlookup(A93,'Blinkit Karnataka'!D20:F71, 3, false)</f>
        <v>Belgaum</v>
      </c>
      <c r="E93" s="100"/>
      <c r="F93" s="99"/>
      <c r="G93" s="99"/>
      <c r="H93" s="99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2"/>
    </row>
    <row r="94">
      <c r="A94" s="228" t="s">
        <v>460</v>
      </c>
      <c r="B94" s="234">
        <v>5.89</v>
      </c>
      <c r="C94" s="234">
        <v>0.64</v>
      </c>
      <c r="D94" s="22" t="str">
        <f>vlookup(A94,'Blinkit Karnataka'!D21:F72, 3, false)</f>
        <v>Belgaum</v>
      </c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2"/>
    </row>
    <row r="95">
      <c r="A95" s="227" t="s">
        <v>461</v>
      </c>
      <c r="B95" s="205">
        <v>3.03</v>
      </c>
      <c r="C95" s="205">
        <v>1.06</v>
      </c>
      <c r="D95" s="12" t="str">
        <f>vlookup(A95,'Blinkit Karnataka'!D22:F73, 3, false)</f>
        <v>Bellary</v>
      </c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2"/>
    </row>
    <row r="96">
      <c r="A96" s="217"/>
      <c r="B96" s="198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2"/>
    </row>
    <row r="97">
      <c r="A97" s="217"/>
      <c r="B97" s="198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2"/>
    </row>
    <row r="98">
      <c r="A98" s="217"/>
      <c r="B98" s="198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2"/>
    </row>
    <row r="99">
      <c r="A99" s="217"/>
      <c r="B99" s="198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2"/>
    </row>
    <row r="100">
      <c r="A100" s="209"/>
      <c r="B100" s="198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2"/>
    </row>
    <row r="101">
      <c r="A101" s="209"/>
      <c r="B101" s="198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2"/>
    </row>
    <row r="102">
      <c r="A102" s="209"/>
      <c r="B102" s="198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2"/>
    </row>
    <row r="103">
      <c r="A103" s="209"/>
      <c r="B103" s="198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2"/>
    </row>
    <row r="104">
      <c r="A104" s="209"/>
      <c r="B104" s="198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2"/>
    </row>
    <row r="105">
      <c r="A105" s="209"/>
      <c r="B105" s="198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2"/>
    </row>
    <row r="106">
      <c r="A106" s="209"/>
      <c r="B106" s="198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2"/>
    </row>
    <row r="107"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2"/>
    </row>
    <row r="108"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2"/>
    </row>
    <row r="109"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2"/>
    </row>
    <row r="110"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2"/>
    </row>
    <row r="111"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2"/>
    </row>
    <row r="112">
      <c r="C112" s="99">
        <v>1.0</v>
      </c>
      <c r="E112" s="99">
        <v>3.45</v>
      </c>
      <c r="F112" s="99">
        <v>0.0</v>
      </c>
      <c r="G112" s="99">
        <v>0.0</v>
      </c>
      <c r="H112" s="99">
        <v>0.0</v>
      </c>
      <c r="I112" s="99">
        <v>0.0</v>
      </c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2"/>
    </row>
    <row r="113">
      <c r="C113" s="99">
        <v>5.0</v>
      </c>
      <c r="E113" s="99">
        <v>0.56</v>
      </c>
      <c r="F113" s="99">
        <v>1.0</v>
      </c>
      <c r="G113" s="99">
        <v>0.11</v>
      </c>
      <c r="H113" s="99">
        <v>2.0</v>
      </c>
      <c r="I113" s="99">
        <v>0.22</v>
      </c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</row>
    <row r="114">
      <c r="C114" s="99">
        <v>5.0</v>
      </c>
      <c r="E114" s="99">
        <v>0.62</v>
      </c>
      <c r="F114" s="99">
        <v>1.0</v>
      </c>
      <c r="G114" s="99">
        <v>0.12</v>
      </c>
      <c r="H114" s="99">
        <v>4.0</v>
      </c>
      <c r="I114" s="99">
        <v>0.49</v>
      </c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>
      <c r="C115" s="99">
        <v>0.0</v>
      </c>
      <c r="E115" s="99">
        <v>0.0</v>
      </c>
      <c r="F115" s="99">
        <v>1.0</v>
      </c>
      <c r="G115" s="99">
        <v>0.42</v>
      </c>
      <c r="H115" s="99">
        <v>0.0</v>
      </c>
      <c r="I115" s="99">
        <v>0.0</v>
      </c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</row>
    <row r="116">
      <c r="C116" s="99">
        <v>3.0</v>
      </c>
      <c r="E116" s="99">
        <v>0.93</v>
      </c>
      <c r="F116" s="99">
        <v>2.0</v>
      </c>
      <c r="G116" s="99">
        <v>0.62</v>
      </c>
      <c r="H116" s="99">
        <v>0.0</v>
      </c>
      <c r="I116" s="99">
        <v>0.0</v>
      </c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</row>
    <row r="117">
      <c r="C117" s="99">
        <v>8.0</v>
      </c>
      <c r="E117" s="99">
        <v>1.97</v>
      </c>
      <c r="F117" s="99">
        <v>4.0</v>
      </c>
      <c r="G117" s="99">
        <v>0.99</v>
      </c>
      <c r="H117" s="99">
        <v>1.0</v>
      </c>
      <c r="I117" s="99">
        <v>0.25</v>
      </c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</row>
    <row r="118">
      <c r="C118" s="168">
        <v>1.0</v>
      </c>
      <c r="E118" s="168">
        <v>0.18</v>
      </c>
      <c r="F118" s="168">
        <v>0.0</v>
      </c>
      <c r="G118" s="168">
        <v>0.0</v>
      </c>
      <c r="H118" s="168">
        <v>1.0</v>
      </c>
      <c r="I118" s="168">
        <v>0.18</v>
      </c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</row>
    <row r="119">
      <c r="C119" s="168">
        <v>2.0</v>
      </c>
      <c r="E119" s="168">
        <v>0.38</v>
      </c>
      <c r="F119" s="168">
        <v>0.0</v>
      </c>
      <c r="G119" s="168">
        <v>0.0</v>
      </c>
      <c r="H119" s="168">
        <v>0.0</v>
      </c>
      <c r="I119" s="168">
        <v>0.0</v>
      </c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</row>
    <row r="120">
      <c r="C120" s="168">
        <v>1.0</v>
      </c>
      <c r="E120" s="168">
        <v>0.37</v>
      </c>
      <c r="F120" s="168">
        <v>0.0</v>
      </c>
      <c r="G120" s="168">
        <v>0.0</v>
      </c>
      <c r="H120" s="168">
        <v>0.0</v>
      </c>
      <c r="I120" s="168">
        <v>0.0</v>
      </c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</row>
    <row r="121">
      <c r="C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</row>
    <row r="122">
      <c r="A122" s="209"/>
      <c r="B122" s="118"/>
      <c r="C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</row>
    <row r="123">
      <c r="A123" s="209"/>
      <c r="B123" s="118"/>
      <c r="C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</row>
    <row r="124">
      <c r="A124" s="209"/>
      <c r="B124" s="80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</row>
    <row r="125">
      <c r="A125" s="209"/>
      <c r="B125" s="80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</row>
    <row r="126">
      <c r="A126" s="209"/>
      <c r="B126" s="80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</row>
    <row r="127">
      <c r="A127" s="209"/>
      <c r="B127" s="80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</row>
    <row r="128">
      <c r="A128" s="209"/>
      <c r="B128" s="80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</row>
    <row r="129">
      <c r="A129" s="209"/>
      <c r="B129" s="80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</row>
    <row r="130">
      <c r="A130" s="209"/>
      <c r="B130" s="80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</row>
    <row r="131">
      <c r="A131" s="209"/>
      <c r="B131" s="80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</row>
    <row r="132">
      <c r="A132" s="209"/>
      <c r="B132" s="80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</row>
    <row r="133">
      <c r="A133" s="209"/>
      <c r="B133" s="80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</row>
    <row r="134">
      <c r="A134" s="209"/>
      <c r="B134" s="80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</row>
    <row r="135">
      <c r="A135" s="209"/>
      <c r="B135" s="80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</row>
    <row r="136">
      <c r="A136" s="209"/>
      <c r="B136" s="80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</row>
    <row r="137">
      <c r="A137" s="209"/>
      <c r="B137" s="80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</row>
    <row r="138">
      <c r="A138" s="209"/>
      <c r="B138" s="80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</row>
    <row r="139">
      <c r="A139" s="209"/>
      <c r="B139" s="80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</row>
    <row r="140">
      <c r="A140" s="209"/>
      <c r="B140" s="80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</row>
    <row r="141">
      <c r="A141" s="209"/>
      <c r="B141" s="80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</row>
    <row r="142">
      <c r="A142" s="209"/>
      <c r="B142" s="80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</row>
    <row r="143">
      <c r="A143" s="209"/>
      <c r="B143" s="80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</row>
    <row r="144">
      <c r="A144" s="209"/>
      <c r="B144" s="80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</row>
    <row r="145">
      <c r="A145" s="209"/>
      <c r="B145" s="80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</row>
    <row r="146">
      <c r="A146" s="209"/>
      <c r="B146" s="80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</row>
    <row r="147">
      <c r="A147" s="209"/>
      <c r="B147" s="80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</row>
    <row r="148">
      <c r="A148" s="209"/>
      <c r="B148" s="80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</row>
    <row r="149">
      <c r="A149" s="209"/>
      <c r="B149" s="80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</row>
    <row r="150">
      <c r="A150" s="209"/>
      <c r="B150" s="80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</row>
    <row r="151">
      <c r="A151" s="209"/>
      <c r="B151" s="80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</row>
    <row r="152">
      <c r="A152" s="209"/>
      <c r="B152" s="80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</row>
    <row r="153">
      <c r="A153" s="209"/>
      <c r="B153" s="80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</row>
    <row r="154">
      <c r="A154" s="209"/>
      <c r="B154" s="80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</row>
    <row r="155">
      <c r="A155" s="209"/>
      <c r="B155" s="80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</row>
    <row r="156">
      <c r="A156" s="209"/>
      <c r="B156" s="80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</row>
    <row r="157">
      <c r="A157" s="209"/>
      <c r="B157" s="80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</row>
    <row r="158">
      <c r="A158" s="209"/>
      <c r="B158" s="80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</row>
    <row r="159">
      <c r="A159" s="209"/>
      <c r="B159" s="80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</row>
    <row r="160">
      <c r="A160" s="209"/>
      <c r="B160" s="80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</row>
    <row r="161">
      <c r="A161" s="209"/>
      <c r="B161" s="80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</row>
    <row r="162">
      <c r="A162" s="209"/>
      <c r="B162" s="80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</row>
    <row r="163">
      <c r="A163" s="209"/>
      <c r="B163" s="80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</row>
    <row r="164">
      <c r="A164" s="209"/>
      <c r="B164" s="80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</row>
    <row r="165">
      <c r="A165" s="209"/>
      <c r="B165" s="80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</row>
    <row r="166">
      <c r="A166" s="209"/>
      <c r="B166" s="80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</row>
    <row r="167">
      <c r="A167" s="209"/>
      <c r="B167" s="80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</row>
    <row r="168">
      <c r="A168" s="209"/>
      <c r="B168" s="80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</row>
    <row r="169">
      <c r="A169" s="209"/>
      <c r="B169" s="80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</row>
    <row r="170">
      <c r="A170" s="209"/>
      <c r="B170" s="80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</row>
    <row r="171">
      <c r="A171" s="209"/>
      <c r="B171" s="80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</row>
    <row r="172">
      <c r="A172" s="209"/>
      <c r="B172" s="80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</row>
    <row r="173">
      <c r="A173" s="209"/>
      <c r="B173" s="80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</row>
    <row r="174">
      <c r="A174" s="209"/>
      <c r="B174" s="80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</row>
    <row r="175">
      <c r="A175" s="209"/>
      <c r="B175" s="80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6">
      <c r="A176" s="209"/>
      <c r="B176" s="80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</row>
    <row r="177">
      <c r="A177" s="209"/>
      <c r="B177" s="80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</row>
    <row r="178">
      <c r="A178" s="209"/>
      <c r="B178" s="80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</row>
    <row r="179">
      <c r="A179" s="209"/>
      <c r="B179" s="80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</row>
    <row r="180">
      <c r="A180" s="209"/>
      <c r="B180" s="80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</row>
    <row r="181">
      <c r="A181" s="209"/>
      <c r="B181" s="80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</row>
    <row r="182">
      <c r="A182" s="209"/>
      <c r="B182" s="80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</row>
    <row r="183">
      <c r="A183" s="209"/>
      <c r="B183" s="80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</row>
    <row r="184">
      <c r="A184" s="209"/>
      <c r="B184" s="80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</row>
    <row r="185">
      <c r="A185" s="209"/>
      <c r="B185" s="80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</row>
    <row r="186">
      <c r="A186" s="209"/>
      <c r="B186" s="80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</row>
    <row r="187">
      <c r="A187" s="209"/>
      <c r="B187" s="80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</row>
    <row r="188">
      <c r="A188" s="209"/>
      <c r="B188" s="80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</row>
    <row r="189">
      <c r="A189" s="209"/>
      <c r="B189" s="80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</row>
    <row r="190">
      <c r="A190" s="209"/>
      <c r="B190" s="80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</row>
    <row r="191">
      <c r="A191" s="209"/>
      <c r="B191" s="80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</row>
    <row r="192">
      <c r="A192" s="209"/>
      <c r="B192" s="80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</row>
    <row r="193">
      <c r="A193" s="209"/>
      <c r="B193" s="80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</row>
    <row r="194">
      <c r="A194" s="209"/>
      <c r="B194" s="80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</row>
    <row r="195">
      <c r="A195" s="209"/>
      <c r="B195" s="80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</row>
    <row r="196">
      <c r="A196" s="209"/>
      <c r="B196" s="80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</row>
    <row r="197">
      <c r="A197" s="209"/>
      <c r="B197" s="80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</row>
    <row r="198">
      <c r="A198" s="209"/>
      <c r="B198" s="80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</row>
    <row r="199">
      <c r="A199" s="209"/>
      <c r="B199" s="80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</row>
    <row r="200">
      <c r="A200" s="209"/>
      <c r="B200" s="80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</row>
    <row r="201">
      <c r="A201" s="209"/>
      <c r="B201" s="80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</row>
    <row r="202">
      <c r="A202" s="209"/>
      <c r="B202" s="80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</row>
    <row r="203">
      <c r="A203" s="209"/>
      <c r="B203" s="80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</row>
    <row r="204">
      <c r="A204" s="209"/>
      <c r="B204" s="80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</row>
    <row r="205">
      <c r="A205" s="209"/>
      <c r="B205" s="80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</row>
    <row r="206">
      <c r="A206" s="209"/>
      <c r="B206" s="80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</row>
    <row r="207">
      <c r="A207" s="209"/>
      <c r="B207" s="80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>
      <c r="A208" s="209"/>
      <c r="B208" s="80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</row>
    <row r="209">
      <c r="A209" s="209"/>
      <c r="B209" s="80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</row>
    <row r="210">
      <c r="A210" s="209"/>
      <c r="B210" s="80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</row>
    <row r="211">
      <c r="A211" s="209"/>
      <c r="B211" s="80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</row>
    <row r="212">
      <c r="A212" s="209"/>
      <c r="B212" s="80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</row>
    <row r="213">
      <c r="A213" s="209"/>
      <c r="B213" s="80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</row>
    <row r="214">
      <c r="A214" s="209"/>
      <c r="B214" s="80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</row>
    <row r="215">
      <c r="A215" s="209"/>
      <c r="B215" s="80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</row>
    <row r="216">
      <c r="A216" s="209"/>
      <c r="B216" s="80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</row>
    <row r="217">
      <c r="A217" s="209"/>
      <c r="B217" s="80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</row>
    <row r="218">
      <c r="A218" s="209"/>
      <c r="B218" s="80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</row>
    <row r="219">
      <c r="A219" s="209"/>
      <c r="B219" s="80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</row>
    <row r="220">
      <c r="A220" s="209"/>
      <c r="B220" s="80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</row>
    <row r="221">
      <c r="A221" s="209"/>
      <c r="B221" s="80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</row>
    <row r="222">
      <c r="A222" s="209"/>
      <c r="B222" s="80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</row>
    <row r="223">
      <c r="A223" s="209"/>
      <c r="B223" s="80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</row>
    <row r="224">
      <c r="A224" s="209"/>
      <c r="B224" s="80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>
      <c r="A225" s="209"/>
      <c r="B225" s="80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</row>
    <row r="226">
      <c r="A226" s="209"/>
      <c r="B226" s="80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</row>
    <row r="227">
      <c r="A227" s="209"/>
      <c r="B227" s="80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</row>
    <row r="228">
      <c r="A228" s="209"/>
      <c r="B228" s="80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</row>
    <row r="229">
      <c r="A229" s="209"/>
      <c r="B229" s="80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</row>
    <row r="230">
      <c r="A230" s="209"/>
      <c r="B230" s="80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</row>
    <row r="231">
      <c r="A231" s="209"/>
      <c r="B231" s="80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</row>
    <row r="232">
      <c r="A232" s="209"/>
      <c r="B232" s="80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</row>
    <row r="233">
      <c r="A233" s="209"/>
      <c r="B233" s="80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</row>
    <row r="234">
      <c r="A234" s="209"/>
      <c r="B234" s="80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</row>
    <row r="235">
      <c r="A235" s="209"/>
      <c r="B235" s="80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</row>
    <row r="236">
      <c r="A236" s="209"/>
      <c r="B236" s="80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</row>
    <row r="237">
      <c r="A237" s="209"/>
      <c r="B237" s="80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</row>
    <row r="238">
      <c r="A238" s="209"/>
      <c r="B238" s="80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</row>
    <row r="239">
      <c r="A239" s="209"/>
      <c r="B239" s="80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>
      <c r="A240" s="209"/>
      <c r="B240" s="80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</row>
    <row r="241">
      <c r="A241" s="209"/>
      <c r="B241" s="80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</row>
    <row r="242">
      <c r="A242" s="209"/>
      <c r="B242" s="80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</row>
    <row r="243">
      <c r="A243" s="209"/>
      <c r="B243" s="80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</row>
    <row r="244">
      <c r="A244" s="209"/>
      <c r="B244" s="80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</row>
    <row r="245">
      <c r="A245" s="209"/>
      <c r="B245" s="80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</row>
    <row r="246">
      <c r="A246" s="209"/>
      <c r="B246" s="80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</row>
    <row r="247">
      <c r="A247" s="209"/>
      <c r="B247" s="80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</row>
    <row r="248">
      <c r="A248" s="209"/>
      <c r="B248" s="80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</row>
    <row r="249">
      <c r="A249" s="209"/>
      <c r="B249" s="80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</row>
    <row r="250">
      <c r="A250" s="209"/>
      <c r="B250" s="80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>
      <c r="A251" s="209"/>
      <c r="B251" s="80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</row>
    <row r="252">
      <c r="A252" s="209"/>
      <c r="B252" s="80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</row>
    <row r="253">
      <c r="A253" s="209"/>
      <c r="B253" s="80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</row>
    <row r="254">
      <c r="A254" s="209"/>
      <c r="B254" s="80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</row>
    <row r="255">
      <c r="A255" s="209"/>
      <c r="B255" s="80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</row>
    <row r="256">
      <c r="A256" s="209"/>
      <c r="B256" s="80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</row>
    <row r="257">
      <c r="A257" s="209"/>
      <c r="B257" s="80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</row>
    <row r="258">
      <c r="A258" s="209"/>
      <c r="B258" s="80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</row>
    <row r="259">
      <c r="A259" s="209"/>
      <c r="B259" s="80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</row>
    <row r="260">
      <c r="A260" s="209"/>
      <c r="B260" s="80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</row>
    <row r="261">
      <c r="A261" s="209"/>
      <c r="B261" s="80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</row>
    <row r="262">
      <c r="A262" s="209"/>
      <c r="B262" s="80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</row>
    <row r="263">
      <c r="A263" s="209"/>
      <c r="B263" s="80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</row>
    <row r="264">
      <c r="A264" s="209"/>
      <c r="B264" s="80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</row>
    <row r="265">
      <c r="A265" s="209"/>
      <c r="B265" s="80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</row>
    <row r="266">
      <c r="A266" s="209"/>
      <c r="B266" s="80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</row>
    <row r="267">
      <c r="A267" s="209"/>
      <c r="B267" s="80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</row>
    <row r="268">
      <c r="A268" s="209"/>
      <c r="B268" s="80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</row>
    <row r="269">
      <c r="A269" s="209"/>
      <c r="B269" s="80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</row>
    <row r="270">
      <c r="A270" s="209"/>
      <c r="B270" s="80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</row>
    <row r="271">
      <c r="A271" s="209"/>
      <c r="B271" s="80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</row>
    <row r="272">
      <c r="A272" s="209"/>
      <c r="B272" s="80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</row>
    <row r="273">
      <c r="A273" s="209"/>
      <c r="B273" s="80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</row>
    <row r="274">
      <c r="A274" s="209"/>
      <c r="B274" s="80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</row>
    <row r="275">
      <c r="A275" s="209"/>
      <c r="B275" s="80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</row>
    <row r="276">
      <c r="A276" s="209"/>
      <c r="B276" s="80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</row>
    <row r="277">
      <c r="A277" s="209"/>
      <c r="B277" s="80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</row>
    <row r="278">
      <c r="A278" s="209"/>
      <c r="B278" s="80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</row>
    <row r="279">
      <c r="A279" s="209"/>
      <c r="B279" s="80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</row>
    <row r="280">
      <c r="A280" s="209"/>
      <c r="B280" s="80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</row>
    <row r="281">
      <c r="A281" s="209"/>
      <c r="B281" s="80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</row>
    <row r="282">
      <c r="A282" s="209"/>
      <c r="B282" s="80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</row>
    <row r="283">
      <c r="A283" s="209"/>
      <c r="B283" s="80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</row>
    <row r="284">
      <c r="A284" s="209"/>
      <c r="B284" s="80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</row>
    <row r="285">
      <c r="A285" s="209"/>
      <c r="B285" s="80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</row>
    <row r="286">
      <c r="A286" s="209"/>
      <c r="B286" s="80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</row>
    <row r="287">
      <c r="A287" s="209"/>
      <c r="B287" s="80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</row>
    <row r="288">
      <c r="A288" s="209"/>
      <c r="B288" s="80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</row>
    <row r="289">
      <c r="A289" s="209"/>
      <c r="B289" s="80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</row>
    <row r="290">
      <c r="A290" s="209"/>
      <c r="B290" s="80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</row>
    <row r="291">
      <c r="A291" s="209"/>
      <c r="B291" s="80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</row>
    <row r="292">
      <c r="A292" s="209"/>
      <c r="B292" s="80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</row>
    <row r="293">
      <c r="A293" s="209"/>
      <c r="B293" s="80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</row>
    <row r="294">
      <c r="A294" s="209"/>
      <c r="B294" s="80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</row>
    <row r="295">
      <c r="A295" s="209"/>
      <c r="B295" s="80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</row>
    <row r="296">
      <c r="A296" s="209"/>
      <c r="B296" s="80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</row>
    <row r="297">
      <c r="A297" s="209"/>
      <c r="B297" s="80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</row>
    <row r="298">
      <c r="A298" s="209"/>
      <c r="B298" s="80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</row>
    <row r="299">
      <c r="A299" s="209"/>
      <c r="B299" s="80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</row>
    <row r="300">
      <c r="A300" s="209"/>
      <c r="B300" s="80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</row>
    <row r="301">
      <c r="A301" s="209"/>
      <c r="B301" s="80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>
      <c r="A302" s="209"/>
      <c r="B302" s="80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</row>
    <row r="303">
      <c r="A303" s="209"/>
      <c r="B303" s="80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</row>
    <row r="304">
      <c r="A304" s="209"/>
      <c r="B304" s="80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</row>
    <row r="305">
      <c r="A305" s="209"/>
      <c r="B305" s="80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</row>
    <row r="306">
      <c r="A306" s="209"/>
      <c r="B306" s="80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</row>
    <row r="307">
      <c r="A307" s="209"/>
      <c r="B307" s="80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</row>
    <row r="308">
      <c r="A308" s="209"/>
      <c r="B308" s="80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</row>
    <row r="309">
      <c r="A309" s="209"/>
      <c r="B309" s="80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</row>
    <row r="310">
      <c r="A310" s="209"/>
      <c r="B310" s="80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</row>
    <row r="311">
      <c r="A311" s="209"/>
      <c r="B311" s="80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</row>
    <row r="312">
      <c r="A312" s="209"/>
      <c r="B312" s="80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</row>
    <row r="313">
      <c r="A313" s="209"/>
      <c r="B313" s="80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</row>
    <row r="314">
      <c r="A314" s="209"/>
      <c r="B314" s="80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</row>
    <row r="315">
      <c r="A315" s="209"/>
      <c r="B315" s="80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</row>
    <row r="316">
      <c r="A316" s="209"/>
      <c r="B316" s="80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</row>
    <row r="317">
      <c r="A317" s="209"/>
      <c r="B317" s="80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</row>
    <row r="318">
      <c r="A318" s="209"/>
      <c r="B318" s="80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</row>
    <row r="319">
      <c r="A319" s="209"/>
      <c r="B319" s="80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</row>
    <row r="320">
      <c r="A320" s="209"/>
      <c r="B320" s="80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</row>
    <row r="321">
      <c r="A321" s="209"/>
      <c r="B321" s="80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</row>
    <row r="322">
      <c r="A322" s="209"/>
      <c r="B322" s="80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</row>
    <row r="323">
      <c r="A323" s="209"/>
      <c r="B323" s="80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</row>
    <row r="324">
      <c r="A324" s="209"/>
      <c r="B324" s="80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</row>
    <row r="325">
      <c r="A325" s="209"/>
      <c r="B325" s="80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</row>
    <row r="326">
      <c r="A326" s="209"/>
      <c r="B326" s="80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</row>
    <row r="327">
      <c r="A327" s="209"/>
      <c r="B327" s="80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</row>
    <row r="328">
      <c r="A328" s="209"/>
      <c r="B328" s="80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</row>
    <row r="329">
      <c r="A329" s="209"/>
      <c r="B329" s="80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</row>
    <row r="330">
      <c r="A330" s="209"/>
      <c r="B330" s="80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</row>
    <row r="331">
      <c r="A331" s="209"/>
      <c r="B331" s="80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</row>
    <row r="332">
      <c r="A332" s="209"/>
      <c r="B332" s="80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</row>
    <row r="333">
      <c r="A333" s="209"/>
      <c r="B333" s="80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</row>
    <row r="334">
      <c r="A334" s="209"/>
      <c r="B334" s="80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</row>
    <row r="335">
      <c r="A335" s="209"/>
      <c r="B335" s="80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</row>
    <row r="336">
      <c r="A336" s="209"/>
      <c r="B336" s="80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</row>
    <row r="337">
      <c r="A337" s="209"/>
      <c r="B337" s="80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</row>
    <row r="338">
      <c r="A338" s="209"/>
      <c r="B338" s="80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</row>
    <row r="339">
      <c r="A339" s="209"/>
      <c r="B339" s="80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</row>
    <row r="340">
      <c r="A340" s="209"/>
      <c r="B340" s="80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</row>
    <row r="341">
      <c r="A341" s="209"/>
      <c r="B341" s="80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</row>
    <row r="342">
      <c r="A342" s="209"/>
      <c r="B342" s="80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</row>
    <row r="343">
      <c r="A343" s="209"/>
      <c r="B343" s="80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</row>
    <row r="344">
      <c r="A344" s="209"/>
      <c r="B344" s="80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</row>
    <row r="345">
      <c r="A345" s="209"/>
      <c r="B345" s="80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</row>
    <row r="346">
      <c r="A346" s="209"/>
      <c r="B346" s="80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</row>
    <row r="347">
      <c r="A347" s="209"/>
      <c r="B347" s="80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</row>
    <row r="348">
      <c r="A348" s="209"/>
      <c r="B348" s="80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</row>
    <row r="349">
      <c r="A349" s="209"/>
      <c r="B349" s="80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</row>
    <row r="350">
      <c r="A350" s="209"/>
      <c r="B350" s="80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</row>
    <row r="351">
      <c r="A351" s="209"/>
      <c r="B351" s="80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</row>
    <row r="352">
      <c r="A352" s="209"/>
      <c r="B352" s="80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</row>
    <row r="353">
      <c r="A353" s="209"/>
      <c r="B353" s="80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</row>
    <row r="354">
      <c r="A354" s="209"/>
      <c r="B354" s="80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</row>
    <row r="355">
      <c r="A355" s="209"/>
      <c r="B355" s="80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</row>
    <row r="356">
      <c r="A356" s="209"/>
      <c r="B356" s="80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</row>
    <row r="357">
      <c r="A357" s="209"/>
      <c r="B357" s="80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</row>
    <row r="358">
      <c r="A358" s="209"/>
      <c r="B358" s="80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>
      <c r="A359" s="209"/>
      <c r="B359" s="80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</row>
    <row r="360">
      <c r="A360" s="209"/>
      <c r="B360" s="80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</row>
    <row r="361">
      <c r="A361" s="209"/>
      <c r="B361" s="80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</row>
    <row r="362">
      <c r="A362" s="209"/>
      <c r="B362" s="80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</row>
    <row r="363">
      <c r="A363" s="209"/>
      <c r="B363" s="80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</row>
    <row r="364">
      <c r="A364" s="209"/>
      <c r="B364" s="80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</row>
    <row r="365">
      <c r="A365" s="209"/>
      <c r="B365" s="80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</row>
    <row r="366">
      <c r="A366" s="209"/>
      <c r="B366" s="80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</row>
    <row r="367">
      <c r="A367" s="209"/>
      <c r="B367" s="80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</row>
    <row r="368">
      <c r="A368" s="209"/>
      <c r="B368" s="80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</row>
    <row r="369">
      <c r="A369" s="209"/>
      <c r="B369" s="80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</row>
    <row r="370">
      <c r="A370" s="209"/>
      <c r="B370" s="80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</row>
    <row r="371">
      <c r="A371" s="209"/>
      <c r="B371" s="80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</row>
    <row r="372">
      <c r="A372" s="209"/>
      <c r="B372" s="80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</row>
    <row r="373">
      <c r="A373" s="209"/>
      <c r="B373" s="80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</row>
    <row r="374">
      <c r="A374" s="209"/>
      <c r="B374" s="80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</row>
    <row r="375">
      <c r="A375" s="209"/>
      <c r="B375" s="80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</row>
    <row r="376">
      <c r="A376" s="209"/>
      <c r="B376" s="80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</row>
    <row r="377">
      <c r="A377" s="209"/>
      <c r="B377" s="80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</row>
    <row r="378">
      <c r="A378" s="209"/>
      <c r="B378" s="80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</row>
    <row r="379">
      <c r="A379" s="209"/>
      <c r="B379" s="80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</row>
    <row r="380">
      <c r="A380" s="209"/>
      <c r="B380" s="80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</row>
    <row r="381">
      <c r="A381" s="209"/>
      <c r="B381" s="80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</row>
    <row r="382">
      <c r="A382" s="209"/>
      <c r="B382" s="80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</row>
    <row r="383">
      <c r="A383" s="209"/>
      <c r="B383" s="80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</row>
    <row r="384">
      <c r="A384" s="209"/>
      <c r="B384" s="80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</row>
    <row r="385">
      <c r="A385" s="209"/>
      <c r="B385" s="80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</row>
    <row r="386">
      <c r="A386" s="209"/>
      <c r="B386" s="80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</row>
    <row r="387">
      <c r="A387" s="209"/>
      <c r="B387" s="80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</row>
    <row r="388">
      <c r="A388" s="209"/>
      <c r="B388" s="80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</row>
    <row r="389">
      <c r="A389" s="209"/>
      <c r="B389" s="80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</row>
    <row r="390">
      <c r="A390" s="209"/>
      <c r="B390" s="80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</row>
    <row r="391">
      <c r="A391" s="209"/>
      <c r="B391" s="80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</row>
    <row r="392">
      <c r="A392" s="209"/>
      <c r="B392" s="80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</row>
    <row r="393">
      <c r="A393" s="209"/>
      <c r="B393" s="80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</row>
    <row r="394">
      <c r="A394" s="209"/>
      <c r="B394" s="80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</row>
    <row r="395">
      <c r="A395" s="209"/>
      <c r="B395" s="80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</row>
    <row r="396">
      <c r="A396" s="209"/>
      <c r="B396" s="80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</row>
    <row r="397">
      <c r="A397" s="209"/>
      <c r="B397" s="80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</row>
    <row r="398">
      <c r="A398" s="209"/>
      <c r="B398" s="80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</row>
    <row r="399">
      <c r="A399" s="209"/>
      <c r="B399" s="80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</row>
    <row r="400">
      <c r="A400" s="209"/>
      <c r="B400" s="80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</row>
    <row r="401">
      <c r="A401" s="209"/>
      <c r="B401" s="80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</row>
    <row r="402">
      <c r="A402" s="209"/>
      <c r="B402" s="80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</row>
    <row r="403">
      <c r="A403" s="209"/>
      <c r="B403" s="80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</row>
    <row r="404">
      <c r="A404" s="209"/>
      <c r="B404" s="80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</row>
    <row r="405">
      <c r="A405" s="209"/>
      <c r="B405" s="80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</row>
    <row r="406">
      <c r="A406" s="209"/>
      <c r="B406" s="80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</row>
    <row r="407">
      <c r="A407" s="209"/>
      <c r="B407" s="80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</row>
    <row r="408">
      <c r="A408" s="209"/>
      <c r="B408" s="80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</row>
    <row r="409">
      <c r="A409" s="209"/>
      <c r="B409" s="80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</row>
    <row r="410">
      <c r="A410" s="209"/>
      <c r="B410" s="80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</row>
    <row r="411">
      <c r="A411" s="209"/>
      <c r="B411" s="80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</row>
    <row r="412">
      <c r="A412" s="209"/>
      <c r="B412" s="80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</row>
    <row r="413">
      <c r="A413" s="209"/>
      <c r="B413" s="80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</row>
    <row r="414">
      <c r="A414" s="209"/>
      <c r="B414" s="80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</row>
    <row r="415">
      <c r="A415" s="209"/>
      <c r="B415" s="80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</row>
    <row r="416">
      <c r="A416" s="209"/>
      <c r="B416" s="80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</row>
    <row r="417">
      <c r="A417" s="209"/>
      <c r="B417" s="80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</row>
    <row r="418">
      <c r="A418" s="209"/>
      <c r="B418" s="80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</row>
    <row r="419">
      <c r="A419" s="209"/>
      <c r="B419" s="80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</row>
    <row r="420">
      <c r="A420" s="209"/>
      <c r="B420" s="80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</row>
    <row r="421">
      <c r="A421" s="209"/>
      <c r="B421" s="80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</row>
    <row r="422">
      <c r="A422" s="209"/>
      <c r="B422" s="80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</row>
    <row r="423">
      <c r="A423" s="209"/>
      <c r="B423" s="80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</row>
    <row r="424">
      <c r="A424" s="209"/>
      <c r="B424" s="80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</row>
    <row r="425">
      <c r="A425" s="209"/>
      <c r="B425" s="80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</row>
    <row r="426">
      <c r="A426" s="209"/>
      <c r="B426" s="80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</row>
    <row r="427">
      <c r="A427" s="209"/>
      <c r="B427" s="80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</row>
    <row r="428">
      <c r="A428" s="209"/>
      <c r="B428" s="80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</row>
    <row r="429">
      <c r="A429" s="209"/>
      <c r="B429" s="80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</row>
    <row r="430">
      <c r="A430" s="209"/>
      <c r="B430" s="80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</row>
    <row r="431">
      <c r="A431" s="209"/>
      <c r="B431" s="80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</row>
    <row r="432">
      <c r="A432" s="209"/>
      <c r="B432" s="80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</row>
    <row r="433">
      <c r="A433" s="209"/>
      <c r="B433" s="80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</row>
    <row r="434">
      <c r="A434" s="209"/>
      <c r="B434" s="80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</row>
    <row r="435">
      <c r="A435" s="209"/>
      <c r="B435" s="80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</row>
    <row r="436">
      <c r="A436" s="209"/>
      <c r="B436" s="80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</row>
    <row r="437">
      <c r="A437" s="209"/>
      <c r="B437" s="80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</row>
    <row r="438">
      <c r="A438" s="209"/>
      <c r="B438" s="80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</row>
    <row r="439">
      <c r="A439" s="209"/>
      <c r="B439" s="80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</row>
    <row r="440">
      <c r="A440" s="209"/>
      <c r="B440" s="80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</row>
    <row r="441">
      <c r="A441" s="209"/>
      <c r="B441" s="80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</row>
    <row r="442">
      <c r="A442" s="209"/>
      <c r="B442" s="80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</row>
    <row r="443">
      <c r="A443" s="209"/>
      <c r="B443" s="80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</row>
    <row r="444">
      <c r="A444" s="209"/>
      <c r="B444" s="80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</row>
    <row r="445">
      <c r="A445" s="209"/>
      <c r="B445" s="80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</row>
    <row r="446">
      <c r="A446" s="209"/>
      <c r="B446" s="80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</row>
    <row r="447">
      <c r="A447" s="209"/>
      <c r="B447" s="80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</row>
    <row r="448">
      <c r="A448" s="209"/>
      <c r="B448" s="80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</row>
    <row r="449">
      <c r="A449" s="209"/>
      <c r="B449" s="80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</row>
    <row r="450">
      <c r="A450" s="209"/>
      <c r="B450" s="80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</row>
    <row r="451">
      <c r="A451" s="209"/>
      <c r="B451" s="80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</row>
    <row r="452">
      <c r="A452" s="209"/>
      <c r="B452" s="80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</row>
    <row r="453">
      <c r="A453" s="209"/>
      <c r="B453" s="80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</row>
    <row r="454">
      <c r="A454" s="209"/>
      <c r="B454" s="80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</row>
    <row r="455">
      <c r="A455" s="209"/>
      <c r="B455" s="80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</row>
    <row r="456">
      <c r="A456" s="209"/>
      <c r="B456" s="80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</row>
    <row r="457">
      <c r="A457" s="209"/>
      <c r="B457" s="80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</row>
    <row r="458">
      <c r="A458" s="209"/>
      <c r="B458" s="80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</row>
    <row r="459">
      <c r="A459" s="209"/>
      <c r="B459" s="80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</row>
    <row r="460">
      <c r="A460" s="209"/>
      <c r="B460" s="80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</row>
    <row r="461">
      <c r="A461" s="209"/>
      <c r="B461" s="80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</row>
    <row r="462">
      <c r="A462" s="209"/>
      <c r="B462" s="80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</row>
    <row r="463">
      <c r="A463" s="209"/>
      <c r="B463" s="80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</row>
    <row r="464">
      <c r="A464" s="209"/>
      <c r="B464" s="80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</row>
    <row r="465">
      <c r="A465" s="209"/>
      <c r="B465" s="80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</row>
    <row r="466">
      <c r="A466" s="209"/>
      <c r="B466" s="80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</row>
    <row r="467">
      <c r="A467" s="209"/>
      <c r="B467" s="80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</row>
    <row r="468">
      <c r="A468" s="209"/>
      <c r="B468" s="80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</row>
    <row r="469">
      <c r="A469" s="209"/>
      <c r="B469" s="80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</row>
    <row r="470">
      <c r="A470" s="209"/>
      <c r="B470" s="80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</row>
    <row r="471">
      <c r="A471" s="209"/>
      <c r="B471" s="80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</row>
    <row r="472">
      <c r="A472" s="209"/>
      <c r="B472" s="80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</row>
    <row r="473">
      <c r="A473" s="209"/>
      <c r="B473" s="80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</row>
    <row r="474">
      <c r="A474" s="209"/>
      <c r="B474" s="80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</row>
    <row r="475">
      <c r="A475" s="209"/>
      <c r="B475" s="80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</row>
    <row r="476">
      <c r="A476" s="209"/>
      <c r="B476" s="80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</row>
    <row r="477">
      <c r="A477" s="209"/>
      <c r="B477" s="80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</row>
    <row r="478">
      <c r="A478" s="209"/>
      <c r="B478" s="80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</row>
    <row r="479">
      <c r="A479" s="209"/>
      <c r="B479" s="80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</row>
    <row r="480">
      <c r="A480" s="209"/>
      <c r="B480" s="80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</row>
    <row r="481">
      <c r="A481" s="209"/>
      <c r="B481" s="80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</row>
    <row r="482">
      <c r="A482" s="209"/>
      <c r="B482" s="80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</row>
    <row r="483">
      <c r="A483" s="209"/>
      <c r="B483" s="80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</row>
    <row r="484">
      <c r="A484" s="209"/>
      <c r="B484" s="80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</row>
    <row r="485">
      <c r="A485" s="209"/>
      <c r="B485" s="80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</row>
    <row r="486">
      <c r="A486" s="209"/>
      <c r="B486" s="80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</row>
    <row r="487">
      <c r="A487" s="209"/>
      <c r="B487" s="80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</row>
    <row r="488">
      <c r="A488" s="209"/>
      <c r="B488" s="80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</row>
    <row r="489">
      <c r="A489" s="209"/>
      <c r="B489" s="80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</row>
    <row r="490">
      <c r="A490" s="209"/>
      <c r="B490" s="80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</row>
    <row r="491">
      <c r="A491" s="209"/>
      <c r="B491" s="80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</row>
    <row r="492">
      <c r="A492" s="209"/>
      <c r="B492" s="80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</row>
    <row r="493">
      <c r="A493" s="209"/>
      <c r="B493" s="80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</row>
    <row r="494">
      <c r="A494" s="209"/>
      <c r="B494" s="80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</row>
    <row r="495">
      <c r="A495" s="209"/>
      <c r="B495" s="80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</row>
    <row r="496">
      <c r="A496" s="209"/>
      <c r="B496" s="80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</row>
    <row r="497">
      <c r="A497" s="209"/>
      <c r="B497" s="80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</row>
    <row r="498">
      <c r="A498" s="209"/>
      <c r="B498" s="80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</row>
    <row r="499">
      <c r="A499" s="209"/>
      <c r="B499" s="80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</row>
    <row r="500">
      <c r="A500" s="209"/>
      <c r="B500" s="80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</row>
    <row r="501">
      <c r="A501" s="209"/>
      <c r="B501" s="80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</row>
    <row r="502">
      <c r="A502" s="209"/>
      <c r="B502" s="80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</row>
    <row r="503">
      <c r="A503" s="209"/>
      <c r="B503" s="80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</row>
    <row r="504">
      <c r="A504" s="209"/>
      <c r="B504" s="80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</row>
    <row r="505">
      <c r="A505" s="209"/>
      <c r="B505" s="80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</row>
    <row r="506">
      <c r="A506" s="209"/>
      <c r="B506" s="80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</row>
    <row r="507">
      <c r="A507" s="209"/>
      <c r="B507" s="80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</row>
    <row r="508">
      <c r="A508" s="209"/>
      <c r="B508" s="80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</row>
    <row r="509">
      <c r="A509" s="209"/>
      <c r="B509" s="80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</row>
    <row r="510">
      <c r="A510" s="209"/>
      <c r="B510" s="80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</row>
    <row r="511">
      <c r="A511" s="209"/>
      <c r="B511" s="80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</row>
    <row r="512">
      <c r="A512" s="209"/>
      <c r="B512" s="80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</row>
    <row r="513">
      <c r="A513" s="209"/>
      <c r="B513" s="80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</row>
    <row r="514">
      <c r="A514" s="209"/>
      <c r="B514" s="80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</row>
    <row r="515">
      <c r="A515" s="209"/>
      <c r="B515" s="80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</row>
    <row r="516">
      <c r="A516" s="209"/>
      <c r="B516" s="80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</row>
    <row r="517">
      <c r="A517" s="209"/>
      <c r="B517" s="80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</row>
    <row r="518">
      <c r="A518" s="209"/>
      <c r="B518" s="80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</row>
    <row r="519">
      <c r="A519" s="209"/>
      <c r="B519" s="80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</row>
    <row r="520">
      <c r="A520" s="209"/>
      <c r="B520" s="80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</row>
    <row r="521">
      <c r="A521" s="209"/>
      <c r="B521" s="80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</row>
    <row r="522">
      <c r="A522" s="209"/>
      <c r="B522" s="80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</row>
    <row r="523">
      <c r="A523" s="209"/>
      <c r="B523" s="80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</row>
    <row r="524">
      <c r="A524" s="209"/>
      <c r="B524" s="80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</row>
    <row r="525">
      <c r="A525" s="209"/>
      <c r="B525" s="80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</row>
    <row r="526">
      <c r="A526" s="209"/>
      <c r="B526" s="80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</row>
    <row r="527">
      <c r="A527" s="209"/>
      <c r="B527" s="80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</row>
    <row r="528">
      <c r="A528" s="209"/>
      <c r="B528" s="80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</row>
    <row r="529">
      <c r="A529" s="209"/>
      <c r="B529" s="80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</row>
    <row r="530">
      <c r="A530" s="209"/>
      <c r="B530" s="80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</row>
    <row r="531">
      <c r="A531" s="209"/>
      <c r="B531" s="80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</row>
    <row r="532">
      <c r="A532" s="209"/>
      <c r="B532" s="80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</row>
    <row r="533">
      <c r="A533" s="209"/>
      <c r="B533" s="80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</row>
    <row r="534">
      <c r="A534" s="209"/>
      <c r="B534" s="80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</row>
    <row r="535">
      <c r="A535" s="209"/>
      <c r="B535" s="80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</row>
    <row r="536">
      <c r="A536" s="209"/>
      <c r="B536" s="80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</row>
    <row r="537">
      <c r="A537" s="209"/>
      <c r="B537" s="80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</row>
    <row r="538">
      <c r="A538" s="209"/>
      <c r="B538" s="80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</row>
    <row r="539">
      <c r="A539" s="209"/>
      <c r="B539" s="80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</row>
    <row r="540">
      <c r="A540" s="209"/>
      <c r="B540" s="80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</row>
    <row r="541">
      <c r="A541" s="209"/>
      <c r="B541" s="80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</row>
    <row r="542">
      <c r="A542" s="209"/>
      <c r="B542" s="80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</row>
    <row r="543">
      <c r="A543" s="209"/>
      <c r="B543" s="80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</row>
    <row r="544">
      <c r="A544" s="209"/>
      <c r="B544" s="80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</row>
    <row r="545">
      <c r="A545" s="209"/>
      <c r="B545" s="80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</row>
    <row r="546">
      <c r="A546" s="209"/>
      <c r="B546" s="80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</row>
    <row r="547">
      <c r="A547" s="209"/>
      <c r="B547" s="80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</row>
    <row r="548">
      <c r="A548" s="209"/>
      <c r="B548" s="80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</row>
    <row r="549">
      <c r="A549" s="209"/>
      <c r="B549" s="80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</row>
    <row r="550">
      <c r="A550" s="209"/>
      <c r="B550" s="80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</row>
    <row r="551">
      <c r="A551" s="209"/>
      <c r="B551" s="80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</row>
    <row r="552">
      <c r="A552" s="209"/>
      <c r="B552" s="80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</row>
    <row r="553">
      <c r="A553" s="209"/>
      <c r="B553" s="80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</row>
    <row r="554">
      <c r="A554" s="209"/>
      <c r="B554" s="80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</row>
    <row r="555">
      <c r="A555" s="209"/>
      <c r="B555" s="80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</row>
    <row r="556">
      <c r="A556" s="209"/>
      <c r="B556" s="80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</row>
    <row r="557">
      <c r="A557" s="209"/>
      <c r="B557" s="80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</row>
    <row r="558">
      <c r="A558" s="209"/>
      <c r="B558" s="80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</row>
    <row r="559">
      <c r="A559" s="209"/>
      <c r="B559" s="80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</row>
    <row r="560">
      <c r="A560" s="209"/>
      <c r="B560" s="80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</row>
    <row r="561">
      <c r="A561" s="209"/>
      <c r="B561" s="80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</row>
    <row r="562">
      <c r="A562" s="209"/>
      <c r="B562" s="80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</row>
    <row r="563">
      <c r="A563" s="209"/>
      <c r="B563" s="80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</row>
    <row r="564">
      <c r="A564" s="209"/>
      <c r="B564" s="80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</row>
    <row r="565">
      <c r="A565" s="209"/>
      <c r="B565" s="80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</row>
    <row r="566">
      <c r="A566" s="209"/>
      <c r="B566" s="80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</row>
    <row r="567">
      <c r="A567" s="209"/>
      <c r="B567" s="80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</row>
    <row r="568">
      <c r="A568" s="209"/>
      <c r="B568" s="80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</row>
    <row r="569">
      <c r="A569" s="209"/>
      <c r="B569" s="80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</row>
    <row r="570">
      <c r="A570" s="209"/>
      <c r="B570" s="80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</row>
    <row r="571">
      <c r="A571" s="209"/>
      <c r="B571" s="80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</row>
    <row r="572">
      <c r="A572" s="209"/>
      <c r="B572" s="80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</row>
    <row r="573">
      <c r="A573" s="209"/>
      <c r="B573" s="80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</row>
    <row r="574">
      <c r="A574" s="209"/>
      <c r="B574" s="80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</row>
    <row r="575">
      <c r="A575" s="209"/>
      <c r="B575" s="80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</row>
    <row r="576">
      <c r="A576" s="209"/>
      <c r="B576" s="80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</row>
    <row r="577">
      <c r="A577" s="209"/>
      <c r="B577" s="80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</row>
    <row r="578">
      <c r="A578" s="209"/>
      <c r="B578" s="80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</row>
    <row r="579">
      <c r="A579" s="209"/>
      <c r="B579" s="80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</row>
    <row r="580">
      <c r="A580" s="209"/>
      <c r="B580" s="80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</row>
    <row r="581">
      <c r="A581" s="209"/>
      <c r="B581" s="80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</row>
    <row r="582">
      <c r="A582" s="209"/>
      <c r="B582" s="80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</row>
    <row r="583">
      <c r="A583" s="209"/>
      <c r="B583" s="80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</row>
    <row r="584">
      <c r="A584" s="209"/>
      <c r="B584" s="80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</row>
    <row r="585">
      <c r="A585" s="209"/>
      <c r="B585" s="80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</row>
    <row r="586">
      <c r="A586" s="209"/>
      <c r="B586" s="80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</row>
    <row r="587">
      <c r="A587" s="209"/>
      <c r="B587" s="80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</row>
    <row r="588">
      <c r="A588" s="209"/>
      <c r="B588" s="80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</row>
    <row r="589">
      <c r="A589" s="209"/>
      <c r="B589" s="80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</row>
    <row r="590">
      <c r="A590" s="209"/>
      <c r="B590" s="80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</row>
    <row r="591">
      <c r="A591" s="209"/>
      <c r="B591" s="80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</row>
    <row r="592">
      <c r="A592" s="209"/>
      <c r="B592" s="80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</row>
    <row r="593">
      <c r="A593" s="209"/>
      <c r="B593" s="80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</row>
    <row r="594">
      <c r="A594" s="209"/>
      <c r="B594" s="80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</row>
    <row r="595">
      <c r="A595" s="209"/>
      <c r="B595" s="80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</row>
    <row r="596">
      <c r="A596" s="209"/>
      <c r="B596" s="80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</row>
    <row r="597">
      <c r="A597" s="209"/>
      <c r="B597" s="80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</row>
    <row r="598">
      <c r="A598" s="209"/>
      <c r="B598" s="80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</row>
    <row r="599">
      <c r="A599" s="209"/>
      <c r="B599" s="80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</row>
    <row r="600">
      <c r="A600" s="209"/>
      <c r="B600" s="80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</row>
    <row r="601">
      <c r="A601" s="209"/>
      <c r="B601" s="80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</row>
    <row r="602">
      <c r="A602" s="209"/>
      <c r="B602" s="80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</row>
    <row r="603">
      <c r="A603" s="209"/>
      <c r="B603" s="80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</row>
    <row r="604">
      <c r="A604" s="209"/>
      <c r="B604" s="80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</row>
    <row r="605">
      <c r="A605" s="209"/>
      <c r="B605" s="80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</row>
    <row r="606">
      <c r="A606" s="209"/>
      <c r="B606" s="80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</row>
    <row r="607">
      <c r="A607" s="209"/>
      <c r="B607" s="80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</row>
    <row r="608">
      <c r="A608" s="209"/>
      <c r="B608" s="80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</row>
    <row r="609">
      <c r="A609" s="209"/>
      <c r="B609" s="80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</row>
    <row r="610">
      <c r="A610" s="209"/>
      <c r="B610" s="80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</row>
    <row r="611">
      <c r="A611" s="209"/>
      <c r="B611" s="80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</row>
    <row r="612">
      <c r="A612" s="209"/>
      <c r="B612" s="80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</row>
    <row r="613">
      <c r="A613" s="209"/>
      <c r="B613" s="80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</row>
    <row r="614">
      <c r="A614" s="209"/>
      <c r="B614" s="80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</row>
    <row r="615">
      <c r="A615" s="209"/>
      <c r="B615" s="80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</row>
    <row r="616">
      <c r="A616" s="209"/>
      <c r="B616" s="80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</row>
    <row r="617">
      <c r="A617" s="209"/>
      <c r="B617" s="80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</row>
    <row r="618">
      <c r="A618" s="209"/>
      <c r="B618" s="80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</row>
    <row r="619">
      <c r="A619" s="209"/>
      <c r="B619" s="80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</row>
    <row r="620">
      <c r="A620" s="209"/>
      <c r="B620" s="80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</row>
    <row r="621">
      <c r="A621" s="209"/>
      <c r="B621" s="80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</row>
    <row r="622">
      <c r="A622" s="209"/>
      <c r="B622" s="80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</row>
    <row r="623">
      <c r="A623" s="209"/>
      <c r="B623" s="80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</row>
    <row r="624">
      <c r="A624" s="209"/>
      <c r="B624" s="80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</row>
    <row r="625">
      <c r="A625" s="209"/>
      <c r="B625" s="80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</row>
    <row r="626">
      <c r="A626" s="209"/>
      <c r="B626" s="80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</row>
    <row r="627">
      <c r="A627" s="209"/>
      <c r="B627" s="80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</row>
    <row r="628">
      <c r="A628" s="209"/>
      <c r="B628" s="80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</row>
    <row r="629">
      <c r="A629" s="209"/>
      <c r="B629" s="80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</row>
    <row r="630">
      <c r="A630" s="209"/>
      <c r="B630" s="80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</row>
    <row r="631">
      <c r="A631" s="209"/>
      <c r="B631" s="80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</row>
    <row r="632">
      <c r="A632" s="209"/>
      <c r="B632" s="80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</row>
    <row r="633">
      <c r="A633" s="209"/>
      <c r="B633" s="80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</row>
    <row r="634">
      <c r="A634" s="209"/>
      <c r="B634" s="80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</row>
    <row r="635">
      <c r="A635" s="209"/>
      <c r="B635" s="80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</row>
    <row r="636">
      <c r="A636" s="209"/>
      <c r="B636" s="80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</row>
    <row r="637">
      <c r="A637" s="209"/>
      <c r="B637" s="80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</row>
    <row r="638">
      <c r="A638" s="209"/>
      <c r="B638" s="80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</row>
    <row r="639">
      <c r="A639" s="209"/>
      <c r="B639" s="80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</row>
    <row r="640">
      <c r="A640" s="209"/>
      <c r="B640" s="80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</row>
    <row r="641">
      <c r="A641" s="209"/>
      <c r="B641" s="80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</row>
    <row r="642">
      <c r="A642" s="209"/>
      <c r="B642" s="80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</row>
    <row r="643">
      <c r="A643" s="209"/>
      <c r="B643" s="80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</row>
    <row r="644">
      <c r="A644" s="209"/>
      <c r="B644" s="80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</row>
    <row r="645">
      <c r="A645" s="209"/>
      <c r="B645" s="80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</row>
    <row r="646">
      <c r="A646" s="209"/>
      <c r="B646" s="80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</row>
    <row r="647">
      <c r="A647" s="209"/>
      <c r="B647" s="80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</row>
    <row r="648">
      <c r="A648" s="209"/>
      <c r="B648" s="80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</row>
    <row r="649">
      <c r="A649" s="209"/>
      <c r="B649" s="80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</row>
    <row r="650">
      <c r="A650" s="209"/>
      <c r="B650" s="80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</row>
    <row r="651">
      <c r="A651" s="209"/>
      <c r="B651" s="80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</row>
    <row r="652">
      <c r="A652" s="209"/>
      <c r="B652" s="80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</row>
    <row r="653">
      <c r="A653" s="209"/>
      <c r="B653" s="80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</row>
    <row r="654">
      <c r="A654" s="209"/>
      <c r="B654" s="80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</row>
    <row r="655">
      <c r="A655" s="209"/>
      <c r="B655" s="80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</row>
    <row r="656">
      <c r="A656" s="209"/>
      <c r="B656" s="80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</row>
    <row r="657">
      <c r="A657" s="209"/>
      <c r="B657" s="80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</row>
    <row r="658">
      <c r="A658" s="209"/>
      <c r="B658" s="80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</row>
    <row r="659">
      <c r="A659" s="209"/>
      <c r="B659" s="80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</row>
    <row r="660">
      <c r="A660" s="209"/>
      <c r="B660" s="80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</row>
    <row r="661">
      <c r="A661" s="209"/>
      <c r="B661" s="80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</row>
    <row r="662">
      <c r="A662" s="209"/>
      <c r="B662" s="80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</row>
    <row r="663">
      <c r="A663" s="209"/>
      <c r="B663" s="80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</row>
    <row r="664">
      <c r="A664" s="209"/>
      <c r="B664" s="80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</row>
    <row r="665">
      <c r="A665" s="209"/>
      <c r="B665" s="80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</row>
    <row r="666">
      <c r="A666" s="209"/>
      <c r="B666" s="80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</row>
    <row r="667">
      <c r="A667" s="209"/>
      <c r="B667" s="80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</row>
    <row r="668">
      <c r="A668" s="209"/>
      <c r="B668" s="80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</row>
    <row r="669">
      <c r="A669" s="209"/>
      <c r="B669" s="80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</row>
    <row r="670">
      <c r="A670" s="209"/>
      <c r="B670" s="80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</row>
    <row r="671">
      <c r="A671" s="209"/>
      <c r="B671" s="80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</row>
    <row r="672">
      <c r="A672" s="209"/>
      <c r="B672" s="80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</row>
    <row r="673">
      <c r="A673" s="209"/>
      <c r="B673" s="80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</row>
    <row r="674">
      <c r="A674" s="209"/>
      <c r="B674" s="80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</row>
    <row r="675">
      <c r="A675" s="209"/>
      <c r="B675" s="80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</row>
    <row r="676">
      <c r="A676" s="209"/>
      <c r="B676" s="80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</row>
    <row r="677">
      <c r="A677" s="209"/>
      <c r="B677" s="80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</row>
    <row r="678">
      <c r="A678" s="209"/>
      <c r="B678" s="80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</row>
    <row r="679">
      <c r="A679" s="209"/>
      <c r="B679" s="80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</row>
    <row r="680">
      <c r="A680" s="209"/>
      <c r="B680" s="80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</row>
    <row r="681">
      <c r="A681" s="209"/>
      <c r="B681" s="80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</row>
    <row r="682">
      <c r="A682" s="209"/>
      <c r="B682" s="80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</row>
    <row r="683">
      <c r="A683" s="209"/>
      <c r="B683" s="80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</row>
    <row r="684">
      <c r="A684" s="209"/>
      <c r="B684" s="80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</row>
    <row r="685">
      <c r="A685" s="209"/>
      <c r="B685" s="80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</row>
    <row r="686">
      <c r="A686" s="209"/>
      <c r="B686" s="80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</row>
    <row r="687">
      <c r="A687" s="209"/>
      <c r="B687" s="80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</row>
    <row r="688">
      <c r="A688" s="209"/>
      <c r="B688" s="80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</row>
    <row r="689">
      <c r="A689" s="209"/>
      <c r="B689" s="80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</row>
    <row r="690">
      <c r="A690" s="209"/>
      <c r="B690" s="80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</row>
    <row r="691">
      <c r="A691" s="209"/>
      <c r="B691" s="80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</row>
    <row r="692">
      <c r="A692" s="209"/>
      <c r="B692" s="80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</row>
    <row r="693">
      <c r="A693" s="209"/>
      <c r="B693" s="80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</row>
    <row r="694">
      <c r="A694" s="209"/>
      <c r="B694" s="80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</row>
    <row r="695">
      <c r="A695" s="209"/>
      <c r="B695" s="80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</row>
    <row r="696">
      <c r="A696" s="209"/>
      <c r="B696" s="80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</row>
    <row r="697">
      <c r="A697" s="209"/>
      <c r="B697" s="80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</row>
    <row r="698">
      <c r="A698" s="209"/>
      <c r="B698" s="80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</row>
    <row r="699">
      <c r="A699" s="209"/>
      <c r="B699" s="80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</row>
    <row r="700">
      <c r="A700" s="209"/>
      <c r="B700" s="80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</row>
    <row r="701">
      <c r="A701" s="209"/>
      <c r="B701" s="80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</row>
    <row r="702">
      <c r="A702" s="209"/>
      <c r="B702" s="80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</row>
    <row r="703">
      <c r="A703" s="209"/>
      <c r="B703" s="80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</row>
    <row r="704">
      <c r="A704" s="209"/>
      <c r="B704" s="80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</row>
    <row r="705">
      <c r="A705" s="209"/>
      <c r="B705" s="80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</row>
    <row r="706">
      <c r="A706" s="209"/>
      <c r="B706" s="80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</row>
    <row r="707">
      <c r="A707" s="209"/>
      <c r="B707" s="80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</row>
    <row r="708">
      <c r="A708" s="209"/>
      <c r="B708" s="80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</row>
    <row r="709">
      <c r="A709" s="209"/>
      <c r="B709" s="80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</row>
    <row r="710">
      <c r="A710" s="209"/>
      <c r="B710" s="80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</row>
    <row r="711">
      <c r="A711" s="209"/>
      <c r="B711" s="80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</row>
    <row r="712">
      <c r="A712" s="209"/>
      <c r="B712" s="80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</row>
    <row r="713">
      <c r="A713" s="209"/>
      <c r="B713" s="80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</row>
    <row r="714">
      <c r="A714" s="209"/>
      <c r="B714" s="80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</row>
    <row r="715">
      <c r="A715" s="209"/>
      <c r="B715" s="80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</row>
    <row r="716">
      <c r="A716" s="209"/>
      <c r="B716" s="80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</row>
    <row r="717">
      <c r="A717" s="209"/>
      <c r="B717" s="80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</row>
    <row r="718">
      <c r="A718" s="209"/>
      <c r="B718" s="80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</row>
    <row r="719">
      <c r="A719" s="209"/>
      <c r="B719" s="80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</row>
    <row r="720">
      <c r="A720" s="209"/>
      <c r="B720" s="80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</row>
    <row r="721">
      <c r="A721" s="209"/>
      <c r="B721" s="80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</row>
    <row r="722">
      <c r="A722" s="209"/>
      <c r="B722" s="80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</row>
    <row r="723">
      <c r="A723" s="209"/>
      <c r="B723" s="80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</row>
    <row r="724">
      <c r="A724" s="209"/>
      <c r="B724" s="80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</row>
    <row r="725">
      <c r="A725" s="209"/>
      <c r="B725" s="80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</row>
    <row r="726">
      <c r="A726" s="209"/>
      <c r="B726" s="80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</row>
    <row r="727">
      <c r="A727" s="209"/>
      <c r="B727" s="80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</row>
    <row r="728">
      <c r="A728" s="209"/>
      <c r="B728" s="80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</row>
    <row r="729">
      <c r="A729" s="209"/>
      <c r="B729" s="80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</row>
    <row r="730">
      <c r="A730" s="209"/>
      <c r="B730" s="80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</row>
    <row r="731">
      <c r="A731" s="209"/>
      <c r="B731" s="80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</row>
    <row r="732">
      <c r="A732" s="209"/>
      <c r="B732" s="80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</row>
    <row r="733">
      <c r="A733" s="209"/>
      <c r="B733" s="80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</row>
    <row r="734">
      <c r="A734" s="209"/>
      <c r="B734" s="80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</row>
    <row r="735">
      <c r="A735" s="209"/>
      <c r="B735" s="80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</row>
    <row r="736">
      <c r="A736" s="209"/>
      <c r="B736" s="80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</row>
    <row r="737">
      <c r="A737" s="209"/>
      <c r="B737" s="80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</row>
    <row r="738">
      <c r="A738" s="209"/>
      <c r="B738" s="80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</row>
    <row r="739">
      <c r="A739" s="209"/>
      <c r="B739" s="80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</row>
    <row r="740">
      <c r="A740" s="209"/>
      <c r="B740" s="80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</row>
    <row r="741">
      <c r="A741" s="209"/>
      <c r="B741" s="80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</row>
    <row r="742">
      <c r="A742" s="209"/>
      <c r="B742" s="80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</row>
    <row r="743">
      <c r="A743" s="209"/>
      <c r="B743" s="80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</row>
    <row r="744">
      <c r="A744" s="209"/>
      <c r="B744" s="80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</row>
    <row r="745">
      <c r="A745" s="209"/>
      <c r="B745" s="80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</row>
    <row r="746">
      <c r="A746" s="209"/>
      <c r="B746" s="80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</row>
    <row r="747">
      <c r="A747" s="209"/>
      <c r="B747" s="80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</row>
    <row r="748">
      <c r="A748" s="209"/>
      <c r="B748" s="80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</row>
    <row r="749">
      <c r="A749" s="209"/>
      <c r="B749" s="80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</row>
    <row r="750">
      <c r="A750" s="209"/>
      <c r="B750" s="80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</row>
    <row r="751">
      <c r="A751" s="209"/>
      <c r="B751" s="80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</row>
    <row r="752">
      <c r="A752" s="209"/>
      <c r="B752" s="80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</row>
    <row r="753">
      <c r="A753" s="209"/>
      <c r="B753" s="80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</row>
    <row r="754">
      <c r="A754" s="209"/>
      <c r="B754" s="80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</row>
    <row r="755">
      <c r="A755" s="209"/>
      <c r="B755" s="80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</row>
    <row r="756">
      <c r="A756" s="209"/>
      <c r="B756" s="80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</row>
    <row r="757">
      <c r="A757" s="209"/>
      <c r="B757" s="80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</row>
    <row r="758">
      <c r="A758" s="209"/>
      <c r="B758" s="80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</row>
    <row r="759">
      <c r="A759" s="209"/>
      <c r="B759" s="80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</row>
    <row r="760">
      <c r="A760" s="209"/>
      <c r="B760" s="80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</row>
    <row r="761">
      <c r="A761" s="209"/>
      <c r="B761" s="80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</row>
    <row r="762">
      <c r="A762" s="209"/>
      <c r="B762" s="80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</row>
    <row r="763">
      <c r="A763" s="209"/>
      <c r="B763" s="80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</row>
    <row r="764">
      <c r="A764" s="209"/>
      <c r="B764" s="80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</row>
    <row r="765">
      <c r="A765" s="209"/>
      <c r="B765" s="80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</row>
    <row r="766">
      <c r="A766" s="209"/>
      <c r="B766" s="80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</row>
    <row r="767">
      <c r="A767" s="209"/>
      <c r="B767" s="80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</row>
    <row r="768">
      <c r="A768" s="209"/>
      <c r="B768" s="80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</row>
    <row r="769">
      <c r="A769" s="209"/>
      <c r="B769" s="80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</row>
    <row r="770">
      <c r="A770" s="209"/>
      <c r="B770" s="80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</row>
    <row r="771">
      <c r="A771" s="209"/>
      <c r="B771" s="80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</row>
    <row r="772">
      <c r="A772" s="209"/>
      <c r="B772" s="80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</row>
    <row r="773">
      <c r="A773" s="209"/>
      <c r="B773" s="80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</row>
    <row r="774">
      <c r="A774" s="209"/>
      <c r="B774" s="80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</row>
    <row r="775">
      <c r="A775" s="209"/>
      <c r="B775" s="80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</row>
    <row r="776">
      <c r="A776" s="209"/>
      <c r="B776" s="80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</row>
    <row r="777">
      <c r="A777" s="209"/>
      <c r="B777" s="80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</row>
    <row r="778">
      <c r="A778" s="209"/>
      <c r="B778" s="80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</row>
    <row r="779">
      <c r="A779" s="209"/>
      <c r="B779" s="80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</row>
    <row r="780">
      <c r="A780" s="209"/>
      <c r="B780" s="80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</row>
    <row r="781">
      <c r="A781" s="209"/>
      <c r="B781" s="80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</row>
    <row r="782">
      <c r="A782" s="209"/>
      <c r="B782" s="80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</row>
    <row r="783">
      <c r="A783" s="209"/>
      <c r="B783" s="80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</row>
    <row r="784">
      <c r="A784" s="209"/>
      <c r="B784" s="80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</row>
    <row r="785">
      <c r="A785" s="209"/>
      <c r="B785" s="80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</row>
    <row r="786">
      <c r="A786" s="209"/>
      <c r="B786" s="80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</row>
    <row r="787">
      <c r="A787" s="209"/>
      <c r="B787" s="80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</row>
    <row r="788">
      <c r="A788" s="209"/>
      <c r="B788" s="80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</row>
    <row r="789">
      <c r="A789" s="209"/>
      <c r="B789" s="80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</row>
    <row r="790">
      <c r="A790" s="209"/>
      <c r="B790" s="80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</row>
    <row r="791">
      <c r="A791" s="209"/>
      <c r="B791" s="80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</row>
    <row r="792">
      <c r="A792" s="209"/>
      <c r="B792" s="80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</row>
    <row r="793">
      <c r="A793" s="209"/>
      <c r="B793" s="80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</row>
    <row r="794">
      <c r="A794" s="209"/>
      <c r="B794" s="80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</row>
    <row r="795">
      <c r="A795" s="209"/>
      <c r="B795" s="80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</row>
    <row r="796">
      <c r="A796" s="209"/>
      <c r="B796" s="80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</row>
    <row r="797">
      <c r="A797" s="209"/>
      <c r="B797" s="80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</row>
    <row r="798">
      <c r="A798" s="209"/>
      <c r="B798" s="80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</row>
    <row r="799">
      <c r="A799" s="209"/>
      <c r="B799" s="80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</row>
    <row r="800">
      <c r="A800" s="209"/>
      <c r="B800" s="80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</row>
    <row r="801">
      <c r="A801" s="209"/>
      <c r="B801" s="80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</row>
    <row r="802">
      <c r="A802" s="209"/>
      <c r="B802" s="80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</row>
    <row r="803">
      <c r="A803" s="209"/>
      <c r="B803" s="80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</row>
    <row r="804">
      <c r="A804" s="209"/>
      <c r="B804" s="80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</row>
    <row r="805">
      <c r="A805" s="209"/>
      <c r="B805" s="80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</row>
    <row r="806">
      <c r="A806" s="209"/>
      <c r="B806" s="80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</row>
    <row r="807">
      <c r="A807" s="209"/>
      <c r="B807" s="80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</row>
    <row r="808">
      <c r="A808" s="209"/>
      <c r="B808" s="80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</row>
    <row r="809">
      <c r="A809" s="209"/>
      <c r="B809" s="80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</row>
    <row r="810">
      <c r="A810" s="209"/>
      <c r="B810" s="80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</row>
    <row r="811">
      <c r="A811" s="209"/>
      <c r="B811" s="80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</row>
    <row r="812">
      <c r="A812" s="209"/>
      <c r="B812" s="80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</row>
    <row r="813">
      <c r="A813" s="209"/>
      <c r="B813" s="80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</row>
    <row r="814">
      <c r="A814" s="209"/>
      <c r="B814" s="80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</row>
    <row r="815">
      <c r="A815" s="209"/>
      <c r="B815" s="80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</row>
    <row r="816">
      <c r="A816" s="209"/>
      <c r="B816" s="80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</row>
    <row r="817">
      <c r="A817" s="209"/>
      <c r="B817" s="80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</row>
    <row r="818">
      <c r="A818" s="209"/>
      <c r="B818" s="80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</row>
    <row r="819">
      <c r="A819" s="209"/>
      <c r="B819" s="80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</row>
    <row r="820">
      <c r="A820" s="209"/>
      <c r="B820" s="80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</row>
    <row r="821">
      <c r="A821" s="209"/>
      <c r="B821" s="80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</row>
    <row r="822">
      <c r="A822" s="209"/>
      <c r="B822" s="80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</row>
    <row r="823">
      <c r="A823" s="209"/>
      <c r="B823" s="80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</row>
    <row r="824">
      <c r="A824" s="209"/>
      <c r="B824" s="80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</row>
    <row r="825">
      <c r="A825" s="209"/>
      <c r="B825" s="80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</row>
    <row r="826">
      <c r="A826" s="209"/>
      <c r="B826" s="80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</row>
    <row r="827">
      <c r="A827" s="209"/>
      <c r="B827" s="80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</row>
    <row r="828">
      <c r="A828" s="209"/>
      <c r="B828" s="80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</row>
    <row r="829">
      <c r="A829" s="209"/>
      <c r="B829" s="80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</row>
    <row r="830">
      <c r="A830" s="209"/>
      <c r="B830" s="80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</row>
    <row r="831">
      <c r="A831" s="209"/>
      <c r="B831" s="80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</row>
    <row r="832">
      <c r="A832" s="209"/>
      <c r="B832" s="80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</row>
    <row r="833">
      <c r="A833" s="209"/>
      <c r="B833" s="80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</row>
    <row r="834">
      <c r="A834" s="209"/>
      <c r="B834" s="80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</row>
    <row r="835">
      <c r="A835" s="209"/>
      <c r="B835" s="80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</row>
    <row r="836">
      <c r="A836" s="209"/>
      <c r="B836" s="80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</row>
    <row r="837">
      <c r="A837" s="209"/>
      <c r="B837" s="80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</row>
    <row r="838">
      <c r="A838" s="209"/>
      <c r="B838" s="80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</row>
    <row r="839">
      <c r="A839" s="209"/>
      <c r="B839" s="80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</row>
    <row r="840">
      <c r="A840" s="209"/>
      <c r="B840" s="80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</row>
    <row r="841">
      <c r="A841" s="209"/>
      <c r="B841" s="80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</row>
    <row r="842">
      <c r="A842" s="209"/>
      <c r="B842" s="80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</row>
    <row r="843">
      <c r="A843" s="209"/>
      <c r="B843" s="80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</row>
    <row r="844">
      <c r="A844" s="209"/>
      <c r="B844" s="80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</row>
    <row r="845">
      <c r="A845" s="209"/>
      <c r="B845" s="80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</row>
    <row r="846">
      <c r="A846" s="209"/>
      <c r="B846" s="80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</row>
    <row r="847">
      <c r="A847" s="209"/>
      <c r="B847" s="80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</row>
    <row r="848">
      <c r="A848" s="209"/>
      <c r="B848" s="80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</row>
    <row r="849">
      <c r="A849" s="209"/>
      <c r="B849" s="80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</row>
    <row r="850">
      <c r="A850" s="209"/>
      <c r="B850" s="80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</row>
    <row r="851">
      <c r="A851" s="209"/>
      <c r="B851" s="80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</row>
    <row r="852">
      <c r="A852" s="209"/>
      <c r="B852" s="80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</row>
    <row r="853">
      <c r="A853" s="209"/>
      <c r="B853" s="80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</row>
    <row r="854">
      <c r="A854" s="209"/>
      <c r="B854" s="80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</row>
    <row r="855">
      <c r="A855" s="209"/>
      <c r="B855" s="80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</row>
    <row r="856">
      <c r="A856" s="209"/>
      <c r="B856" s="80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</row>
    <row r="857">
      <c r="A857" s="209"/>
      <c r="B857" s="80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</row>
    <row r="858">
      <c r="A858" s="209"/>
      <c r="B858" s="80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</row>
    <row r="859">
      <c r="A859" s="209"/>
      <c r="B859" s="80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</row>
    <row r="860">
      <c r="A860" s="209"/>
      <c r="B860" s="80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</row>
    <row r="861">
      <c r="A861" s="209"/>
      <c r="B861" s="80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</row>
    <row r="862">
      <c r="A862" s="209"/>
      <c r="B862" s="80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</row>
    <row r="863">
      <c r="A863" s="209"/>
      <c r="B863" s="80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</row>
    <row r="864">
      <c r="A864" s="209"/>
      <c r="B864" s="80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</row>
    <row r="865">
      <c r="A865" s="209"/>
      <c r="B865" s="80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</row>
    <row r="866">
      <c r="A866" s="209"/>
      <c r="B866" s="80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</row>
    <row r="867">
      <c r="A867" s="209"/>
      <c r="B867" s="80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</row>
    <row r="868">
      <c r="A868" s="209"/>
      <c r="B868" s="80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</row>
    <row r="869">
      <c r="A869" s="209"/>
      <c r="B869" s="80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</row>
    <row r="870">
      <c r="A870" s="209"/>
      <c r="B870" s="80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</row>
    <row r="871">
      <c r="A871" s="209"/>
      <c r="B871" s="80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</row>
    <row r="872">
      <c r="A872" s="209"/>
      <c r="B872" s="80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</row>
    <row r="873">
      <c r="A873" s="209"/>
      <c r="B873" s="80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</row>
    <row r="874">
      <c r="A874" s="209"/>
      <c r="B874" s="80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</row>
    <row r="875">
      <c r="A875" s="209"/>
      <c r="B875" s="80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</row>
    <row r="876">
      <c r="A876" s="209"/>
      <c r="B876" s="80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</row>
    <row r="877">
      <c r="A877" s="209"/>
      <c r="B877" s="80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</row>
    <row r="878">
      <c r="A878" s="209"/>
      <c r="B878" s="80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</row>
    <row r="879">
      <c r="A879" s="209"/>
      <c r="B879" s="80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</row>
    <row r="880">
      <c r="A880" s="209"/>
      <c r="B880" s="80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</row>
    <row r="881">
      <c r="A881" s="209"/>
      <c r="B881" s="80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</row>
    <row r="882">
      <c r="A882" s="209"/>
      <c r="B882" s="80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</row>
    <row r="883">
      <c r="A883" s="209"/>
      <c r="B883" s="80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</row>
    <row r="884">
      <c r="A884" s="209"/>
      <c r="B884" s="80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</row>
    <row r="885">
      <c r="A885" s="209"/>
      <c r="B885" s="80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</row>
    <row r="886">
      <c r="A886" s="209"/>
      <c r="B886" s="80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</row>
    <row r="887">
      <c r="A887" s="209"/>
      <c r="B887" s="80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</row>
    <row r="888">
      <c r="A888" s="209"/>
      <c r="B888" s="80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</row>
    <row r="889">
      <c r="A889" s="209"/>
      <c r="B889" s="80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</row>
    <row r="890">
      <c r="A890" s="209"/>
      <c r="B890" s="80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</row>
    <row r="891">
      <c r="A891" s="209"/>
      <c r="B891" s="80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</row>
    <row r="892">
      <c r="A892" s="209"/>
      <c r="B892" s="80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</row>
    <row r="893">
      <c r="A893" s="209"/>
      <c r="B893" s="80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</row>
    <row r="894">
      <c r="A894" s="209"/>
      <c r="B894" s="80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</row>
    <row r="895">
      <c r="A895" s="209"/>
      <c r="B895" s="80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</row>
    <row r="896">
      <c r="A896" s="209"/>
      <c r="B896" s="80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</row>
    <row r="897">
      <c r="A897" s="209"/>
      <c r="B897" s="80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</row>
    <row r="898">
      <c r="A898" s="209"/>
      <c r="B898" s="80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</row>
    <row r="899">
      <c r="A899" s="209"/>
      <c r="B899" s="80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</row>
    <row r="900">
      <c r="A900" s="209"/>
      <c r="B900" s="80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</row>
    <row r="901">
      <c r="A901" s="209"/>
      <c r="B901" s="80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</row>
    <row r="902">
      <c r="A902" s="209"/>
      <c r="B902" s="80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</row>
    <row r="903">
      <c r="A903" s="209"/>
      <c r="B903" s="80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</row>
    <row r="904">
      <c r="A904" s="209"/>
      <c r="B904" s="80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</row>
    <row r="905">
      <c r="A905" s="209"/>
      <c r="B905" s="80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</row>
    <row r="906">
      <c r="A906" s="209"/>
      <c r="B906" s="80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</row>
    <row r="907">
      <c r="A907" s="209"/>
      <c r="B907" s="80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</row>
    <row r="908">
      <c r="A908" s="209"/>
      <c r="B908" s="80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</row>
    <row r="909">
      <c r="A909" s="209"/>
      <c r="B909" s="80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</row>
    <row r="910">
      <c r="A910" s="209"/>
      <c r="B910" s="80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</row>
    <row r="911">
      <c r="A911" s="209"/>
      <c r="B911" s="80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</row>
    <row r="912">
      <c r="A912" s="209"/>
      <c r="B912" s="80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</row>
    <row r="913">
      <c r="A913" s="209"/>
      <c r="B913" s="80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</row>
    <row r="914">
      <c r="A914" s="209"/>
      <c r="B914" s="80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</row>
    <row r="915">
      <c r="A915" s="209"/>
      <c r="B915" s="80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</row>
    <row r="916">
      <c r="A916" s="209"/>
      <c r="B916" s="80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</row>
    <row r="917">
      <c r="A917" s="209"/>
      <c r="B917" s="80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</row>
    <row r="918">
      <c r="A918" s="209"/>
      <c r="B918" s="80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</row>
    <row r="919">
      <c r="A919" s="209"/>
      <c r="B919" s="80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</row>
    <row r="920">
      <c r="A920" s="209"/>
      <c r="B920" s="80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</row>
    <row r="921">
      <c r="A921" s="209"/>
      <c r="B921" s="80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</row>
    <row r="922">
      <c r="A922" s="209"/>
      <c r="B922" s="80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</row>
    <row r="923">
      <c r="A923" s="209"/>
      <c r="B923" s="80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</row>
    <row r="924">
      <c r="A924" s="209"/>
      <c r="B924" s="80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</row>
    <row r="925">
      <c r="A925" s="209"/>
      <c r="B925" s="80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</row>
    <row r="926">
      <c r="A926" s="209"/>
      <c r="B926" s="80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</row>
    <row r="927">
      <c r="A927" s="209"/>
      <c r="B927" s="80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</row>
    <row r="928">
      <c r="A928" s="209"/>
      <c r="B928" s="80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</row>
    <row r="929">
      <c r="A929" s="209"/>
      <c r="B929" s="80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</row>
    <row r="930">
      <c r="A930" s="209"/>
      <c r="B930" s="80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</row>
    <row r="931">
      <c r="A931" s="209"/>
      <c r="B931" s="80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</row>
    <row r="932">
      <c r="A932" s="209"/>
      <c r="B932" s="80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</row>
    <row r="933">
      <c r="A933" s="209"/>
      <c r="B933" s="80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</row>
    <row r="934">
      <c r="A934" s="209"/>
      <c r="B934" s="80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</row>
    <row r="935">
      <c r="A935" s="209"/>
      <c r="B935" s="80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</row>
    <row r="936">
      <c r="A936" s="209"/>
      <c r="B936" s="80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</row>
    <row r="937">
      <c r="A937" s="209"/>
      <c r="B937" s="80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</row>
    <row r="938">
      <c r="A938" s="209"/>
      <c r="B938" s="80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</row>
    <row r="939">
      <c r="A939" s="209"/>
      <c r="B939" s="80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</row>
    <row r="940">
      <c r="A940" s="209"/>
      <c r="B940" s="80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</row>
    <row r="941">
      <c r="A941" s="209"/>
      <c r="B941" s="80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</row>
    <row r="942">
      <c r="A942" s="209"/>
      <c r="B942" s="80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</row>
    <row r="943">
      <c r="A943" s="209"/>
      <c r="B943" s="80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</row>
    <row r="944">
      <c r="A944" s="209"/>
      <c r="B944" s="80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</row>
    <row r="945">
      <c r="A945" s="209"/>
      <c r="B945" s="80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</row>
    <row r="946">
      <c r="A946" s="209"/>
      <c r="B946" s="80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</row>
    <row r="947">
      <c r="A947" s="209"/>
      <c r="B947" s="80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</row>
    <row r="948">
      <c r="A948" s="209"/>
      <c r="B948" s="80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</row>
    <row r="949">
      <c r="A949" s="209"/>
      <c r="B949" s="80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</row>
    <row r="950">
      <c r="A950" s="209"/>
      <c r="B950" s="80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</row>
    <row r="951">
      <c r="A951" s="209"/>
      <c r="B951" s="80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</row>
    <row r="952">
      <c r="A952" s="209"/>
      <c r="B952" s="80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</row>
    <row r="953">
      <c r="A953" s="209"/>
      <c r="B953" s="80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</row>
    <row r="954">
      <c r="A954" s="209"/>
      <c r="B954" s="80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</row>
    <row r="955">
      <c r="A955" s="209"/>
      <c r="B955" s="80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</row>
    <row r="956">
      <c r="A956" s="209"/>
      <c r="B956" s="80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</row>
    <row r="957">
      <c r="A957" s="209"/>
      <c r="B957" s="80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</row>
    <row r="958">
      <c r="A958" s="209"/>
      <c r="B958" s="80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</row>
    <row r="959">
      <c r="A959" s="209"/>
      <c r="B959" s="80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</row>
    <row r="960">
      <c r="A960" s="209"/>
      <c r="B960" s="80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</row>
    <row r="961">
      <c r="A961" s="209"/>
      <c r="B961" s="80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</row>
    <row r="962">
      <c r="A962" s="209"/>
      <c r="B962" s="80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</row>
    <row r="963">
      <c r="A963" s="209"/>
      <c r="B963" s="80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</row>
    <row r="964">
      <c r="A964" s="209"/>
      <c r="B964" s="80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</row>
    <row r="965">
      <c r="A965" s="209"/>
      <c r="B965" s="80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</row>
    <row r="966">
      <c r="A966" s="209"/>
      <c r="B966" s="80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</row>
    <row r="967">
      <c r="A967" s="209"/>
      <c r="B967" s="80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</row>
    <row r="968">
      <c r="A968" s="209"/>
      <c r="B968" s="80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</row>
    <row r="969">
      <c r="A969" s="209"/>
      <c r="B969" s="80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</row>
    <row r="970">
      <c r="A970" s="209"/>
      <c r="B970" s="80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</row>
    <row r="971">
      <c r="A971" s="209"/>
      <c r="B971" s="80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</row>
    <row r="972">
      <c r="A972" s="209"/>
      <c r="B972" s="80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</row>
    <row r="973">
      <c r="A973" s="209"/>
      <c r="B973" s="80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</row>
    <row r="974">
      <c r="A974" s="209"/>
      <c r="B974" s="80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</row>
    <row r="975">
      <c r="A975" s="209"/>
      <c r="B975" s="80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</row>
    <row r="976">
      <c r="A976" s="209"/>
      <c r="B976" s="80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</row>
    <row r="977">
      <c r="A977" s="209"/>
      <c r="B977" s="80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</row>
    <row r="978">
      <c r="A978" s="209"/>
      <c r="B978" s="80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</row>
    <row r="979">
      <c r="A979" s="209"/>
      <c r="B979" s="80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</row>
    <row r="980">
      <c r="A980" s="209"/>
      <c r="B980" s="80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</row>
    <row r="981">
      <c r="A981" s="209"/>
      <c r="B981" s="80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</row>
    <row r="982">
      <c r="A982" s="209"/>
      <c r="B982" s="80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</row>
    <row r="983">
      <c r="A983" s="209"/>
      <c r="B983" s="80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</row>
    <row r="984">
      <c r="A984" s="209"/>
      <c r="B984" s="80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</row>
    <row r="985">
      <c r="A985" s="209"/>
      <c r="B985" s="80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</row>
    <row r="986">
      <c r="A986" s="209"/>
      <c r="B986" s="80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</row>
    <row r="987">
      <c r="A987" s="209"/>
      <c r="B987" s="80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</row>
    <row r="988">
      <c r="A988" s="209"/>
      <c r="B988" s="80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</row>
    <row r="989">
      <c r="A989" s="209"/>
      <c r="B989" s="80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</row>
    <row r="990">
      <c r="A990" s="209"/>
      <c r="B990" s="80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</row>
    <row r="991">
      <c r="A991" s="209"/>
      <c r="B991" s="80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</row>
    <row r="992">
      <c r="A992" s="209"/>
      <c r="B992" s="80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</row>
    <row r="993">
      <c r="A993" s="209"/>
      <c r="B993" s="80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</row>
    <row r="994">
      <c r="A994" s="209"/>
      <c r="B994" s="80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</row>
    <row r="995">
      <c r="A995" s="209"/>
      <c r="B995" s="80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</row>
    <row r="996">
      <c r="A996" s="209"/>
      <c r="B996" s="80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</row>
    <row r="997">
      <c r="A997" s="209"/>
      <c r="B997" s="80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</row>
    <row r="998">
      <c r="A998" s="209"/>
      <c r="B998" s="80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</row>
    <row r="999">
      <c r="A999" s="209"/>
      <c r="B999" s="80"/>
      <c r="C999" s="118"/>
      <c r="D999" s="118"/>
      <c r="E999" s="118"/>
      <c r="F999" s="118"/>
      <c r="G999" s="118"/>
      <c r="H999" s="118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</row>
    <row r="1000">
      <c r="A1000" s="209"/>
      <c r="B1000" s="80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</row>
    <row r="1001">
      <c r="A1001" s="209"/>
      <c r="B1001" s="80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  <c r="N1001" s="118"/>
      <c r="O1001" s="118"/>
      <c r="P1001" s="118"/>
      <c r="Q1001" s="118"/>
      <c r="R1001" s="118"/>
      <c r="S1001" s="118"/>
      <c r="T1001" s="118"/>
      <c r="U1001" s="118"/>
      <c r="V1001" s="118"/>
      <c r="W1001" s="118"/>
      <c r="X1001" s="118"/>
      <c r="Y1001" s="118"/>
    </row>
    <row r="1002">
      <c r="A1002" s="209"/>
      <c r="B1002" s="80"/>
      <c r="C1002" s="118"/>
      <c r="D1002" s="118"/>
      <c r="E1002" s="118"/>
      <c r="F1002" s="118"/>
      <c r="G1002" s="118"/>
      <c r="H1002" s="118"/>
      <c r="I1002" s="118"/>
      <c r="J1002" s="118"/>
      <c r="K1002" s="118"/>
      <c r="L1002" s="118"/>
      <c r="M1002" s="118"/>
      <c r="N1002" s="118"/>
      <c r="O1002" s="118"/>
      <c r="P1002" s="118"/>
      <c r="Q1002" s="118"/>
      <c r="R1002" s="118"/>
      <c r="S1002" s="118"/>
      <c r="T1002" s="118"/>
      <c r="U1002" s="118"/>
      <c r="V1002" s="118"/>
      <c r="W1002" s="118"/>
      <c r="X1002" s="118"/>
      <c r="Y1002" s="118"/>
    </row>
    <row r="1003">
      <c r="A1003" s="209"/>
      <c r="B1003" s="80"/>
      <c r="C1003" s="118"/>
      <c r="D1003" s="118"/>
      <c r="E1003" s="118"/>
      <c r="F1003" s="118"/>
      <c r="G1003" s="118"/>
      <c r="H1003" s="118"/>
      <c r="I1003" s="118"/>
      <c r="J1003" s="118"/>
      <c r="K1003" s="118"/>
      <c r="L1003" s="118"/>
      <c r="M1003" s="118"/>
      <c r="N1003" s="118"/>
      <c r="O1003" s="118"/>
      <c r="P1003" s="118"/>
      <c r="Q1003" s="118"/>
      <c r="R1003" s="118"/>
      <c r="S1003" s="118"/>
      <c r="T1003" s="118"/>
      <c r="U1003" s="118"/>
      <c r="V1003" s="118"/>
      <c r="W1003" s="118"/>
      <c r="X1003" s="118"/>
      <c r="Y1003" s="118"/>
    </row>
    <row r="1004">
      <c r="A1004" s="209"/>
      <c r="B1004" s="80"/>
      <c r="C1004" s="118"/>
      <c r="D1004" s="118"/>
      <c r="E1004" s="118"/>
      <c r="F1004" s="118"/>
      <c r="G1004" s="118"/>
      <c r="H1004" s="118"/>
      <c r="I1004" s="118"/>
      <c r="J1004" s="118"/>
      <c r="K1004" s="118"/>
      <c r="L1004" s="118"/>
      <c r="M1004" s="118"/>
      <c r="N1004" s="118"/>
      <c r="O1004" s="118"/>
      <c r="P1004" s="118"/>
      <c r="Q1004" s="118"/>
      <c r="R1004" s="118"/>
      <c r="S1004" s="118"/>
      <c r="T1004" s="118"/>
      <c r="U1004" s="118"/>
      <c r="V1004" s="118"/>
      <c r="W1004" s="118"/>
      <c r="X1004" s="118"/>
      <c r="Y1004" s="118"/>
    </row>
    <row r="1005">
      <c r="A1005" s="209"/>
      <c r="B1005" s="80"/>
      <c r="C1005" s="118"/>
      <c r="D1005" s="118"/>
      <c r="E1005" s="118"/>
      <c r="F1005" s="118"/>
      <c r="G1005" s="118"/>
      <c r="H1005" s="118"/>
      <c r="I1005" s="118"/>
      <c r="J1005" s="118"/>
      <c r="K1005" s="118"/>
      <c r="L1005" s="118"/>
      <c r="M1005" s="118"/>
      <c r="N1005" s="118"/>
      <c r="O1005" s="118"/>
      <c r="P1005" s="118"/>
      <c r="Q1005" s="118"/>
      <c r="R1005" s="118"/>
      <c r="S1005" s="118"/>
      <c r="T1005" s="118"/>
      <c r="U1005" s="118"/>
      <c r="V1005" s="118"/>
      <c r="W1005" s="118"/>
      <c r="X1005" s="118"/>
      <c r="Y1005" s="118"/>
    </row>
    <row r="1006">
      <c r="A1006" s="209"/>
      <c r="B1006" s="80"/>
      <c r="C1006" s="118"/>
      <c r="D1006" s="118"/>
      <c r="E1006" s="118"/>
      <c r="F1006" s="118"/>
      <c r="G1006" s="118"/>
      <c r="H1006" s="118"/>
      <c r="I1006" s="118"/>
      <c r="J1006" s="118"/>
      <c r="K1006" s="118"/>
      <c r="L1006" s="118"/>
      <c r="M1006" s="118"/>
      <c r="N1006" s="118"/>
      <c r="O1006" s="118"/>
      <c r="P1006" s="118"/>
      <c r="Q1006" s="118"/>
      <c r="R1006" s="118"/>
      <c r="S1006" s="118"/>
      <c r="T1006" s="118"/>
      <c r="U1006" s="118"/>
      <c r="V1006" s="118"/>
      <c r="W1006" s="118"/>
      <c r="X1006" s="118"/>
      <c r="Y1006" s="118"/>
    </row>
    <row r="1007">
      <c r="A1007" s="209"/>
      <c r="B1007" s="80"/>
      <c r="C1007" s="118"/>
      <c r="D1007" s="118"/>
      <c r="E1007" s="118"/>
      <c r="F1007" s="118"/>
      <c r="G1007" s="118"/>
      <c r="H1007" s="118"/>
      <c r="I1007" s="118"/>
      <c r="J1007" s="118"/>
      <c r="K1007" s="118"/>
      <c r="L1007" s="118"/>
      <c r="M1007" s="118"/>
      <c r="N1007" s="118"/>
      <c r="O1007" s="118"/>
      <c r="P1007" s="118"/>
      <c r="Q1007" s="118"/>
      <c r="R1007" s="118"/>
      <c r="S1007" s="118"/>
      <c r="T1007" s="118"/>
      <c r="U1007" s="118"/>
      <c r="V1007" s="118"/>
      <c r="W1007" s="118"/>
      <c r="X1007" s="118"/>
      <c r="Y1007" s="118"/>
    </row>
    <row r="1008">
      <c r="A1008" s="209"/>
      <c r="B1008" s="80"/>
      <c r="C1008" s="118"/>
      <c r="D1008" s="118"/>
      <c r="E1008" s="118"/>
      <c r="F1008" s="118"/>
      <c r="G1008" s="118"/>
      <c r="H1008" s="118"/>
      <c r="I1008" s="118"/>
      <c r="J1008" s="118"/>
      <c r="K1008" s="118"/>
      <c r="L1008" s="118"/>
      <c r="M1008" s="118"/>
      <c r="N1008" s="118"/>
      <c r="O1008" s="118"/>
      <c r="P1008" s="118"/>
      <c r="Q1008" s="118"/>
      <c r="R1008" s="118"/>
      <c r="S1008" s="118"/>
      <c r="T1008" s="118"/>
      <c r="U1008" s="118"/>
      <c r="V1008" s="118"/>
      <c r="W1008" s="118"/>
      <c r="X1008" s="118"/>
      <c r="Y1008" s="118"/>
    </row>
    <row r="1009">
      <c r="A1009" s="209"/>
      <c r="B1009" s="80"/>
      <c r="C1009" s="118"/>
      <c r="D1009" s="118"/>
      <c r="E1009" s="118"/>
      <c r="F1009" s="118"/>
      <c r="G1009" s="118"/>
      <c r="H1009" s="118"/>
      <c r="I1009" s="118"/>
      <c r="J1009" s="118"/>
      <c r="K1009" s="118"/>
      <c r="L1009" s="118"/>
      <c r="M1009" s="118"/>
      <c r="N1009" s="118"/>
      <c r="O1009" s="118"/>
      <c r="P1009" s="118"/>
      <c r="Q1009" s="118"/>
      <c r="R1009" s="118"/>
      <c r="S1009" s="118"/>
      <c r="T1009" s="118"/>
      <c r="U1009" s="118"/>
      <c r="V1009" s="118"/>
      <c r="W1009" s="118"/>
      <c r="X1009" s="118"/>
      <c r="Y1009" s="118"/>
    </row>
    <row r="1010">
      <c r="A1010" s="209"/>
      <c r="B1010" s="80"/>
      <c r="C1010" s="118"/>
      <c r="D1010" s="118"/>
      <c r="E1010" s="118"/>
      <c r="F1010" s="118"/>
      <c r="G1010" s="118"/>
      <c r="H1010" s="118"/>
      <c r="I1010" s="118"/>
      <c r="J1010" s="118"/>
      <c r="K1010" s="118"/>
      <c r="L1010" s="118"/>
      <c r="M1010" s="118"/>
      <c r="N1010" s="118"/>
      <c r="O1010" s="118"/>
      <c r="P1010" s="118"/>
      <c r="Q1010" s="118"/>
      <c r="R1010" s="118"/>
      <c r="S1010" s="118"/>
      <c r="T1010" s="118"/>
      <c r="U1010" s="118"/>
      <c r="V1010" s="118"/>
      <c r="W1010" s="118"/>
      <c r="X1010" s="118"/>
      <c r="Y1010" s="118"/>
    </row>
    <row r="1011">
      <c r="A1011" s="209"/>
      <c r="B1011" s="80"/>
      <c r="C1011" s="118"/>
      <c r="D1011" s="118"/>
      <c r="E1011" s="118"/>
      <c r="F1011" s="118"/>
      <c r="G1011" s="118"/>
      <c r="H1011" s="118"/>
      <c r="I1011" s="118"/>
      <c r="J1011" s="118"/>
      <c r="K1011" s="118"/>
      <c r="L1011" s="118"/>
      <c r="M1011" s="118"/>
      <c r="N1011" s="118"/>
      <c r="O1011" s="118"/>
      <c r="P1011" s="118"/>
      <c r="Q1011" s="118"/>
      <c r="R1011" s="118"/>
      <c r="S1011" s="118"/>
      <c r="T1011" s="118"/>
      <c r="U1011" s="118"/>
      <c r="V1011" s="118"/>
      <c r="W1011" s="118"/>
      <c r="X1011" s="118"/>
      <c r="Y1011" s="118"/>
    </row>
    <row r="1012">
      <c r="A1012" s="209"/>
      <c r="B1012" s="80"/>
      <c r="C1012" s="118"/>
      <c r="D1012" s="118"/>
      <c r="E1012" s="118"/>
      <c r="F1012" s="118"/>
      <c r="G1012" s="118"/>
      <c r="H1012" s="118"/>
      <c r="I1012" s="118"/>
      <c r="J1012" s="118"/>
      <c r="K1012" s="118"/>
      <c r="L1012" s="118"/>
      <c r="M1012" s="118"/>
      <c r="N1012" s="118"/>
      <c r="O1012" s="118"/>
      <c r="P1012" s="118"/>
      <c r="Q1012" s="118"/>
      <c r="R1012" s="118"/>
      <c r="S1012" s="118"/>
      <c r="T1012" s="118"/>
      <c r="U1012" s="118"/>
      <c r="V1012" s="118"/>
      <c r="W1012" s="118"/>
      <c r="X1012" s="118"/>
      <c r="Y1012" s="118"/>
    </row>
    <row r="1013">
      <c r="A1013" s="209"/>
      <c r="B1013" s="80"/>
      <c r="C1013" s="118"/>
      <c r="D1013" s="118"/>
      <c r="E1013" s="118"/>
      <c r="F1013" s="118"/>
      <c r="G1013" s="118"/>
      <c r="H1013" s="118"/>
      <c r="I1013" s="118"/>
      <c r="J1013" s="118"/>
      <c r="K1013" s="118"/>
      <c r="L1013" s="118"/>
      <c r="M1013" s="118"/>
      <c r="N1013" s="118"/>
      <c r="O1013" s="118"/>
      <c r="P1013" s="118"/>
      <c r="Q1013" s="118"/>
      <c r="R1013" s="118"/>
      <c r="S1013" s="118"/>
      <c r="T1013" s="118"/>
      <c r="U1013" s="118"/>
      <c r="V1013" s="118"/>
      <c r="W1013" s="118"/>
      <c r="X1013" s="118"/>
      <c r="Y1013" s="118"/>
    </row>
    <row r="1014">
      <c r="A1014" s="209"/>
      <c r="B1014" s="80"/>
      <c r="C1014" s="118"/>
      <c r="D1014" s="118"/>
      <c r="E1014" s="118"/>
      <c r="F1014" s="118"/>
      <c r="G1014" s="118"/>
      <c r="H1014" s="118"/>
      <c r="I1014" s="118"/>
      <c r="J1014" s="118"/>
      <c r="K1014" s="118"/>
      <c r="L1014" s="118"/>
      <c r="M1014" s="118"/>
      <c r="N1014" s="118"/>
      <c r="O1014" s="118"/>
      <c r="P1014" s="118"/>
      <c r="Q1014" s="118"/>
      <c r="R1014" s="118"/>
      <c r="S1014" s="118"/>
      <c r="T1014" s="118"/>
      <c r="U1014" s="118"/>
      <c r="V1014" s="118"/>
      <c r="W1014" s="118"/>
      <c r="X1014" s="118"/>
      <c r="Y1014" s="118"/>
    </row>
    <row r="1015">
      <c r="A1015" s="209"/>
      <c r="B1015" s="80"/>
      <c r="C1015" s="118"/>
      <c r="D1015" s="118"/>
      <c r="E1015" s="118"/>
      <c r="F1015" s="118"/>
      <c r="G1015" s="118"/>
      <c r="H1015" s="118"/>
      <c r="I1015" s="118"/>
      <c r="J1015" s="118"/>
      <c r="K1015" s="118"/>
      <c r="L1015" s="118"/>
      <c r="M1015" s="118"/>
      <c r="N1015" s="118"/>
      <c r="O1015" s="118"/>
      <c r="P1015" s="118"/>
      <c r="Q1015" s="118"/>
      <c r="R1015" s="118"/>
      <c r="S1015" s="118"/>
      <c r="T1015" s="118"/>
      <c r="U1015" s="118"/>
      <c r="V1015" s="118"/>
      <c r="W1015" s="118"/>
      <c r="X1015" s="118"/>
      <c r="Y1015" s="118"/>
    </row>
    <row r="1016">
      <c r="A1016" s="209"/>
      <c r="B1016" s="80"/>
      <c r="C1016" s="118"/>
      <c r="D1016" s="118"/>
      <c r="E1016" s="118"/>
      <c r="F1016" s="118"/>
      <c r="G1016" s="118"/>
      <c r="H1016" s="118"/>
      <c r="I1016" s="118"/>
      <c r="J1016" s="118"/>
      <c r="K1016" s="118"/>
      <c r="L1016" s="118"/>
      <c r="M1016" s="118"/>
      <c r="N1016" s="118"/>
      <c r="O1016" s="118"/>
      <c r="P1016" s="118"/>
      <c r="Q1016" s="118"/>
      <c r="R1016" s="118"/>
      <c r="S1016" s="118"/>
      <c r="T1016" s="118"/>
      <c r="U1016" s="118"/>
      <c r="V1016" s="118"/>
      <c r="W1016" s="118"/>
      <c r="X1016" s="118"/>
      <c r="Y1016" s="118"/>
    </row>
    <row r="1017">
      <c r="A1017" s="209"/>
      <c r="B1017" s="80"/>
      <c r="C1017" s="118"/>
      <c r="D1017" s="118"/>
      <c r="E1017" s="118"/>
      <c r="F1017" s="118"/>
      <c r="G1017" s="118"/>
      <c r="H1017" s="118"/>
      <c r="I1017" s="118"/>
      <c r="J1017" s="118"/>
      <c r="K1017" s="118"/>
      <c r="L1017" s="118"/>
      <c r="M1017" s="118"/>
      <c r="N1017" s="118"/>
      <c r="O1017" s="118"/>
      <c r="P1017" s="118"/>
      <c r="Q1017" s="118"/>
      <c r="R1017" s="118"/>
      <c r="S1017" s="118"/>
      <c r="T1017" s="118"/>
      <c r="U1017" s="118"/>
      <c r="V1017" s="118"/>
      <c r="W1017" s="118"/>
      <c r="X1017" s="118"/>
      <c r="Y1017" s="118"/>
    </row>
    <row r="1018">
      <c r="A1018" s="209"/>
      <c r="B1018" s="80"/>
      <c r="C1018" s="118"/>
      <c r="D1018" s="118"/>
      <c r="E1018" s="118"/>
      <c r="F1018" s="118"/>
      <c r="G1018" s="118"/>
      <c r="H1018" s="118"/>
      <c r="I1018" s="118"/>
      <c r="J1018" s="118"/>
      <c r="K1018" s="118"/>
      <c r="L1018" s="118"/>
      <c r="M1018" s="118"/>
      <c r="N1018" s="118"/>
      <c r="O1018" s="118"/>
      <c r="P1018" s="118"/>
      <c r="Q1018" s="118"/>
      <c r="R1018" s="118"/>
      <c r="S1018" s="118"/>
      <c r="T1018" s="118"/>
      <c r="U1018" s="118"/>
      <c r="V1018" s="118"/>
      <c r="W1018" s="118"/>
      <c r="X1018" s="118"/>
      <c r="Y1018" s="118"/>
    </row>
    <row r="1019">
      <c r="A1019" s="209"/>
      <c r="B1019" s="80"/>
      <c r="C1019" s="118"/>
      <c r="D1019" s="118"/>
      <c r="E1019" s="118"/>
      <c r="F1019" s="118"/>
      <c r="G1019" s="118"/>
      <c r="H1019" s="118"/>
      <c r="I1019" s="118"/>
      <c r="J1019" s="118"/>
      <c r="K1019" s="118"/>
      <c r="L1019" s="118"/>
      <c r="M1019" s="118"/>
      <c r="N1019" s="118"/>
      <c r="O1019" s="118"/>
      <c r="P1019" s="118"/>
      <c r="Q1019" s="118"/>
      <c r="R1019" s="118"/>
      <c r="S1019" s="118"/>
      <c r="T1019" s="118"/>
      <c r="U1019" s="118"/>
      <c r="V1019" s="118"/>
      <c r="W1019" s="118"/>
      <c r="X1019" s="118"/>
      <c r="Y1019" s="118"/>
    </row>
    <row r="1020">
      <c r="A1020" s="209"/>
      <c r="B1020" s="80"/>
      <c r="C1020" s="118"/>
      <c r="D1020" s="118"/>
      <c r="E1020" s="118"/>
      <c r="F1020" s="118"/>
      <c r="G1020" s="118"/>
      <c r="H1020" s="118"/>
      <c r="I1020" s="118"/>
      <c r="J1020" s="118"/>
      <c r="K1020" s="118"/>
      <c r="L1020" s="118"/>
      <c r="M1020" s="118"/>
      <c r="N1020" s="118"/>
      <c r="O1020" s="118"/>
      <c r="P1020" s="118"/>
      <c r="Q1020" s="118"/>
      <c r="R1020" s="118"/>
      <c r="S1020" s="118"/>
      <c r="T1020" s="118"/>
      <c r="U1020" s="118"/>
      <c r="V1020" s="118"/>
      <c r="W1020" s="118"/>
      <c r="X1020" s="118"/>
      <c r="Y1020" s="118"/>
    </row>
    <row r="1021">
      <c r="A1021" s="209"/>
      <c r="B1021" s="80"/>
      <c r="C1021" s="118"/>
      <c r="D1021" s="118"/>
      <c r="E1021" s="118"/>
      <c r="F1021" s="118"/>
      <c r="G1021" s="118"/>
      <c r="H1021" s="118"/>
      <c r="I1021" s="118"/>
      <c r="J1021" s="118"/>
      <c r="K1021" s="118"/>
      <c r="L1021" s="118"/>
      <c r="M1021" s="118"/>
      <c r="N1021" s="118"/>
      <c r="O1021" s="118"/>
      <c r="P1021" s="118"/>
      <c r="Q1021" s="118"/>
      <c r="R1021" s="118"/>
      <c r="S1021" s="118"/>
      <c r="T1021" s="118"/>
      <c r="U1021" s="118"/>
      <c r="V1021" s="118"/>
      <c r="W1021" s="118"/>
      <c r="X1021" s="118"/>
      <c r="Y1021" s="118"/>
    </row>
    <row r="1022">
      <c r="A1022" s="209"/>
      <c r="B1022" s="80"/>
      <c r="C1022" s="118"/>
      <c r="D1022" s="118"/>
      <c r="E1022" s="118"/>
      <c r="F1022" s="118"/>
      <c r="G1022" s="118"/>
      <c r="H1022" s="118"/>
      <c r="I1022" s="118"/>
      <c r="J1022" s="118"/>
      <c r="K1022" s="118"/>
      <c r="L1022" s="118"/>
      <c r="M1022" s="118"/>
      <c r="N1022" s="118"/>
      <c r="O1022" s="118"/>
      <c r="P1022" s="118"/>
      <c r="Q1022" s="118"/>
      <c r="R1022" s="118"/>
      <c r="S1022" s="118"/>
      <c r="T1022" s="118"/>
      <c r="U1022" s="118"/>
      <c r="V1022" s="118"/>
      <c r="W1022" s="118"/>
      <c r="X1022" s="118"/>
      <c r="Y1022" s="118"/>
    </row>
    <row r="1023">
      <c r="A1023" s="209"/>
      <c r="B1023" s="80"/>
      <c r="C1023" s="118"/>
      <c r="D1023" s="118"/>
      <c r="E1023" s="118"/>
      <c r="F1023" s="118"/>
      <c r="G1023" s="118"/>
      <c r="H1023" s="118"/>
      <c r="I1023" s="118"/>
      <c r="J1023" s="118"/>
      <c r="K1023" s="118"/>
      <c r="L1023" s="118"/>
      <c r="M1023" s="118"/>
      <c r="N1023" s="118"/>
      <c r="O1023" s="118"/>
      <c r="P1023" s="118"/>
      <c r="Q1023" s="118"/>
      <c r="R1023" s="118"/>
      <c r="S1023" s="118"/>
      <c r="T1023" s="118"/>
      <c r="U1023" s="118"/>
      <c r="V1023" s="118"/>
      <c r="W1023" s="118"/>
      <c r="X1023" s="118"/>
      <c r="Y1023" s="118"/>
    </row>
    <row r="1024">
      <c r="A1024" s="209"/>
      <c r="B1024" s="80"/>
      <c r="C1024" s="118"/>
      <c r="D1024" s="118"/>
      <c r="E1024" s="118"/>
      <c r="F1024" s="118"/>
      <c r="G1024" s="118"/>
      <c r="H1024" s="118"/>
      <c r="I1024" s="118"/>
      <c r="J1024" s="118"/>
      <c r="K1024" s="118"/>
      <c r="L1024" s="118"/>
      <c r="M1024" s="118"/>
      <c r="N1024" s="118"/>
      <c r="O1024" s="118"/>
      <c r="P1024" s="118"/>
      <c r="Q1024" s="118"/>
      <c r="R1024" s="118"/>
      <c r="S1024" s="118"/>
      <c r="T1024" s="118"/>
      <c r="U1024" s="118"/>
      <c r="V1024" s="118"/>
      <c r="W1024" s="118"/>
      <c r="X1024" s="118"/>
      <c r="Y1024" s="118"/>
    </row>
    <row r="1025">
      <c r="A1025" s="209"/>
      <c r="B1025" s="80"/>
      <c r="C1025" s="118"/>
      <c r="D1025" s="118"/>
      <c r="E1025" s="118"/>
      <c r="F1025" s="118"/>
      <c r="G1025" s="118"/>
      <c r="H1025" s="118"/>
      <c r="I1025" s="118"/>
      <c r="J1025" s="118"/>
      <c r="K1025" s="118"/>
      <c r="L1025" s="118"/>
      <c r="M1025" s="118"/>
      <c r="N1025" s="118"/>
      <c r="O1025" s="118"/>
      <c r="P1025" s="118"/>
      <c r="Q1025" s="118"/>
      <c r="R1025" s="118"/>
      <c r="S1025" s="118"/>
      <c r="T1025" s="118"/>
      <c r="U1025" s="118"/>
      <c r="V1025" s="118"/>
      <c r="W1025" s="118"/>
      <c r="X1025" s="118"/>
      <c r="Y1025" s="118"/>
    </row>
    <row r="1026">
      <c r="A1026" s="209"/>
      <c r="B1026" s="80"/>
      <c r="C1026" s="118"/>
      <c r="D1026" s="118"/>
      <c r="E1026" s="118"/>
      <c r="F1026" s="118"/>
      <c r="G1026" s="118"/>
      <c r="H1026" s="118"/>
      <c r="I1026" s="118"/>
      <c r="J1026" s="118"/>
      <c r="K1026" s="118"/>
      <c r="L1026" s="118"/>
      <c r="M1026" s="118"/>
      <c r="N1026" s="118"/>
      <c r="O1026" s="118"/>
      <c r="P1026" s="118"/>
      <c r="Q1026" s="118"/>
      <c r="R1026" s="118"/>
      <c r="S1026" s="118"/>
      <c r="T1026" s="118"/>
      <c r="U1026" s="118"/>
      <c r="V1026" s="118"/>
      <c r="W1026" s="118"/>
      <c r="X1026" s="118"/>
      <c r="Y1026" s="118"/>
    </row>
    <row r="1027">
      <c r="A1027" s="209"/>
      <c r="B1027" s="80"/>
      <c r="C1027" s="118"/>
      <c r="D1027" s="118"/>
      <c r="E1027" s="118"/>
      <c r="F1027" s="118"/>
      <c r="G1027" s="118"/>
      <c r="H1027" s="118"/>
      <c r="I1027" s="118"/>
      <c r="J1027" s="118"/>
      <c r="K1027" s="118"/>
      <c r="L1027" s="118"/>
      <c r="M1027" s="118"/>
      <c r="N1027" s="118"/>
      <c r="O1027" s="118"/>
      <c r="P1027" s="118"/>
      <c r="Q1027" s="118"/>
      <c r="R1027" s="118"/>
      <c r="S1027" s="118"/>
      <c r="T1027" s="118"/>
      <c r="U1027" s="118"/>
      <c r="V1027" s="118"/>
      <c r="W1027" s="118"/>
      <c r="X1027" s="118"/>
      <c r="Y1027" s="118"/>
    </row>
    <row r="1028">
      <c r="A1028" s="209"/>
      <c r="B1028" s="80"/>
      <c r="C1028" s="118"/>
      <c r="D1028" s="118"/>
      <c r="E1028" s="118"/>
      <c r="F1028" s="118"/>
      <c r="G1028" s="118"/>
      <c r="H1028" s="118"/>
      <c r="I1028" s="118"/>
      <c r="J1028" s="118"/>
      <c r="K1028" s="118"/>
      <c r="L1028" s="118"/>
      <c r="M1028" s="118"/>
      <c r="N1028" s="118"/>
      <c r="O1028" s="118"/>
      <c r="P1028" s="118"/>
      <c r="Q1028" s="118"/>
      <c r="R1028" s="118"/>
      <c r="S1028" s="118"/>
      <c r="T1028" s="118"/>
      <c r="U1028" s="118"/>
      <c r="V1028" s="118"/>
      <c r="W1028" s="118"/>
      <c r="X1028" s="118"/>
      <c r="Y1028" s="118"/>
    </row>
    <row r="1029">
      <c r="A1029" s="209"/>
      <c r="B1029" s="80"/>
      <c r="C1029" s="118"/>
      <c r="D1029" s="118"/>
      <c r="E1029" s="118"/>
      <c r="F1029" s="118"/>
      <c r="G1029" s="118"/>
      <c r="H1029" s="118"/>
      <c r="I1029" s="118"/>
      <c r="J1029" s="118"/>
      <c r="K1029" s="118"/>
      <c r="L1029" s="118"/>
      <c r="M1029" s="118"/>
      <c r="N1029" s="118"/>
      <c r="O1029" s="118"/>
      <c r="P1029" s="118"/>
      <c r="Q1029" s="118"/>
      <c r="R1029" s="118"/>
      <c r="S1029" s="118"/>
      <c r="T1029" s="118"/>
      <c r="U1029" s="118"/>
      <c r="V1029" s="118"/>
      <c r="W1029" s="118"/>
      <c r="X1029" s="118"/>
      <c r="Y1029" s="118"/>
    </row>
    <row r="1030">
      <c r="A1030" s="209"/>
      <c r="B1030" s="80"/>
      <c r="C1030" s="118"/>
      <c r="D1030" s="118"/>
      <c r="E1030" s="118"/>
      <c r="F1030" s="118"/>
      <c r="G1030" s="118"/>
      <c r="H1030" s="118"/>
      <c r="I1030" s="118"/>
      <c r="J1030" s="118"/>
      <c r="K1030" s="118"/>
      <c r="L1030" s="118"/>
      <c r="M1030" s="118"/>
      <c r="N1030" s="118"/>
      <c r="O1030" s="118"/>
      <c r="P1030" s="118"/>
      <c r="Q1030" s="118"/>
      <c r="R1030" s="118"/>
      <c r="S1030" s="118"/>
      <c r="T1030" s="118"/>
      <c r="U1030" s="118"/>
      <c r="V1030" s="118"/>
      <c r="W1030" s="118"/>
      <c r="X1030" s="118"/>
      <c r="Y1030" s="118"/>
    </row>
    <row r="1031">
      <c r="A1031" s="23"/>
      <c r="B1031" s="15"/>
    </row>
    <row r="1032">
      <c r="A1032" s="23"/>
      <c r="B1032" s="15"/>
    </row>
    <row r="1033">
      <c r="A1033" s="23"/>
      <c r="B1033" s="15"/>
    </row>
    <row r="1034">
      <c r="A1034" s="23"/>
      <c r="B1034" s="1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63"/>
    <col customWidth="1" min="2" max="4" width="21.88"/>
    <col customWidth="1" min="7" max="7" width="49.13"/>
  </cols>
  <sheetData>
    <row r="1">
      <c r="A1" s="207" t="s">
        <v>400</v>
      </c>
      <c r="B1" s="208" t="s">
        <v>401</v>
      </c>
      <c r="C1" s="208" t="s">
        <v>402</v>
      </c>
      <c r="D1" s="208" t="s">
        <v>403</v>
      </c>
      <c r="E1" s="208" t="s">
        <v>36</v>
      </c>
      <c r="F1" s="208" t="s">
        <v>4</v>
      </c>
      <c r="G1" s="208" t="s">
        <v>169</v>
      </c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</row>
    <row r="2">
      <c r="A2" s="235"/>
      <c r="B2" s="80"/>
      <c r="C2" s="80"/>
      <c r="D2" s="80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</row>
    <row r="3">
      <c r="A3" s="236" t="s">
        <v>422</v>
      </c>
      <c r="B3" s="237">
        <v>0.14097222222222222</v>
      </c>
      <c r="C3" s="238">
        <v>0.2388888888888889</v>
      </c>
      <c r="D3" s="238">
        <v>0.2590277777777778</v>
      </c>
      <c r="E3" s="198" t="str">
        <f>vlookup(A3,'All Contacts June '!B:L,6, false)</f>
        <v/>
      </c>
      <c r="F3" s="198">
        <f>vlookup(A3,'All Contacts June '!B:L,9, false)</f>
        <v>9113910124</v>
      </c>
      <c r="G3" s="212" t="s">
        <v>507</v>
      </c>
      <c r="H3" s="214"/>
      <c r="I3" s="214"/>
      <c r="J3" s="214"/>
      <c r="K3" s="214"/>
      <c r="L3" s="212"/>
      <c r="M3" s="212"/>
      <c r="N3" s="212"/>
      <c r="O3" s="212"/>
      <c r="P3" s="214"/>
      <c r="Q3" s="214"/>
      <c r="R3" s="212"/>
      <c r="S3" s="100"/>
      <c r="T3" s="100"/>
      <c r="U3" s="100"/>
      <c r="V3" s="100"/>
      <c r="W3" s="100"/>
      <c r="X3" s="100"/>
      <c r="Y3" s="100"/>
    </row>
    <row r="4">
      <c r="A4" s="215"/>
      <c r="B4" s="216"/>
      <c r="C4" s="214"/>
      <c r="D4" s="214"/>
      <c r="E4" s="198"/>
      <c r="F4" s="198"/>
      <c r="G4" s="212"/>
      <c r="H4" s="214"/>
      <c r="I4" s="214"/>
      <c r="J4" s="214"/>
      <c r="K4" s="214"/>
      <c r="L4" s="212"/>
      <c r="M4" s="212"/>
      <c r="N4" s="212"/>
      <c r="O4" s="212"/>
      <c r="P4" s="214"/>
      <c r="Q4" s="214"/>
      <c r="R4" s="212"/>
      <c r="S4" s="100"/>
      <c r="T4" s="100"/>
      <c r="U4" s="100"/>
      <c r="V4" s="100"/>
      <c r="W4" s="100"/>
      <c r="X4" s="100"/>
      <c r="Y4" s="100"/>
    </row>
    <row r="5">
      <c r="A5" s="207" t="s">
        <v>410</v>
      </c>
      <c r="B5" s="208" t="s">
        <v>2</v>
      </c>
      <c r="C5" s="208" t="s">
        <v>36</v>
      </c>
      <c r="D5" s="208" t="s">
        <v>60</v>
      </c>
      <c r="E5" s="208" t="s">
        <v>5</v>
      </c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</row>
    <row r="6">
      <c r="A6" s="239"/>
      <c r="B6" s="80"/>
      <c r="C6" s="80"/>
      <c r="D6" s="80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</row>
    <row r="7" ht="19.5" customHeight="1">
      <c r="A7" s="69" t="s">
        <v>49</v>
      </c>
      <c r="B7" s="29">
        <v>13.53</v>
      </c>
      <c r="C7" s="80" t="str">
        <f>vlookup(A7,'All Contacts June '!B:J,6, false)</f>
        <v/>
      </c>
      <c r="D7" s="80">
        <f>vlookup(A7,'All Contacts June '!B:J,9, false)</f>
        <v>9742068084</v>
      </c>
      <c r="E7" s="99" t="s">
        <v>508</v>
      </c>
      <c r="F7" s="100"/>
      <c r="G7" s="100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</row>
    <row r="8">
      <c r="A8" s="69" t="s">
        <v>52</v>
      </c>
      <c r="B8" s="29">
        <v>12.04</v>
      </c>
      <c r="C8" s="80">
        <f>vlookup(A8,'All Contacts June '!B:J,6, false)</f>
        <v>8496832689</v>
      </c>
      <c r="D8" s="80">
        <f>vlookup(A8,'All Contacts June '!B:J,9, false)</f>
        <v>8496832689</v>
      </c>
      <c r="E8" s="99" t="s">
        <v>509</v>
      </c>
      <c r="F8" s="100"/>
      <c r="G8" s="100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</row>
    <row r="9">
      <c r="A9" s="69" t="s">
        <v>190</v>
      </c>
      <c r="B9" s="29">
        <v>9.07</v>
      </c>
      <c r="C9" s="134">
        <v>6.363990332E9</v>
      </c>
      <c r="D9" s="240">
        <v>8.660597518E9</v>
      </c>
      <c r="E9" s="99" t="s">
        <v>510</v>
      </c>
      <c r="F9" s="100"/>
      <c r="G9" s="99" t="s">
        <v>511</v>
      </c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</row>
    <row r="10">
      <c r="A10" s="69" t="s">
        <v>130</v>
      </c>
      <c r="B10" s="29">
        <v>8.44</v>
      </c>
      <c r="C10" s="80" t="str">
        <f>vlookup(A10,'All Contacts June '!B:J,6, false)</f>
        <v>95351 92939</v>
      </c>
      <c r="D10" s="80">
        <f>vlookup(A10,'All Contacts June '!B:J,9, false)</f>
        <v>9844715478</v>
      </c>
      <c r="E10" s="169" t="s">
        <v>512</v>
      </c>
      <c r="F10" s="123"/>
      <c r="G10" s="123"/>
      <c r="H10" s="169" t="s">
        <v>513</v>
      </c>
      <c r="I10" s="169" t="s">
        <v>514</v>
      </c>
      <c r="J10" s="123"/>
      <c r="K10" s="123"/>
      <c r="L10" s="123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</row>
    <row r="11">
      <c r="A11" s="69" t="s">
        <v>8</v>
      </c>
      <c r="B11" s="29">
        <v>7.57</v>
      </c>
      <c r="C11" s="80">
        <f>vlookup(A11,'All Contacts June '!B:J,6, false)</f>
        <v>9113660076</v>
      </c>
      <c r="D11" s="80">
        <f>vlookup(A11,'All Contacts June '!B:J,9, false)</f>
        <v>7996710545</v>
      </c>
      <c r="E11" s="169" t="s">
        <v>473</v>
      </c>
      <c r="F11" s="123"/>
      <c r="G11" s="123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</row>
    <row r="12">
      <c r="A12" s="69" t="s">
        <v>244</v>
      </c>
      <c r="B12" s="29">
        <v>7.57</v>
      </c>
      <c r="C12" s="80">
        <f>vlookup(A12,'All Contacts June '!B:J,6, false)</f>
        <v>9739893924</v>
      </c>
      <c r="D12" s="80">
        <f>vlookup(A12,'All Contacts June '!B:J,9, false)</f>
        <v>7406527875</v>
      </c>
      <c r="E12" s="99" t="s">
        <v>515</v>
      </c>
      <c r="F12" s="100"/>
      <c r="G12" s="100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</row>
    <row r="13">
      <c r="A13" s="69" t="s">
        <v>28</v>
      </c>
      <c r="B13" s="29">
        <v>7.38</v>
      </c>
      <c r="C13" s="80">
        <f>vlookup(A13,'All Contacts June '!B:J,6, false)</f>
        <v>9008464770</v>
      </c>
      <c r="D13" s="80">
        <f>vlookup(A13,'All Contacts June '!B:J,9, false)</f>
        <v>9742292607</v>
      </c>
      <c r="E13" s="99"/>
      <c r="F13" s="100"/>
      <c r="G13" s="100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</row>
    <row r="14">
      <c r="A14" s="69" t="s">
        <v>86</v>
      </c>
      <c r="B14" s="29">
        <v>7.12</v>
      </c>
      <c r="C14" s="80" t="str">
        <f>vlookup(A14,'All Contacts June '!B:J,6, false)</f>
        <v/>
      </c>
      <c r="D14" s="80" t="str">
        <f>vlookup(A14,'All Contacts June '!B:J,9, false)</f>
        <v>-</v>
      </c>
      <c r="E14" s="99" t="s">
        <v>516</v>
      </c>
      <c r="F14" s="99"/>
      <c r="G14" s="100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</row>
    <row r="15">
      <c r="A15" s="69" t="s">
        <v>517</v>
      </c>
      <c r="B15" s="29">
        <v>6.92</v>
      </c>
      <c r="C15" s="80">
        <f>vlookup(A15,'All Contacts June '!B:J,6, false)</f>
        <v>8073939543</v>
      </c>
      <c r="D15" s="80" t="str">
        <f>vlookup(A15,'All Contacts June '!B:J,9, false)</f>
        <v>7483 427 736</v>
      </c>
      <c r="E15" s="5" t="s">
        <v>518</v>
      </c>
      <c r="F15" s="100"/>
      <c r="G15" s="100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</row>
    <row r="16">
      <c r="A16" s="239" t="s">
        <v>6</v>
      </c>
      <c r="B16" s="29">
        <v>6.84</v>
      </c>
      <c r="C16" s="80">
        <f>vlookup(A16,'All Contacts June '!B:J,6, false)</f>
        <v>9148487945</v>
      </c>
      <c r="D16" s="80">
        <f>vlookup(A16,'All Contacts June '!B:J,9, false)</f>
        <v>6362108017</v>
      </c>
      <c r="E16" s="99"/>
      <c r="F16" s="100"/>
      <c r="G16" s="99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</row>
    <row r="17">
      <c r="A17" s="235"/>
      <c r="B17" s="80"/>
      <c r="C17" s="80"/>
      <c r="D17" s="80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</row>
    <row r="18">
      <c r="A18" s="207" t="s">
        <v>424</v>
      </c>
      <c r="B18" s="208" t="s">
        <v>425</v>
      </c>
      <c r="C18" s="208" t="s">
        <v>3</v>
      </c>
      <c r="D18" s="208" t="s">
        <v>60</v>
      </c>
      <c r="E18" s="208" t="s">
        <v>5</v>
      </c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</row>
    <row r="19">
      <c r="A19" s="79"/>
      <c r="B19" s="15"/>
      <c r="C19" s="80"/>
      <c r="D19" s="80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</row>
    <row r="20">
      <c r="A20" s="69" t="s">
        <v>37</v>
      </c>
      <c r="B20" s="29">
        <v>15.0</v>
      </c>
      <c r="C20" s="80">
        <f>vlookup(A20,'All Contacts June '!B:J,6, false)</f>
        <v>9008143480</v>
      </c>
      <c r="D20" s="80">
        <f>vlookup(A20,'All Contacts June '!B:J,9, false)</f>
        <v>9491130395</v>
      </c>
      <c r="E20" s="99" t="s">
        <v>476</v>
      </c>
      <c r="F20" s="99" t="s">
        <v>477</v>
      </c>
      <c r="G20" s="100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</row>
    <row r="21">
      <c r="A21" s="69" t="s">
        <v>26</v>
      </c>
      <c r="B21" s="29">
        <v>13.0</v>
      </c>
      <c r="C21" s="80">
        <f>vlookup(A21,'All Contacts June '!B:J,6, false)</f>
        <v>7090744674</v>
      </c>
      <c r="D21" s="80">
        <f>vlookup(A21,'All Contacts June '!B:J,9, false)</f>
        <v>9535326205</v>
      </c>
      <c r="E21" s="42" t="s">
        <v>194</v>
      </c>
      <c r="F21" s="42"/>
      <c r="G21" s="42"/>
      <c r="H21" s="42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</row>
    <row r="22">
      <c r="A22" s="69" t="s">
        <v>11</v>
      </c>
      <c r="B22" s="29">
        <v>10.0</v>
      </c>
      <c r="C22" s="80">
        <f>vlookup(A22,'All Contacts June '!B:J,6, false)</f>
        <v>9738368676</v>
      </c>
      <c r="D22" s="80" t="str">
        <f>vlookup(A22,'All Contacts June '!B:J,9, false)</f>
        <v>7411984200 / 9901680992</v>
      </c>
      <c r="E22" s="99"/>
      <c r="F22" s="100"/>
      <c r="G22" s="100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</row>
    <row r="23">
      <c r="A23" s="69" t="s">
        <v>77</v>
      </c>
      <c r="B23" s="29">
        <v>10.0</v>
      </c>
      <c r="C23" s="80">
        <f>vlookup(A23,'All Contacts June '!B:J,6, false)</f>
        <v>7760556706</v>
      </c>
      <c r="D23" s="80">
        <f>vlookup(A23,'All Contacts June '!B:J,9, false)</f>
        <v>8431644268</v>
      </c>
      <c r="E23" s="99" t="s">
        <v>196</v>
      </c>
      <c r="F23" s="100"/>
      <c r="G23" s="100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</row>
    <row r="24">
      <c r="A24" s="69" t="s">
        <v>79</v>
      </c>
      <c r="B24" s="29">
        <v>10.0</v>
      </c>
      <c r="C24" s="80">
        <f>vlookup(A24,'All Contacts June '!B:J,6, false)</f>
        <v>8151831198</v>
      </c>
      <c r="D24" s="80" t="str">
        <f>vlookup(A24,'All Contacts June '!B:J,9, false)</f>
        <v/>
      </c>
      <c r="E24" s="99" t="s">
        <v>197</v>
      </c>
      <c r="F24" s="100"/>
      <c r="G24" s="100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</row>
    <row r="25">
      <c r="A25" s="69" t="s">
        <v>47</v>
      </c>
      <c r="B25" s="29">
        <v>9.0</v>
      </c>
      <c r="C25" s="80">
        <f>vlookup(A25,'All Contacts June '!B:J,6, false)</f>
        <v>8073663614</v>
      </c>
      <c r="D25" s="80">
        <f>vlookup(A25,'All Contacts June '!B:J,9, false)</f>
        <v>7993071991</v>
      </c>
      <c r="E25" s="99" t="s">
        <v>478</v>
      </c>
      <c r="F25" s="100"/>
      <c r="G25" s="100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</row>
    <row r="26">
      <c r="A26" s="69" t="s">
        <v>179</v>
      </c>
      <c r="B26" s="29">
        <v>9.0</v>
      </c>
      <c r="C26" s="80">
        <f>vlookup(A26,'All Contacts June '!B:J,6, false)</f>
        <v>9742409777</v>
      </c>
      <c r="D26" s="80">
        <f>vlookup(A26,'All Contacts June '!B:J,9, false)</f>
        <v>8105161121</v>
      </c>
      <c r="E26" s="169" t="s">
        <v>392</v>
      </c>
      <c r="F26" s="123"/>
      <c r="G26" s="123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</row>
    <row r="27">
      <c r="A27" s="69" t="s">
        <v>22</v>
      </c>
      <c r="B27" s="29">
        <v>8.0</v>
      </c>
      <c r="C27" s="80">
        <f>vlookup(A27,'All Contacts June '!B:J,6, false)</f>
        <v>8143215950</v>
      </c>
      <c r="D27" s="80">
        <f>vlookup(A27,'All Contacts June '!B:J,9, false)</f>
        <v>9972584680</v>
      </c>
      <c r="E27" s="27" t="s">
        <v>479</v>
      </c>
      <c r="F27" s="100"/>
      <c r="G27" s="100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</row>
    <row r="28">
      <c r="A28" s="69" t="s">
        <v>241</v>
      </c>
      <c r="B28" s="29">
        <v>8.0</v>
      </c>
      <c r="C28" s="80">
        <f>vlookup(A28,'All Contacts June '!B:J,6, false)</f>
        <v>9902776277</v>
      </c>
      <c r="D28" s="80">
        <f>vlookup(A28,'All Contacts June '!B:J,9, false)</f>
        <v>6361082803</v>
      </c>
      <c r="E28" s="99" t="s">
        <v>199</v>
      </c>
      <c r="F28" s="100"/>
      <c r="G28" s="100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</row>
    <row r="29">
      <c r="A29" s="69" t="s">
        <v>45</v>
      </c>
      <c r="B29" s="206">
        <v>8.0</v>
      </c>
      <c r="C29" s="80">
        <f>vlookup(A29,'All Contacts June '!B:J,6, false)</f>
        <v>9704000420</v>
      </c>
      <c r="D29" s="80" t="str">
        <f>vlookup(A29,'All Contacts June '!B:J,9, false)</f>
        <v>8892789588 / 9844876141</v>
      </c>
      <c r="E29" s="27" t="s">
        <v>195</v>
      </c>
      <c r="F29" s="12"/>
      <c r="G29" s="12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</row>
    <row r="30">
      <c r="A30" s="239"/>
      <c r="B30" s="206"/>
      <c r="C30" s="80"/>
      <c r="D30" s="80"/>
      <c r="E30" s="12"/>
      <c r="F30" s="100"/>
      <c r="G30" s="100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</row>
    <row r="31">
      <c r="A31" s="239"/>
      <c r="B31" s="218"/>
      <c r="C31" s="218"/>
      <c r="D31" s="218"/>
      <c r="E31" s="168"/>
      <c r="F31" s="160"/>
      <c r="G31" s="219"/>
      <c r="H31" s="219"/>
      <c r="I31" s="219"/>
      <c r="J31" s="219"/>
      <c r="K31" s="219"/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</row>
    <row r="32">
      <c r="A32" s="79"/>
      <c r="B32" s="15"/>
      <c r="E32" s="168"/>
      <c r="F32" s="168"/>
      <c r="G32" s="168"/>
      <c r="H32" s="168"/>
      <c r="I32" s="16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</row>
    <row r="33">
      <c r="A33" s="79"/>
      <c r="B33" s="15"/>
      <c r="E33" s="168"/>
      <c r="F33" s="168"/>
      <c r="G33" s="168"/>
      <c r="H33" s="168"/>
      <c r="I33" s="16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</row>
    <row r="34">
      <c r="A34" s="79"/>
      <c r="B34" s="15"/>
      <c r="E34" s="168"/>
      <c r="F34" s="168"/>
      <c r="G34" s="168"/>
      <c r="H34" s="168"/>
      <c r="I34" s="16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</row>
    <row r="35">
      <c r="A35" s="79"/>
      <c r="B35" s="15"/>
      <c r="E35" s="168"/>
      <c r="F35" s="168"/>
      <c r="G35" s="168"/>
      <c r="H35" s="168"/>
      <c r="I35" s="16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</row>
    <row r="36">
      <c r="A36" s="79"/>
      <c r="B36" s="15"/>
      <c r="E36" s="168"/>
      <c r="F36" s="168"/>
      <c r="G36" s="168"/>
      <c r="H36" s="168"/>
      <c r="I36" s="16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</row>
    <row r="37">
      <c r="A37" s="79"/>
      <c r="B37" s="15"/>
      <c r="E37" s="168"/>
      <c r="F37" s="168"/>
      <c r="G37" s="168"/>
      <c r="H37" s="168"/>
      <c r="I37" s="16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</row>
    <row r="38">
      <c r="A38" s="79"/>
      <c r="B38" s="15"/>
      <c r="E38" s="168"/>
      <c r="F38" s="168"/>
      <c r="G38" s="168"/>
      <c r="H38" s="168"/>
      <c r="I38" s="16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</row>
    <row r="39">
      <c r="A39" s="79"/>
      <c r="B39" s="15"/>
      <c r="E39" s="168"/>
      <c r="F39" s="168"/>
      <c r="G39" s="168"/>
      <c r="H39" s="168"/>
      <c r="I39" s="16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</row>
    <row r="40">
      <c r="A40" s="79"/>
      <c r="B40" s="15"/>
      <c r="E40" s="168"/>
      <c r="F40" s="168"/>
      <c r="G40" s="168"/>
      <c r="H40" s="168"/>
      <c r="I40" s="16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</row>
    <row r="41">
      <c r="A41" s="79"/>
      <c r="B41" s="15"/>
      <c r="E41" s="168"/>
      <c r="F41" s="168"/>
      <c r="G41" s="168"/>
      <c r="H41" s="168"/>
      <c r="I41" s="16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</row>
    <row r="42">
      <c r="A42" s="79"/>
      <c r="B42" s="206"/>
      <c r="D42" s="168"/>
      <c r="E42" s="168"/>
      <c r="F42" s="168"/>
      <c r="G42" s="168"/>
      <c r="H42" s="168"/>
      <c r="I42" s="16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</row>
    <row r="43">
      <c r="A43" s="239"/>
      <c r="B43" s="206"/>
      <c r="C43" s="168"/>
      <c r="D43" s="168"/>
      <c r="E43" s="168"/>
      <c r="F43" s="168"/>
      <c r="G43" s="168"/>
      <c r="H43" s="168"/>
      <c r="I43" s="16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</row>
    <row r="44">
      <c r="A44" s="239"/>
      <c r="B44" s="206"/>
      <c r="C44" s="168"/>
      <c r="D44" s="168"/>
      <c r="E44" s="168"/>
      <c r="F44" s="168"/>
      <c r="G44" s="168"/>
      <c r="H44" s="168"/>
      <c r="I44" s="16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</row>
    <row r="45">
      <c r="A45" s="69"/>
      <c r="B45" s="28"/>
      <c r="C45" s="168"/>
      <c r="D45" s="168"/>
      <c r="E45" s="168"/>
      <c r="F45" s="168"/>
      <c r="G45" s="168"/>
      <c r="H45" s="168"/>
      <c r="I45" s="16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</row>
    <row r="46">
      <c r="A46" s="69"/>
      <c r="B46" s="28"/>
      <c r="C46" s="168"/>
      <c r="D46" s="168"/>
      <c r="E46" s="168"/>
      <c r="F46" s="168"/>
      <c r="G46" s="168"/>
      <c r="H46" s="168"/>
      <c r="I46" s="16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</row>
    <row r="47">
      <c r="A47" s="69"/>
      <c r="B47" s="28"/>
      <c r="C47" s="168"/>
      <c r="D47" s="168"/>
      <c r="E47" s="168"/>
      <c r="F47" s="168"/>
      <c r="G47" s="168"/>
      <c r="H47" s="168"/>
      <c r="I47" s="16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</row>
    <row r="48">
      <c r="A48" s="69"/>
      <c r="B48" s="28"/>
      <c r="C48" s="241"/>
      <c r="D48" s="168"/>
      <c r="E48" s="168"/>
      <c r="F48" s="168"/>
      <c r="G48" s="168"/>
      <c r="H48" s="168"/>
      <c r="I48" s="16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</row>
    <row r="49">
      <c r="A49" s="79"/>
      <c r="B49" s="15"/>
      <c r="C49" s="168"/>
      <c r="D49" s="168"/>
      <c r="E49" s="168"/>
      <c r="F49" s="168"/>
      <c r="G49" s="168"/>
      <c r="H49" s="168"/>
      <c r="I49" s="16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</row>
    <row r="50">
      <c r="A50" s="79"/>
      <c r="B50" s="15"/>
      <c r="C50" s="168"/>
      <c r="D50" s="168"/>
      <c r="E50" s="168"/>
      <c r="F50" s="168"/>
      <c r="G50" s="168"/>
      <c r="H50" s="168"/>
      <c r="I50" s="16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</row>
    <row r="51">
      <c r="A51" s="79"/>
      <c r="B51" s="15"/>
      <c r="C51" s="168"/>
      <c r="D51" s="168"/>
      <c r="E51" s="168"/>
      <c r="F51" s="168"/>
      <c r="G51" s="168"/>
      <c r="H51" s="168"/>
      <c r="I51" s="16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</row>
    <row r="52">
      <c r="A52" s="79"/>
      <c r="B52" s="15"/>
      <c r="C52" s="168"/>
      <c r="D52" s="168"/>
      <c r="E52" s="168"/>
      <c r="F52" s="168"/>
      <c r="G52" s="168"/>
      <c r="H52" s="168"/>
      <c r="I52" s="16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</row>
    <row r="53">
      <c r="A53" s="79"/>
      <c r="B53" s="15"/>
      <c r="C53" s="168"/>
      <c r="D53" s="168"/>
      <c r="E53" s="168"/>
      <c r="F53" s="168"/>
      <c r="G53" s="168"/>
      <c r="H53" s="168"/>
      <c r="I53" s="16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</row>
    <row r="54">
      <c r="A54" s="79"/>
      <c r="B54" s="15"/>
      <c r="C54" s="168"/>
      <c r="D54" s="168"/>
      <c r="E54" s="118"/>
      <c r="F54" s="16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</row>
    <row r="55">
      <c r="A55" s="239"/>
      <c r="B55" s="134"/>
      <c r="C55" s="168"/>
      <c r="D55" s="118"/>
      <c r="E55" s="118"/>
      <c r="F55" s="168"/>
      <c r="G55" s="168"/>
      <c r="H55" s="16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</row>
    <row r="56">
      <c r="A56" s="239"/>
      <c r="B56" s="80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</row>
    <row r="57">
      <c r="A57" s="239"/>
      <c r="B57" s="80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</row>
    <row r="58">
      <c r="A58" s="239"/>
      <c r="B58" s="80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</row>
    <row r="59">
      <c r="A59" s="239"/>
      <c r="B59" s="80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</row>
    <row r="60">
      <c r="A60" s="239"/>
      <c r="B60" s="80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</row>
    <row r="61">
      <c r="A61" s="239"/>
      <c r="B61" s="80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</row>
    <row r="62">
      <c r="A62" s="235"/>
      <c r="B62" s="80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</row>
    <row r="63">
      <c r="A63" s="235"/>
      <c r="B63" s="80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</row>
    <row r="64">
      <c r="A64" s="235"/>
      <c r="B64" s="80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</row>
    <row r="65">
      <c r="A65" s="235"/>
      <c r="B65" s="80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</row>
    <row r="66">
      <c r="A66" s="235"/>
      <c r="B66" s="80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</row>
    <row r="67">
      <c r="A67" s="235"/>
      <c r="B67" s="80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</row>
    <row r="68">
      <c r="A68" s="235"/>
      <c r="B68" s="80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</row>
    <row r="69">
      <c r="A69" s="235"/>
      <c r="B69" s="80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</row>
    <row r="70">
      <c r="A70" s="235"/>
      <c r="B70" s="80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</row>
    <row r="71">
      <c r="A71" s="235"/>
      <c r="B71" s="80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</row>
    <row r="72">
      <c r="A72" s="235"/>
      <c r="B72" s="80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</row>
    <row r="73">
      <c r="A73" s="235"/>
      <c r="B73" s="80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</row>
    <row r="74">
      <c r="A74" s="235"/>
      <c r="B74" s="80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</row>
    <row r="75">
      <c r="A75" s="235"/>
      <c r="B75" s="80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</row>
    <row r="76">
      <c r="A76" s="235"/>
      <c r="B76" s="80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</row>
    <row r="77">
      <c r="A77" s="235"/>
      <c r="B77" s="80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</row>
    <row r="78">
      <c r="A78" s="235"/>
      <c r="B78" s="80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</row>
    <row r="79">
      <c r="A79" s="235"/>
      <c r="B79" s="80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</row>
    <row r="80">
      <c r="A80" s="235"/>
      <c r="B80" s="80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</row>
    <row r="81">
      <c r="A81" s="235"/>
      <c r="B81" s="80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</row>
    <row r="82">
      <c r="A82" s="235"/>
      <c r="B82" s="80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</row>
    <row r="83">
      <c r="A83" s="235"/>
      <c r="B83" s="80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</row>
    <row r="84">
      <c r="A84" s="235"/>
      <c r="B84" s="80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</row>
    <row r="85">
      <c r="A85" s="235"/>
      <c r="B85" s="80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</row>
    <row r="86">
      <c r="A86" s="235"/>
      <c r="B86" s="80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</row>
    <row r="87">
      <c r="A87" s="235"/>
      <c r="B87" s="80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</row>
    <row r="88">
      <c r="A88" s="235"/>
      <c r="B88" s="80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</row>
    <row r="89">
      <c r="A89" s="235"/>
      <c r="B89" s="80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</row>
    <row r="90">
      <c r="A90" s="235"/>
      <c r="B90" s="80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</row>
    <row r="91">
      <c r="A91" s="235"/>
      <c r="B91" s="80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</row>
    <row r="92">
      <c r="A92" s="235"/>
      <c r="B92" s="80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</row>
    <row r="93">
      <c r="A93" s="235"/>
      <c r="B93" s="80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</row>
    <row r="94">
      <c r="A94" s="235"/>
      <c r="B94" s="80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</row>
    <row r="95">
      <c r="A95" s="235"/>
      <c r="B95" s="80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</row>
    <row r="96">
      <c r="A96" s="235"/>
      <c r="B96" s="80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</row>
    <row r="97">
      <c r="A97" s="235"/>
      <c r="B97" s="80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</row>
    <row r="98">
      <c r="A98" s="235"/>
      <c r="B98" s="80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</row>
    <row r="99">
      <c r="A99" s="235"/>
      <c r="B99" s="80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</row>
    <row r="100">
      <c r="A100" s="235"/>
      <c r="B100" s="80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</row>
    <row r="101">
      <c r="A101" s="235"/>
      <c r="B101" s="80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</row>
    <row r="102">
      <c r="A102" s="235"/>
      <c r="B102" s="80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</row>
    <row r="103">
      <c r="A103" s="235"/>
      <c r="B103" s="80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</row>
    <row r="104">
      <c r="A104" s="235"/>
      <c r="B104" s="80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</row>
    <row r="105">
      <c r="A105" s="235"/>
      <c r="B105" s="80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</row>
    <row r="106">
      <c r="A106" s="235"/>
      <c r="B106" s="80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</row>
    <row r="107">
      <c r="A107" s="235"/>
      <c r="B107" s="80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</row>
    <row r="108">
      <c r="A108" s="235"/>
      <c r="B108" s="80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</row>
    <row r="109">
      <c r="A109" s="235"/>
      <c r="B109" s="80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</row>
    <row r="110">
      <c r="A110" s="235"/>
      <c r="B110" s="80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</row>
    <row r="111">
      <c r="A111" s="235"/>
      <c r="B111" s="80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</row>
    <row r="112">
      <c r="A112" s="235"/>
      <c r="B112" s="80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</row>
    <row r="113">
      <c r="A113" s="235"/>
      <c r="B113" s="80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</row>
    <row r="114">
      <c r="A114" s="235"/>
      <c r="B114" s="80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>
      <c r="A115" s="235"/>
      <c r="B115" s="80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</row>
    <row r="116">
      <c r="A116" s="235"/>
      <c r="B116" s="80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</row>
    <row r="117">
      <c r="A117" s="235"/>
      <c r="B117" s="80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</row>
    <row r="118">
      <c r="A118" s="235"/>
      <c r="B118" s="80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</row>
    <row r="119">
      <c r="A119" s="235"/>
      <c r="B119" s="80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</row>
    <row r="120">
      <c r="A120" s="235"/>
      <c r="B120" s="80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</row>
    <row r="121">
      <c r="A121" s="235"/>
      <c r="B121" s="80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</row>
    <row r="122">
      <c r="A122" s="235"/>
      <c r="B122" s="80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</row>
    <row r="123">
      <c r="A123" s="235"/>
      <c r="B123" s="80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</row>
    <row r="124">
      <c r="A124" s="235"/>
      <c r="B124" s="80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</row>
    <row r="125">
      <c r="A125" s="235"/>
      <c r="B125" s="80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</row>
    <row r="126">
      <c r="A126" s="235"/>
      <c r="B126" s="80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</row>
    <row r="127">
      <c r="A127" s="235"/>
      <c r="B127" s="80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</row>
    <row r="128">
      <c r="A128" s="235"/>
      <c r="B128" s="80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</row>
    <row r="129">
      <c r="A129" s="235"/>
      <c r="B129" s="80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</row>
    <row r="130">
      <c r="A130" s="235"/>
      <c r="B130" s="80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</row>
    <row r="131">
      <c r="A131" s="235"/>
      <c r="B131" s="80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</row>
    <row r="132">
      <c r="A132" s="235"/>
      <c r="B132" s="80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</row>
    <row r="133">
      <c r="A133" s="235"/>
      <c r="B133" s="80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</row>
    <row r="134">
      <c r="A134" s="235"/>
      <c r="B134" s="80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</row>
    <row r="135">
      <c r="A135" s="235"/>
      <c r="B135" s="80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</row>
    <row r="136">
      <c r="A136" s="235"/>
      <c r="B136" s="80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</row>
    <row r="137">
      <c r="A137" s="235"/>
      <c r="B137" s="80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</row>
    <row r="138">
      <c r="A138" s="235"/>
      <c r="B138" s="80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</row>
    <row r="139">
      <c r="A139" s="235"/>
      <c r="B139" s="80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</row>
    <row r="140">
      <c r="A140" s="235"/>
      <c r="B140" s="80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</row>
    <row r="141">
      <c r="A141" s="235"/>
      <c r="B141" s="80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</row>
    <row r="142">
      <c r="A142" s="235"/>
      <c r="B142" s="80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</row>
    <row r="143">
      <c r="A143" s="235"/>
      <c r="B143" s="80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</row>
    <row r="144">
      <c r="A144" s="235"/>
      <c r="B144" s="80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</row>
    <row r="145">
      <c r="A145" s="235"/>
      <c r="B145" s="80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</row>
    <row r="146">
      <c r="A146" s="235"/>
      <c r="B146" s="80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</row>
    <row r="147">
      <c r="A147" s="235"/>
      <c r="B147" s="80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</row>
    <row r="148">
      <c r="A148" s="235"/>
      <c r="B148" s="80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</row>
    <row r="149">
      <c r="A149" s="235"/>
      <c r="B149" s="80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</row>
    <row r="150">
      <c r="A150" s="235"/>
      <c r="B150" s="80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</row>
    <row r="151">
      <c r="A151" s="235"/>
      <c r="B151" s="80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</row>
    <row r="152">
      <c r="A152" s="235"/>
      <c r="B152" s="80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</row>
    <row r="153">
      <c r="A153" s="235"/>
      <c r="B153" s="80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</row>
    <row r="154">
      <c r="A154" s="235"/>
      <c r="B154" s="80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</row>
    <row r="155">
      <c r="A155" s="235"/>
      <c r="B155" s="80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</row>
    <row r="156">
      <c r="A156" s="235"/>
      <c r="B156" s="80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</row>
    <row r="157">
      <c r="A157" s="235"/>
      <c r="B157" s="80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</row>
    <row r="158">
      <c r="A158" s="235"/>
      <c r="B158" s="80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</row>
    <row r="159">
      <c r="A159" s="235"/>
      <c r="B159" s="80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</row>
    <row r="160">
      <c r="A160" s="235"/>
      <c r="B160" s="80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</row>
    <row r="161">
      <c r="A161" s="235"/>
      <c r="B161" s="80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</row>
    <row r="162">
      <c r="A162" s="235"/>
      <c r="B162" s="80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</row>
    <row r="163">
      <c r="A163" s="235"/>
      <c r="B163" s="80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</row>
    <row r="164">
      <c r="A164" s="235"/>
      <c r="B164" s="80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</row>
    <row r="165">
      <c r="A165" s="235"/>
      <c r="B165" s="80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</row>
    <row r="166">
      <c r="A166" s="235"/>
      <c r="B166" s="80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</row>
    <row r="167">
      <c r="A167" s="235"/>
      <c r="B167" s="80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</row>
    <row r="168">
      <c r="A168" s="235"/>
      <c r="B168" s="80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</row>
    <row r="169">
      <c r="A169" s="235"/>
      <c r="B169" s="80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</row>
    <row r="170">
      <c r="A170" s="235"/>
      <c r="B170" s="80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</row>
    <row r="171">
      <c r="A171" s="235"/>
      <c r="B171" s="80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</row>
    <row r="172">
      <c r="A172" s="235"/>
      <c r="B172" s="80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</row>
    <row r="173">
      <c r="A173" s="235"/>
      <c r="B173" s="80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</row>
    <row r="174">
      <c r="A174" s="235"/>
      <c r="B174" s="80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</row>
    <row r="175">
      <c r="A175" s="235"/>
      <c r="B175" s="80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6">
      <c r="A176" s="235"/>
      <c r="B176" s="80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</row>
    <row r="177">
      <c r="A177" s="235"/>
      <c r="B177" s="80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</row>
    <row r="178">
      <c r="A178" s="235"/>
      <c r="B178" s="80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</row>
    <row r="179">
      <c r="A179" s="235"/>
      <c r="B179" s="80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</row>
    <row r="180">
      <c r="A180" s="235"/>
      <c r="B180" s="80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</row>
    <row r="181">
      <c r="A181" s="235"/>
      <c r="B181" s="80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</row>
    <row r="182">
      <c r="A182" s="235"/>
      <c r="B182" s="80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</row>
    <row r="183">
      <c r="A183" s="235"/>
      <c r="B183" s="80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</row>
    <row r="184">
      <c r="A184" s="235"/>
      <c r="B184" s="80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</row>
    <row r="185">
      <c r="A185" s="235"/>
      <c r="B185" s="80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</row>
    <row r="186">
      <c r="A186" s="235"/>
      <c r="B186" s="80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</row>
    <row r="187">
      <c r="A187" s="235"/>
      <c r="B187" s="80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</row>
    <row r="188">
      <c r="A188" s="235"/>
      <c r="B188" s="80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</row>
    <row r="189">
      <c r="A189" s="235"/>
      <c r="B189" s="80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</row>
    <row r="190">
      <c r="A190" s="235"/>
      <c r="B190" s="80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</row>
    <row r="191">
      <c r="A191" s="235"/>
      <c r="B191" s="80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</row>
    <row r="192">
      <c r="A192" s="235"/>
      <c r="B192" s="80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</row>
    <row r="193">
      <c r="A193" s="235"/>
      <c r="B193" s="80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</row>
    <row r="194">
      <c r="A194" s="235"/>
      <c r="B194" s="80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</row>
    <row r="195">
      <c r="A195" s="235"/>
      <c r="B195" s="80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</row>
    <row r="196">
      <c r="A196" s="235"/>
      <c r="B196" s="80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</row>
    <row r="197">
      <c r="A197" s="235"/>
      <c r="B197" s="80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</row>
    <row r="198">
      <c r="A198" s="235"/>
      <c r="B198" s="80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</row>
    <row r="199">
      <c r="A199" s="235"/>
      <c r="B199" s="80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</row>
    <row r="200">
      <c r="A200" s="235"/>
      <c r="B200" s="80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</row>
    <row r="201">
      <c r="A201" s="235"/>
      <c r="B201" s="80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</row>
    <row r="202">
      <c r="A202" s="235"/>
      <c r="B202" s="80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</row>
    <row r="203">
      <c r="A203" s="235"/>
      <c r="B203" s="80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</row>
    <row r="204">
      <c r="A204" s="235"/>
      <c r="B204" s="80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</row>
    <row r="205">
      <c r="A205" s="235"/>
      <c r="B205" s="80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</row>
    <row r="206">
      <c r="A206" s="235"/>
      <c r="B206" s="80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</row>
    <row r="207">
      <c r="A207" s="235"/>
      <c r="B207" s="80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>
      <c r="A208" s="235"/>
      <c r="B208" s="80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</row>
    <row r="209">
      <c r="A209" s="235"/>
      <c r="B209" s="80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</row>
    <row r="210">
      <c r="A210" s="235"/>
      <c r="B210" s="80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</row>
    <row r="211">
      <c r="A211" s="235"/>
      <c r="B211" s="80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</row>
    <row r="212">
      <c r="A212" s="235"/>
      <c r="B212" s="80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</row>
    <row r="213">
      <c r="A213" s="235"/>
      <c r="B213" s="80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</row>
    <row r="214">
      <c r="A214" s="235"/>
      <c r="B214" s="80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</row>
    <row r="215">
      <c r="A215" s="235"/>
      <c r="B215" s="80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</row>
    <row r="216">
      <c r="A216" s="235"/>
      <c r="B216" s="80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</row>
    <row r="217">
      <c r="A217" s="235"/>
      <c r="B217" s="80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</row>
    <row r="218">
      <c r="A218" s="235"/>
      <c r="B218" s="80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</row>
    <row r="219">
      <c r="A219" s="235"/>
      <c r="B219" s="80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</row>
    <row r="220">
      <c r="A220" s="235"/>
      <c r="B220" s="80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</row>
    <row r="221">
      <c r="A221" s="235"/>
      <c r="B221" s="80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</row>
    <row r="222">
      <c r="A222" s="235"/>
      <c r="B222" s="80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</row>
    <row r="223">
      <c r="A223" s="235"/>
      <c r="B223" s="80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</row>
    <row r="224">
      <c r="A224" s="235"/>
      <c r="B224" s="80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>
      <c r="A225" s="235"/>
      <c r="B225" s="80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</row>
    <row r="226">
      <c r="A226" s="235"/>
      <c r="B226" s="80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</row>
    <row r="227">
      <c r="A227" s="235"/>
      <c r="B227" s="80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</row>
    <row r="228">
      <c r="A228" s="235"/>
      <c r="B228" s="80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</row>
    <row r="229">
      <c r="A229" s="235"/>
      <c r="B229" s="80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</row>
    <row r="230">
      <c r="A230" s="235"/>
      <c r="B230" s="80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</row>
    <row r="231">
      <c r="A231" s="235"/>
      <c r="B231" s="80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</row>
    <row r="232">
      <c r="A232" s="235"/>
      <c r="B232" s="80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</row>
    <row r="233">
      <c r="A233" s="235"/>
      <c r="B233" s="80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</row>
    <row r="234">
      <c r="A234" s="235"/>
      <c r="B234" s="80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</row>
    <row r="235">
      <c r="A235" s="235"/>
      <c r="B235" s="80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</row>
    <row r="236">
      <c r="A236" s="235"/>
      <c r="B236" s="80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</row>
    <row r="237">
      <c r="A237" s="235"/>
      <c r="B237" s="80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</row>
    <row r="238">
      <c r="A238" s="235"/>
      <c r="B238" s="80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</row>
    <row r="239">
      <c r="A239" s="235"/>
      <c r="B239" s="80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>
      <c r="A240" s="235"/>
      <c r="B240" s="80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</row>
    <row r="241">
      <c r="A241" s="235"/>
      <c r="B241" s="80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</row>
    <row r="242">
      <c r="A242" s="235"/>
      <c r="B242" s="80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</row>
    <row r="243">
      <c r="A243" s="235"/>
      <c r="B243" s="80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</row>
    <row r="244">
      <c r="A244" s="235"/>
      <c r="B244" s="80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</row>
    <row r="245">
      <c r="A245" s="235"/>
      <c r="B245" s="80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</row>
    <row r="246">
      <c r="A246" s="235"/>
      <c r="B246" s="80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</row>
    <row r="247">
      <c r="A247" s="235"/>
      <c r="B247" s="80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</row>
    <row r="248">
      <c r="A248" s="235"/>
      <c r="B248" s="80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</row>
    <row r="249">
      <c r="A249" s="235"/>
      <c r="B249" s="80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</row>
    <row r="250">
      <c r="A250" s="235"/>
      <c r="B250" s="80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>
      <c r="A251" s="235"/>
      <c r="B251" s="80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</row>
    <row r="252">
      <c r="A252" s="235"/>
      <c r="B252" s="80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</row>
    <row r="253">
      <c r="A253" s="235"/>
      <c r="B253" s="80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</row>
    <row r="254">
      <c r="A254" s="235"/>
      <c r="B254" s="80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</row>
    <row r="255">
      <c r="A255" s="235"/>
      <c r="B255" s="80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</row>
    <row r="256">
      <c r="A256" s="235"/>
      <c r="B256" s="80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</row>
    <row r="257">
      <c r="A257" s="235"/>
      <c r="B257" s="80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</row>
    <row r="258">
      <c r="A258" s="235"/>
      <c r="B258" s="80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</row>
    <row r="259">
      <c r="A259" s="235"/>
      <c r="B259" s="80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</row>
    <row r="260">
      <c r="A260" s="235"/>
      <c r="B260" s="80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</row>
    <row r="261">
      <c r="A261" s="235"/>
      <c r="B261" s="80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</row>
    <row r="262">
      <c r="A262" s="235"/>
      <c r="B262" s="80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</row>
    <row r="263">
      <c r="A263" s="235"/>
      <c r="B263" s="80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</row>
    <row r="264">
      <c r="A264" s="235"/>
      <c r="B264" s="80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</row>
    <row r="265">
      <c r="A265" s="235"/>
      <c r="B265" s="80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</row>
    <row r="266">
      <c r="A266" s="235"/>
      <c r="B266" s="80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</row>
    <row r="267">
      <c r="A267" s="235"/>
      <c r="B267" s="80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</row>
    <row r="268">
      <c r="A268" s="235"/>
      <c r="B268" s="80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</row>
    <row r="269">
      <c r="A269" s="235"/>
      <c r="B269" s="80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</row>
    <row r="270">
      <c r="A270" s="235"/>
      <c r="B270" s="80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</row>
    <row r="271">
      <c r="A271" s="235"/>
      <c r="B271" s="80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</row>
    <row r="272">
      <c r="A272" s="235"/>
      <c r="B272" s="80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</row>
    <row r="273">
      <c r="A273" s="235"/>
      <c r="B273" s="80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</row>
    <row r="274">
      <c r="A274" s="235"/>
      <c r="B274" s="80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</row>
    <row r="275">
      <c r="A275" s="235"/>
      <c r="B275" s="80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</row>
    <row r="276">
      <c r="A276" s="235"/>
      <c r="B276" s="80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</row>
    <row r="277">
      <c r="A277" s="235"/>
      <c r="B277" s="80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</row>
    <row r="278">
      <c r="A278" s="235"/>
      <c r="B278" s="80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</row>
    <row r="279">
      <c r="A279" s="235"/>
      <c r="B279" s="80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</row>
    <row r="280">
      <c r="A280" s="235"/>
      <c r="B280" s="80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</row>
    <row r="281">
      <c r="A281" s="235"/>
      <c r="B281" s="80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</row>
    <row r="282">
      <c r="A282" s="235"/>
      <c r="B282" s="80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</row>
    <row r="283">
      <c r="A283" s="235"/>
      <c r="B283" s="80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</row>
    <row r="284">
      <c r="A284" s="235"/>
      <c r="B284" s="80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</row>
    <row r="285">
      <c r="A285" s="235"/>
      <c r="B285" s="80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</row>
    <row r="286">
      <c r="A286" s="235"/>
      <c r="B286" s="80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</row>
    <row r="287">
      <c r="A287" s="235"/>
      <c r="B287" s="80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</row>
    <row r="288">
      <c r="A288" s="235"/>
      <c r="B288" s="80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</row>
    <row r="289">
      <c r="A289" s="235"/>
      <c r="B289" s="80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</row>
    <row r="290">
      <c r="A290" s="235"/>
      <c r="B290" s="80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</row>
    <row r="291">
      <c r="A291" s="235"/>
      <c r="B291" s="80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</row>
    <row r="292">
      <c r="A292" s="235"/>
      <c r="B292" s="80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</row>
    <row r="293">
      <c r="A293" s="235"/>
      <c r="B293" s="80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</row>
    <row r="294">
      <c r="A294" s="235"/>
      <c r="B294" s="80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</row>
    <row r="295">
      <c r="A295" s="235"/>
      <c r="B295" s="80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</row>
    <row r="296">
      <c r="A296" s="235"/>
      <c r="B296" s="80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</row>
    <row r="297">
      <c r="A297" s="235"/>
      <c r="B297" s="80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</row>
    <row r="298">
      <c r="A298" s="235"/>
      <c r="B298" s="80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</row>
    <row r="299">
      <c r="A299" s="235"/>
      <c r="B299" s="80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</row>
    <row r="300">
      <c r="A300" s="235"/>
      <c r="B300" s="80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</row>
    <row r="301">
      <c r="A301" s="235"/>
      <c r="B301" s="80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>
      <c r="A302" s="235"/>
      <c r="B302" s="80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</row>
    <row r="303">
      <c r="A303" s="235"/>
      <c r="B303" s="80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</row>
    <row r="304">
      <c r="A304" s="235"/>
      <c r="B304" s="80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</row>
    <row r="305">
      <c r="A305" s="235"/>
      <c r="B305" s="80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</row>
    <row r="306">
      <c r="A306" s="235"/>
      <c r="B306" s="80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</row>
    <row r="307">
      <c r="A307" s="235"/>
      <c r="B307" s="80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</row>
    <row r="308">
      <c r="A308" s="235"/>
      <c r="B308" s="80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</row>
    <row r="309">
      <c r="A309" s="235"/>
      <c r="B309" s="80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</row>
    <row r="310">
      <c r="A310" s="235"/>
      <c r="B310" s="80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</row>
    <row r="311">
      <c r="A311" s="235"/>
      <c r="B311" s="80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</row>
    <row r="312">
      <c r="A312" s="235"/>
      <c r="B312" s="80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</row>
    <row r="313">
      <c r="A313" s="235"/>
      <c r="B313" s="80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</row>
    <row r="314">
      <c r="A314" s="235"/>
      <c r="B314" s="80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</row>
    <row r="315">
      <c r="A315" s="235"/>
      <c r="B315" s="80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</row>
    <row r="316">
      <c r="A316" s="235"/>
      <c r="B316" s="80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</row>
    <row r="317">
      <c r="A317" s="235"/>
      <c r="B317" s="80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</row>
    <row r="318">
      <c r="A318" s="235"/>
      <c r="B318" s="80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</row>
    <row r="319">
      <c r="A319" s="235"/>
      <c r="B319" s="80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</row>
    <row r="320">
      <c r="A320" s="235"/>
      <c r="B320" s="80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</row>
    <row r="321">
      <c r="A321" s="235"/>
      <c r="B321" s="80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</row>
    <row r="322">
      <c r="A322" s="235"/>
      <c r="B322" s="80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</row>
    <row r="323">
      <c r="A323" s="235"/>
      <c r="B323" s="80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</row>
    <row r="324">
      <c r="A324" s="235"/>
      <c r="B324" s="80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</row>
    <row r="325">
      <c r="A325" s="235"/>
      <c r="B325" s="80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</row>
    <row r="326">
      <c r="A326" s="235"/>
      <c r="B326" s="80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</row>
    <row r="327">
      <c r="A327" s="235"/>
      <c r="B327" s="80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</row>
    <row r="328">
      <c r="A328" s="235"/>
      <c r="B328" s="80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</row>
    <row r="329">
      <c r="A329" s="235"/>
      <c r="B329" s="80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</row>
    <row r="330">
      <c r="A330" s="235"/>
      <c r="B330" s="80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</row>
    <row r="331">
      <c r="A331" s="235"/>
      <c r="B331" s="80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</row>
    <row r="332">
      <c r="A332" s="235"/>
      <c r="B332" s="80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</row>
    <row r="333">
      <c r="A333" s="235"/>
      <c r="B333" s="80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</row>
    <row r="334">
      <c r="A334" s="235"/>
      <c r="B334" s="80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</row>
    <row r="335">
      <c r="A335" s="235"/>
      <c r="B335" s="80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</row>
    <row r="336">
      <c r="A336" s="235"/>
      <c r="B336" s="80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</row>
    <row r="337">
      <c r="A337" s="235"/>
      <c r="B337" s="80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</row>
    <row r="338">
      <c r="A338" s="235"/>
      <c r="B338" s="80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</row>
    <row r="339">
      <c r="A339" s="235"/>
      <c r="B339" s="80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</row>
    <row r="340">
      <c r="A340" s="235"/>
      <c r="B340" s="80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</row>
    <row r="341">
      <c r="A341" s="235"/>
      <c r="B341" s="80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</row>
    <row r="342">
      <c r="A342" s="235"/>
      <c r="B342" s="80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</row>
    <row r="343">
      <c r="A343" s="235"/>
      <c r="B343" s="80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</row>
    <row r="344">
      <c r="A344" s="235"/>
      <c r="B344" s="80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</row>
    <row r="345">
      <c r="A345" s="235"/>
      <c r="B345" s="80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</row>
    <row r="346">
      <c r="A346" s="235"/>
      <c r="B346" s="80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</row>
    <row r="347">
      <c r="A347" s="235"/>
      <c r="B347" s="80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</row>
    <row r="348">
      <c r="A348" s="235"/>
      <c r="B348" s="80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</row>
    <row r="349">
      <c r="A349" s="235"/>
      <c r="B349" s="80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</row>
    <row r="350">
      <c r="A350" s="235"/>
      <c r="B350" s="80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</row>
    <row r="351">
      <c r="A351" s="235"/>
      <c r="B351" s="80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</row>
    <row r="352">
      <c r="A352" s="235"/>
      <c r="B352" s="80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</row>
    <row r="353">
      <c r="A353" s="235"/>
      <c r="B353" s="80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</row>
    <row r="354">
      <c r="A354" s="235"/>
      <c r="B354" s="80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</row>
    <row r="355">
      <c r="A355" s="235"/>
      <c r="B355" s="80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</row>
    <row r="356">
      <c r="A356" s="235"/>
      <c r="B356" s="80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</row>
    <row r="357">
      <c r="A357" s="235"/>
      <c r="B357" s="80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</row>
    <row r="358">
      <c r="A358" s="235"/>
      <c r="B358" s="80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>
      <c r="A359" s="235"/>
      <c r="B359" s="80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</row>
    <row r="360">
      <c r="A360" s="235"/>
      <c r="B360" s="80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</row>
    <row r="361">
      <c r="A361" s="235"/>
      <c r="B361" s="80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</row>
    <row r="362">
      <c r="A362" s="235"/>
      <c r="B362" s="80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</row>
    <row r="363">
      <c r="A363" s="235"/>
      <c r="B363" s="80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</row>
    <row r="364">
      <c r="A364" s="235"/>
      <c r="B364" s="80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</row>
    <row r="365">
      <c r="A365" s="235"/>
      <c r="B365" s="80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</row>
    <row r="366">
      <c r="A366" s="235"/>
      <c r="B366" s="80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</row>
    <row r="367">
      <c r="A367" s="235"/>
      <c r="B367" s="80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</row>
    <row r="368">
      <c r="A368" s="235"/>
      <c r="B368" s="80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</row>
    <row r="369">
      <c r="A369" s="235"/>
      <c r="B369" s="80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</row>
    <row r="370">
      <c r="A370" s="235"/>
      <c r="B370" s="80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</row>
    <row r="371">
      <c r="A371" s="235"/>
      <c r="B371" s="80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</row>
    <row r="372">
      <c r="A372" s="235"/>
      <c r="B372" s="80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</row>
    <row r="373">
      <c r="A373" s="235"/>
      <c r="B373" s="80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</row>
    <row r="374">
      <c r="A374" s="235"/>
      <c r="B374" s="80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</row>
    <row r="375">
      <c r="A375" s="235"/>
      <c r="B375" s="80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</row>
    <row r="376">
      <c r="A376" s="235"/>
      <c r="B376" s="80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</row>
    <row r="377">
      <c r="A377" s="235"/>
      <c r="B377" s="80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</row>
    <row r="378">
      <c r="A378" s="235"/>
      <c r="B378" s="80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</row>
    <row r="379">
      <c r="A379" s="235"/>
      <c r="B379" s="80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</row>
    <row r="380">
      <c r="A380" s="235"/>
      <c r="B380" s="80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</row>
    <row r="381">
      <c r="A381" s="235"/>
      <c r="B381" s="80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</row>
    <row r="382">
      <c r="A382" s="235"/>
      <c r="B382" s="80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</row>
    <row r="383">
      <c r="A383" s="235"/>
      <c r="B383" s="80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</row>
    <row r="384">
      <c r="A384" s="235"/>
      <c r="B384" s="80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</row>
    <row r="385">
      <c r="A385" s="235"/>
      <c r="B385" s="80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</row>
    <row r="386">
      <c r="A386" s="235"/>
      <c r="B386" s="80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</row>
    <row r="387">
      <c r="A387" s="235"/>
      <c r="B387" s="80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</row>
    <row r="388">
      <c r="A388" s="235"/>
      <c r="B388" s="80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</row>
    <row r="389">
      <c r="A389" s="235"/>
      <c r="B389" s="80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</row>
    <row r="390">
      <c r="A390" s="235"/>
      <c r="B390" s="80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</row>
    <row r="391">
      <c r="A391" s="235"/>
      <c r="B391" s="80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</row>
    <row r="392">
      <c r="A392" s="235"/>
      <c r="B392" s="80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</row>
    <row r="393">
      <c r="A393" s="235"/>
      <c r="B393" s="80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</row>
    <row r="394">
      <c r="A394" s="235"/>
      <c r="B394" s="80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</row>
    <row r="395">
      <c r="A395" s="235"/>
      <c r="B395" s="80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</row>
    <row r="396">
      <c r="A396" s="235"/>
      <c r="B396" s="80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</row>
    <row r="397">
      <c r="A397" s="235"/>
      <c r="B397" s="80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</row>
    <row r="398">
      <c r="A398" s="235"/>
      <c r="B398" s="80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</row>
    <row r="399">
      <c r="A399" s="235"/>
      <c r="B399" s="80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</row>
    <row r="400">
      <c r="A400" s="235"/>
      <c r="B400" s="80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</row>
    <row r="401">
      <c r="A401" s="235"/>
      <c r="B401" s="80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</row>
    <row r="402">
      <c r="A402" s="235"/>
      <c r="B402" s="80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</row>
    <row r="403">
      <c r="A403" s="235"/>
      <c r="B403" s="80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</row>
    <row r="404">
      <c r="A404" s="235"/>
      <c r="B404" s="80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</row>
    <row r="405">
      <c r="A405" s="235"/>
      <c r="B405" s="80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</row>
    <row r="406">
      <c r="A406" s="235"/>
      <c r="B406" s="80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</row>
    <row r="407">
      <c r="A407" s="235"/>
      <c r="B407" s="80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</row>
    <row r="408">
      <c r="A408" s="235"/>
      <c r="B408" s="80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</row>
    <row r="409">
      <c r="A409" s="235"/>
      <c r="B409" s="80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</row>
    <row r="410">
      <c r="A410" s="235"/>
      <c r="B410" s="80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</row>
    <row r="411">
      <c r="A411" s="235"/>
      <c r="B411" s="80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</row>
    <row r="412">
      <c r="A412" s="235"/>
      <c r="B412" s="80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</row>
    <row r="413">
      <c r="A413" s="235"/>
      <c r="B413" s="80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</row>
    <row r="414">
      <c r="A414" s="235"/>
      <c r="B414" s="80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</row>
    <row r="415">
      <c r="A415" s="235"/>
      <c r="B415" s="80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</row>
    <row r="416">
      <c r="A416" s="235"/>
      <c r="B416" s="80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</row>
    <row r="417">
      <c r="A417" s="235"/>
      <c r="B417" s="80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</row>
    <row r="418">
      <c r="A418" s="235"/>
      <c r="B418" s="80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</row>
    <row r="419">
      <c r="A419" s="235"/>
      <c r="B419" s="80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</row>
    <row r="420">
      <c r="A420" s="235"/>
      <c r="B420" s="80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</row>
    <row r="421">
      <c r="A421" s="235"/>
      <c r="B421" s="80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</row>
    <row r="422">
      <c r="A422" s="235"/>
      <c r="B422" s="80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</row>
    <row r="423">
      <c r="A423" s="235"/>
      <c r="B423" s="80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</row>
    <row r="424">
      <c r="A424" s="235"/>
      <c r="B424" s="80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</row>
    <row r="425">
      <c r="A425" s="235"/>
      <c r="B425" s="80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</row>
    <row r="426">
      <c r="A426" s="235"/>
      <c r="B426" s="80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</row>
    <row r="427">
      <c r="A427" s="235"/>
      <c r="B427" s="80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</row>
    <row r="428">
      <c r="A428" s="235"/>
      <c r="B428" s="80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</row>
    <row r="429">
      <c r="A429" s="235"/>
      <c r="B429" s="80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</row>
    <row r="430">
      <c r="A430" s="235"/>
      <c r="B430" s="80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</row>
    <row r="431">
      <c r="A431" s="235"/>
      <c r="B431" s="80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</row>
    <row r="432">
      <c r="A432" s="235"/>
      <c r="B432" s="80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</row>
    <row r="433">
      <c r="A433" s="235"/>
      <c r="B433" s="80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</row>
    <row r="434">
      <c r="A434" s="235"/>
      <c r="B434" s="80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</row>
    <row r="435">
      <c r="A435" s="235"/>
      <c r="B435" s="80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</row>
    <row r="436">
      <c r="A436" s="235"/>
      <c r="B436" s="80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</row>
    <row r="437">
      <c r="A437" s="235"/>
      <c r="B437" s="80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</row>
    <row r="438">
      <c r="A438" s="235"/>
      <c r="B438" s="80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</row>
    <row r="439">
      <c r="A439" s="235"/>
      <c r="B439" s="80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</row>
    <row r="440">
      <c r="A440" s="235"/>
      <c r="B440" s="80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</row>
    <row r="441">
      <c r="A441" s="235"/>
      <c r="B441" s="80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</row>
    <row r="442">
      <c r="A442" s="235"/>
      <c r="B442" s="80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</row>
    <row r="443">
      <c r="A443" s="235"/>
      <c r="B443" s="80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</row>
    <row r="444">
      <c r="A444" s="235"/>
      <c r="B444" s="80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</row>
    <row r="445">
      <c r="A445" s="235"/>
      <c r="B445" s="80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</row>
    <row r="446">
      <c r="A446" s="235"/>
      <c r="B446" s="80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</row>
    <row r="447">
      <c r="A447" s="235"/>
      <c r="B447" s="80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</row>
    <row r="448">
      <c r="A448" s="235"/>
      <c r="B448" s="80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</row>
    <row r="449">
      <c r="A449" s="235"/>
      <c r="B449" s="80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</row>
    <row r="450">
      <c r="A450" s="235"/>
      <c r="B450" s="80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</row>
    <row r="451">
      <c r="A451" s="235"/>
      <c r="B451" s="80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</row>
    <row r="452">
      <c r="A452" s="235"/>
      <c r="B452" s="80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</row>
    <row r="453">
      <c r="A453" s="235"/>
      <c r="B453" s="80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</row>
    <row r="454">
      <c r="A454" s="235"/>
      <c r="B454" s="80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</row>
    <row r="455">
      <c r="A455" s="235"/>
      <c r="B455" s="80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</row>
    <row r="456">
      <c r="A456" s="235"/>
      <c r="B456" s="80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</row>
    <row r="457">
      <c r="A457" s="235"/>
      <c r="B457" s="80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</row>
    <row r="458">
      <c r="A458" s="235"/>
      <c r="B458" s="80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</row>
    <row r="459">
      <c r="A459" s="235"/>
      <c r="B459" s="80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</row>
    <row r="460">
      <c r="A460" s="235"/>
      <c r="B460" s="80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</row>
    <row r="461">
      <c r="A461" s="235"/>
      <c r="B461" s="80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</row>
    <row r="462">
      <c r="A462" s="235"/>
      <c r="B462" s="80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</row>
    <row r="463">
      <c r="A463" s="235"/>
      <c r="B463" s="80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</row>
    <row r="464">
      <c r="A464" s="235"/>
      <c r="B464" s="80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</row>
    <row r="465">
      <c r="A465" s="235"/>
      <c r="B465" s="80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</row>
    <row r="466">
      <c r="A466" s="235"/>
      <c r="B466" s="80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</row>
    <row r="467">
      <c r="A467" s="235"/>
      <c r="B467" s="80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</row>
    <row r="468">
      <c r="A468" s="235"/>
      <c r="B468" s="80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</row>
    <row r="469">
      <c r="A469" s="235"/>
      <c r="B469" s="80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</row>
    <row r="470">
      <c r="A470" s="235"/>
      <c r="B470" s="80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</row>
    <row r="471">
      <c r="A471" s="235"/>
      <c r="B471" s="80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</row>
    <row r="472">
      <c r="A472" s="235"/>
      <c r="B472" s="80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</row>
    <row r="473">
      <c r="A473" s="235"/>
      <c r="B473" s="80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</row>
    <row r="474">
      <c r="A474" s="235"/>
      <c r="B474" s="80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</row>
    <row r="475">
      <c r="A475" s="235"/>
      <c r="B475" s="80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</row>
    <row r="476">
      <c r="A476" s="235"/>
      <c r="B476" s="80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</row>
    <row r="477">
      <c r="A477" s="235"/>
      <c r="B477" s="80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</row>
    <row r="478">
      <c r="A478" s="235"/>
      <c r="B478" s="80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</row>
    <row r="479">
      <c r="A479" s="235"/>
      <c r="B479" s="80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</row>
    <row r="480">
      <c r="A480" s="235"/>
      <c r="B480" s="80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</row>
    <row r="481">
      <c r="A481" s="235"/>
      <c r="B481" s="80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</row>
    <row r="482">
      <c r="A482" s="235"/>
      <c r="B482" s="80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</row>
    <row r="483">
      <c r="A483" s="235"/>
      <c r="B483" s="80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</row>
    <row r="484">
      <c r="A484" s="235"/>
      <c r="B484" s="80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</row>
    <row r="485">
      <c r="A485" s="235"/>
      <c r="B485" s="80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</row>
    <row r="486">
      <c r="A486" s="235"/>
      <c r="B486" s="80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</row>
    <row r="487">
      <c r="A487" s="235"/>
      <c r="B487" s="80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</row>
    <row r="488">
      <c r="A488" s="235"/>
      <c r="B488" s="80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</row>
    <row r="489">
      <c r="A489" s="235"/>
      <c r="B489" s="80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</row>
    <row r="490">
      <c r="A490" s="235"/>
      <c r="B490" s="80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</row>
    <row r="491">
      <c r="A491" s="235"/>
      <c r="B491" s="80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</row>
    <row r="492">
      <c r="A492" s="235"/>
      <c r="B492" s="80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</row>
    <row r="493">
      <c r="A493" s="235"/>
      <c r="B493" s="80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</row>
    <row r="494">
      <c r="A494" s="235"/>
      <c r="B494" s="80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</row>
    <row r="495">
      <c r="A495" s="235"/>
      <c r="B495" s="80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</row>
    <row r="496">
      <c r="A496" s="235"/>
      <c r="B496" s="80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</row>
    <row r="497">
      <c r="A497" s="235"/>
      <c r="B497" s="80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</row>
    <row r="498">
      <c r="A498" s="235"/>
      <c r="B498" s="80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</row>
    <row r="499">
      <c r="A499" s="235"/>
      <c r="B499" s="80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</row>
    <row r="500">
      <c r="A500" s="235"/>
      <c r="B500" s="80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</row>
    <row r="501">
      <c r="A501" s="235"/>
      <c r="B501" s="80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</row>
    <row r="502">
      <c r="A502" s="235"/>
      <c r="B502" s="80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</row>
    <row r="503">
      <c r="A503" s="235"/>
      <c r="B503" s="80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</row>
    <row r="504">
      <c r="A504" s="235"/>
      <c r="B504" s="80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</row>
    <row r="505">
      <c r="A505" s="235"/>
      <c r="B505" s="80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</row>
    <row r="506">
      <c r="A506" s="235"/>
      <c r="B506" s="80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</row>
    <row r="507">
      <c r="A507" s="235"/>
      <c r="B507" s="80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</row>
    <row r="508">
      <c r="A508" s="235"/>
      <c r="B508" s="80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</row>
    <row r="509">
      <c r="A509" s="235"/>
      <c r="B509" s="80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</row>
    <row r="510">
      <c r="A510" s="235"/>
      <c r="B510" s="80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</row>
    <row r="511">
      <c r="A511" s="235"/>
      <c r="B511" s="80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</row>
    <row r="512">
      <c r="A512" s="235"/>
      <c r="B512" s="80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</row>
    <row r="513">
      <c r="A513" s="235"/>
      <c r="B513" s="80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</row>
    <row r="514">
      <c r="A514" s="235"/>
      <c r="B514" s="80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</row>
    <row r="515">
      <c r="A515" s="235"/>
      <c r="B515" s="80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</row>
    <row r="516">
      <c r="A516" s="235"/>
      <c r="B516" s="80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</row>
    <row r="517">
      <c r="A517" s="235"/>
      <c r="B517" s="80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</row>
    <row r="518">
      <c r="A518" s="235"/>
      <c r="B518" s="80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</row>
    <row r="519">
      <c r="A519" s="235"/>
      <c r="B519" s="80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</row>
    <row r="520">
      <c r="A520" s="235"/>
      <c r="B520" s="80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</row>
    <row r="521">
      <c r="A521" s="235"/>
      <c r="B521" s="80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</row>
    <row r="522">
      <c r="A522" s="235"/>
      <c r="B522" s="80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</row>
    <row r="523">
      <c r="A523" s="235"/>
      <c r="B523" s="80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</row>
    <row r="524">
      <c r="A524" s="235"/>
      <c r="B524" s="80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</row>
    <row r="525">
      <c r="A525" s="235"/>
      <c r="B525" s="80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</row>
    <row r="526">
      <c r="A526" s="235"/>
      <c r="B526" s="80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</row>
    <row r="527">
      <c r="A527" s="235"/>
      <c r="B527" s="80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</row>
    <row r="528">
      <c r="A528" s="235"/>
      <c r="B528" s="80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</row>
    <row r="529">
      <c r="A529" s="235"/>
      <c r="B529" s="80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</row>
    <row r="530">
      <c r="A530" s="235"/>
      <c r="B530" s="80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</row>
    <row r="531">
      <c r="A531" s="235"/>
      <c r="B531" s="80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</row>
    <row r="532">
      <c r="A532" s="235"/>
      <c r="B532" s="80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</row>
    <row r="533">
      <c r="A533" s="235"/>
      <c r="B533" s="80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</row>
    <row r="534">
      <c r="A534" s="235"/>
      <c r="B534" s="80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</row>
    <row r="535">
      <c r="A535" s="235"/>
      <c r="B535" s="80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</row>
    <row r="536">
      <c r="A536" s="235"/>
      <c r="B536" s="80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</row>
    <row r="537">
      <c r="A537" s="235"/>
      <c r="B537" s="80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</row>
    <row r="538">
      <c r="A538" s="235"/>
      <c r="B538" s="80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</row>
    <row r="539">
      <c r="A539" s="235"/>
      <c r="B539" s="80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</row>
    <row r="540">
      <c r="A540" s="235"/>
      <c r="B540" s="80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</row>
    <row r="541">
      <c r="A541" s="235"/>
      <c r="B541" s="80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</row>
    <row r="542">
      <c r="A542" s="235"/>
      <c r="B542" s="80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</row>
    <row r="543">
      <c r="A543" s="235"/>
      <c r="B543" s="80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</row>
    <row r="544">
      <c r="A544" s="235"/>
      <c r="B544" s="80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</row>
    <row r="545">
      <c r="A545" s="235"/>
      <c r="B545" s="80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</row>
    <row r="546">
      <c r="A546" s="235"/>
      <c r="B546" s="80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</row>
    <row r="547">
      <c r="A547" s="235"/>
      <c r="B547" s="80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</row>
    <row r="548">
      <c r="A548" s="235"/>
      <c r="B548" s="80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</row>
    <row r="549">
      <c r="A549" s="235"/>
      <c r="B549" s="80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</row>
    <row r="550">
      <c r="A550" s="235"/>
      <c r="B550" s="80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</row>
    <row r="551">
      <c r="A551" s="235"/>
      <c r="B551" s="80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</row>
    <row r="552">
      <c r="A552" s="235"/>
      <c r="B552" s="80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</row>
    <row r="553">
      <c r="A553" s="235"/>
      <c r="B553" s="80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</row>
    <row r="554">
      <c r="A554" s="235"/>
      <c r="B554" s="80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</row>
    <row r="555">
      <c r="A555" s="235"/>
      <c r="B555" s="80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</row>
    <row r="556">
      <c r="A556" s="235"/>
      <c r="B556" s="80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</row>
    <row r="557">
      <c r="A557" s="235"/>
      <c r="B557" s="80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</row>
    <row r="558">
      <c r="A558" s="235"/>
      <c r="B558" s="80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</row>
    <row r="559">
      <c r="A559" s="235"/>
      <c r="B559" s="80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</row>
    <row r="560">
      <c r="A560" s="235"/>
      <c r="B560" s="80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</row>
    <row r="561">
      <c r="A561" s="235"/>
      <c r="B561" s="80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</row>
    <row r="562">
      <c r="A562" s="235"/>
      <c r="B562" s="80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</row>
    <row r="563">
      <c r="A563" s="235"/>
      <c r="B563" s="80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</row>
    <row r="564">
      <c r="A564" s="235"/>
      <c r="B564" s="80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</row>
    <row r="565">
      <c r="A565" s="235"/>
      <c r="B565" s="80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</row>
    <row r="566">
      <c r="A566" s="235"/>
      <c r="B566" s="80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</row>
    <row r="567">
      <c r="A567" s="235"/>
      <c r="B567" s="80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</row>
    <row r="568">
      <c r="A568" s="235"/>
      <c r="B568" s="80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</row>
    <row r="569">
      <c r="A569" s="235"/>
      <c r="B569" s="80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</row>
    <row r="570">
      <c r="A570" s="235"/>
      <c r="B570" s="80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</row>
    <row r="571">
      <c r="A571" s="235"/>
      <c r="B571" s="80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</row>
    <row r="572">
      <c r="A572" s="235"/>
      <c r="B572" s="80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</row>
    <row r="573">
      <c r="A573" s="235"/>
      <c r="B573" s="80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</row>
    <row r="574">
      <c r="A574" s="235"/>
      <c r="B574" s="80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</row>
    <row r="575">
      <c r="A575" s="235"/>
      <c r="B575" s="80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</row>
    <row r="576">
      <c r="A576" s="235"/>
      <c r="B576" s="80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</row>
    <row r="577">
      <c r="A577" s="235"/>
      <c r="B577" s="80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</row>
    <row r="578">
      <c r="A578" s="235"/>
      <c r="B578" s="80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</row>
    <row r="579">
      <c r="A579" s="235"/>
      <c r="B579" s="80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</row>
    <row r="580">
      <c r="A580" s="235"/>
      <c r="B580" s="80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</row>
    <row r="581">
      <c r="A581" s="235"/>
      <c r="B581" s="80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</row>
    <row r="582">
      <c r="A582" s="235"/>
      <c r="B582" s="80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</row>
    <row r="583">
      <c r="A583" s="235"/>
      <c r="B583" s="80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</row>
    <row r="584">
      <c r="A584" s="235"/>
      <c r="B584" s="80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</row>
    <row r="585">
      <c r="A585" s="235"/>
      <c r="B585" s="80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</row>
    <row r="586">
      <c r="A586" s="235"/>
      <c r="B586" s="80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</row>
    <row r="587">
      <c r="A587" s="235"/>
      <c r="B587" s="80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</row>
    <row r="588">
      <c r="A588" s="235"/>
      <c r="B588" s="80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</row>
    <row r="589">
      <c r="A589" s="235"/>
      <c r="B589" s="80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</row>
    <row r="590">
      <c r="A590" s="235"/>
      <c r="B590" s="80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</row>
    <row r="591">
      <c r="A591" s="235"/>
      <c r="B591" s="80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</row>
    <row r="592">
      <c r="A592" s="235"/>
      <c r="B592" s="80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</row>
    <row r="593">
      <c r="A593" s="235"/>
      <c r="B593" s="80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</row>
    <row r="594">
      <c r="A594" s="235"/>
      <c r="B594" s="80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</row>
    <row r="595">
      <c r="A595" s="235"/>
      <c r="B595" s="80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</row>
    <row r="596">
      <c r="A596" s="235"/>
      <c r="B596" s="80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</row>
    <row r="597">
      <c r="A597" s="235"/>
      <c r="B597" s="80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</row>
    <row r="598">
      <c r="A598" s="235"/>
      <c r="B598" s="80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</row>
    <row r="599">
      <c r="A599" s="235"/>
      <c r="B599" s="80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</row>
    <row r="600">
      <c r="A600" s="235"/>
      <c r="B600" s="80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</row>
    <row r="601">
      <c r="A601" s="235"/>
      <c r="B601" s="80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</row>
    <row r="602">
      <c r="A602" s="235"/>
      <c r="B602" s="80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</row>
    <row r="603">
      <c r="A603" s="235"/>
      <c r="B603" s="80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</row>
    <row r="604">
      <c r="A604" s="235"/>
      <c r="B604" s="80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</row>
    <row r="605">
      <c r="A605" s="235"/>
      <c r="B605" s="80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</row>
    <row r="606">
      <c r="A606" s="235"/>
      <c r="B606" s="80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</row>
    <row r="607">
      <c r="A607" s="235"/>
      <c r="B607" s="80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</row>
    <row r="608">
      <c r="A608" s="235"/>
      <c r="B608" s="80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</row>
    <row r="609">
      <c r="A609" s="235"/>
      <c r="B609" s="80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</row>
    <row r="610">
      <c r="A610" s="235"/>
      <c r="B610" s="80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</row>
    <row r="611">
      <c r="A611" s="235"/>
      <c r="B611" s="80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</row>
    <row r="612">
      <c r="A612" s="235"/>
      <c r="B612" s="80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</row>
    <row r="613">
      <c r="A613" s="235"/>
      <c r="B613" s="80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</row>
    <row r="614">
      <c r="A614" s="235"/>
      <c r="B614" s="80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</row>
    <row r="615">
      <c r="A615" s="235"/>
      <c r="B615" s="80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</row>
    <row r="616">
      <c r="A616" s="235"/>
      <c r="B616" s="80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</row>
    <row r="617">
      <c r="A617" s="235"/>
      <c r="B617" s="80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</row>
    <row r="618">
      <c r="A618" s="235"/>
      <c r="B618" s="80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</row>
    <row r="619">
      <c r="A619" s="235"/>
      <c r="B619" s="80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</row>
    <row r="620">
      <c r="A620" s="235"/>
      <c r="B620" s="80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</row>
    <row r="621">
      <c r="A621" s="235"/>
      <c r="B621" s="80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</row>
    <row r="622">
      <c r="A622" s="235"/>
      <c r="B622" s="80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</row>
    <row r="623">
      <c r="A623" s="235"/>
      <c r="B623" s="80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</row>
    <row r="624">
      <c r="A624" s="235"/>
      <c r="B624" s="80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</row>
    <row r="625">
      <c r="A625" s="235"/>
      <c r="B625" s="80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</row>
    <row r="626">
      <c r="A626" s="235"/>
      <c r="B626" s="80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</row>
    <row r="627">
      <c r="A627" s="235"/>
      <c r="B627" s="80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</row>
    <row r="628">
      <c r="A628" s="235"/>
      <c r="B628" s="80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</row>
    <row r="629">
      <c r="A629" s="235"/>
      <c r="B629" s="80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</row>
    <row r="630">
      <c r="A630" s="235"/>
      <c r="B630" s="80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</row>
    <row r="631">
      <c r="A631" s="235"/>
      <c r="B631" s="80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</row>
    <row r="632">
      <c r="A632" s="235"/>
      <c r="B632" s="80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</row>
    <row r="633">
      <c r="A633" s="235"/>
      <c r="B633" s="80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</row>
    <row r="634">
      <c r="A634" s="235"/>
      <c r="B634" s="80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</row>
    <row r="635">
      <c r="A635" s="235"/>
      <c r="B635" s="80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</row>
    <row r="636">
      <c r="A636" s="235"/>
      <c r="B636" s="80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</row>
    <row r="637">
      <c r="A637" s="235"/>
      <c r="B637" s="80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</row>
    <row r="638">
      <c r="A638" s="235"/>
      <c r="B638" s="80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</row>
    <row r="639">
      <c r="A639" s="235"/>
      <c r="B639" s="80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</row>
    <row r="640">
      <c r="A640" s="235"/>
      <c r="B640" s="80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</row>
    <row r="641">
      <c r="A641" s="235"/>
      <c r="B641" s="80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</row>
    <row r="642">
      <c r="A642" s="235"/>
      <c r="B642" s="80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</row>
    <row r="643">
      <c r="A643" s="235"/>
      <c r="B643" s="80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</row>
    <row r="644">
      <c r="A644" s="235"/>
      <c r="B644" s="80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</row>
    <row r="645">
      <c r="A645" s="235"/>
      <c r="B645" s="80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</row>
    <row r="646">
      <c r="A646" s="235"/>
      <c r="B646" s="80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</row>
    <row r="647">
      <c r="A647" s="235"/>
      <c r="B647" s="80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</row>
    <row r="648">
      <c r="A648" s="235"/>
      <c r="B648" s="80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</row>
    <row r="649">
      <c r="A649" s="235"/>
      <c r="B649" s="80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</row>
    <row r="650">
      <c r="A650" s="235"/>
      <c r="B650" s="80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</row>
    <row r="651">
      <c r="A651" s="235"/>
      <c r="B651" s="80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</row>
    <row r="652">
      <c r="A652" s="235"/>
      <c r="B652" s="80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</row>
    <row r="653">
      <c r="A653" s="235"/>
      <c r="B653" s="80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</row>
    <row r="654">
      <c r="A654" s="235"/>
      <c r="B654" s="80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</row>
    <row r="655">
      <c r="A655" s="235"/>
      <c r="B655" s="80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</row>
    <row r="656">
      <c r="A656" s="235"/>
      <c r="B656" s="80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</row>
    <row r="657">
      <c r="A657" s="235"/>
      <c r="B657" s="80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</row>
    <row r="658">
      <c r="A658" s="235"/>
      <c r="B658" s="80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</row>
    <row r="659">
      <c r="A659" s="235"/>
      <c r="B659" s="80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</row>
    <row r="660">
      <c r="A660" s="235"/>
      <c r="B660" s="80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</row>
    <row r="661">
      <c r="A661" s="235"/>
      <c r="B661" s="80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</row>
    <row r="662">
      <c r="A662" s="235"/>
      <c r="B662" s="80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</row>
    <row r="663">
      <c r="A663" s="235"/>
      <c r="B663" s="80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</row>
    <row r="664">
      <c r="A664" s="235"/>
      <c r="B664" s="80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</row>
    <row r="665">
      <c r="A665" s="235"/>
      <c r="B665" s="80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</row>
    <row r="666">
      <c r="A666" s="235"/>
      <c r="B666" s="80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</row>
    <row r="667">
      <c r="A667" s="235"/>
      <c r="B667" s="80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</row>
    <row r="668">
      <c r="A668" s="235"/>
      <c r="B668" s="80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</row>
    <row r="669">
      <c r="A669" s="235"/>
      <c r="B669" s="80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</row>
    <row r="670">
      <c r="A670" s="235"/>
      <c r="B670" s="80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</row>
    <row r="671">
      <c r="A671" s="235"/>
      <c r="B671" s="80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</row>
    <row r="672">
      <c r="A672" s="235"/>
      <c r="B672" s="80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</row>
    <row r="673">
      <c r="A673" s="235"/>
      <c r="B673" s="80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</row>
    <row r="674">
      <c r="A674" s="235"/>
      <c r="B674" s="80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</row>
    <row r="675">
      <c r="A675" s="235"/>
      <c r="B675" s="80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</row>
    <row r="676">
      <c r="A676" s="235"/>
      <c r="B676" s="80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</row>
    <row r="677">
      <c r="A677" s="235"/>
      <c r="B677" s="80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</row>
    <row r="678">
      <c r="A678" s="235"/>
      <c r="B678" s="80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</row>
    <row r="679">
      <c r="A679" s="235"/>
      <c r="B679" s="80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</row>
    <row r="680">
      <c r="A680" s="235"/>
      <c r="B680" s="80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</row>
    <row r="681">
      <c r="A681" s="235"/>
      <c r="B681" s="80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</row>
    <row r="682">
      <c r="A682" s="235"/>
      <c r="B682" s="80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</row>
    <row r="683">
      <c r="A683" s="235"/>
      <c r="B683" s="80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</row>
    <row r="684">
      <c r="A684" s="235"/>
      <c r="B684" s="80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</row>
    <row r="685">
      <c r="A685" s="235"/>
      <c r="B685" s="80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</row>
    <row r="686">
      <c r="A686" s="235"/>
      <c r="B686" s="80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</row>
    <row r="687">
      <c r="A687" s="235"/>
      <c r="B687" s="80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</row>
    <row r="688">
      <c r="A688" s="235"/>
      <c r="B688" s="80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</row>
    <row r="689">
      <c r="A689" s="235"/>
      <c r="B689" s="80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</row>
    <row r="690">
      <c r="A690" s="235"/>
      <c r="B690" s="80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</row>
    <row r="691">
      <c r="A691" s="235"/>
      <c r="B691" s="80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</row>
    <row r="692">
      <c r="A692" s="235"/>
      <c r="B692" s="80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</row>
    <row r="693">
      <c r="A693" s="235"/>
      <c r="B693" s="80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</row>
    <row r="694">
      <c r="A694" s="235"/>
      <c r="B694" s="80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</row>
    <row r="695">
      <c r="A695" s="235"/>
      <c r="B695" s="80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</row>
    <row r="696">
      <c r="A696" s="235"/>
      <c r="B696" s="80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</row>
    <row r="697">
      <c r="A697" s="235"/>
      <c r="B697" s="80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</row>
    <row r="698">
      <c r="A698" s="235"/>
      <c r="B698" s="80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</row>
    <row r="699">
      <c r="A699" s="235"/>
      <c r="B699" s="80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</row>
    <row r="700">
      <c r="A700" s="235"/>
      <c r="B700" s="80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</row>
    <row r="701">
      <c r="A701" s="235"/>
      <c r="B701" s="80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</row>
    <row r="702">
      <c r="A702" s="235"/>
      <c r="B702" s="80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</row>
    <row r="703">
      <c r="A703" s="235"/>
      <c r="B703" s="80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</row>
    <row r="704">
      <c r="A704" s="235"/>
      <c r="B704" s="80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</row>
    <row r="705">
      <c r="A705" s="235"/>
      <c r="B705" s="80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</row>
    <row r="706">
      <c r="A706" s="235"/>
      <c r="B706" s="80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</row>
    <row r="707">
      <c r="A707" s="235"/>
      <c r="B707" s="80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</row>
    <row r="708">
      <c r="A708" s="235"/>
      <c r="B708" s="80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</row>
    <row r="709">
      <c r="A709" s="235"/>
      <c r="B709" s="80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</row>
    <row r="710">
      <c r="A710" s="235"/>
      <c r="B710" s="80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</row>
    <row r="711">
      <c r="A711" s="235"/>
      <c r="B711" s="80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</row>
    <row r="712">
      <c r="A712" s="235"/>
      <c r="B712" s="80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</row>
    <row r="713">
      <c r="A713" s="235"/>
      <c r="B713" s="80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</row>
    <row r="714">
      <c r="A714" s="235"/>
      <c r="B714" s="80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</row>
    <row r="715">
      <c r="A715" s="235"/>
      <c r="B715" s="80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</row>
    <row r="716">
      <c r="A716" s="235"/>
      <c r="B716" s="80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</row>
    <row r="717">
      <c r="A717" s="235"/>
      <c r="B717" s="80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</row>
    <row r="718">
      <c r="A718" s="235"/>
      <c r="B718" s="80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</row>
    <row r="719">
      <c r="A719" s="235"/>
      <c r="B719" s="80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</row>
    <row r="720">
      <c r="A720" s="235"/>
      <c r="B720" s="80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</row>
    <row r="721">
      <c r="A721" s="235"/>
      <c r="B721" s="80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</row>
    <row r="722">
      <c r="A722" s="235"/>
      <c r="B722" s="80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</row>
    <row r="723">
      <c r="A723" s="235"/>
      <c r="B723" s="80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</row>
    <row r="724">
      <c r="A724" s="235"/>
      <c r="B724" s="80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</row>
    <row r="725">
      <c r="A725" s="235"/>
      <c r="B725" s="80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</row>
    <row r="726">
      <c r="A726" s="235"/>
      <c r="B726" s="80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</row>
    <row r="727">
      <c r="A727" s="235"/>
      <c r="B727" s="80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</row>
    <row r="728">
      <c r="A728" s="235"/>
      <c r="B728" s="80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</row>
    <row r="729">
      <c r="A729" s="235"/>
      <c r="B729" s="80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</row>
    <row r="730">
      <c r="A730" s="235"/>
      <c r="B730" s="80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</row>
    <row r="731">
      <c r="A731" s="235"/>
      <c r="B731" s="80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</row>
    <row r="732">
      <c r="A732" s="235"/>
      <c r="B732" s="80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</row>
    <row r="733">
      <c r="A733" s="235"/>
      <c r="B733" s="80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</row>
    <row r="734">
      <c r="A734" s="235"/>
      <c r="B734" s="80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</row>
    <row r="735">
      <c r="A735" s="235"/>
      <c r="B735" s="80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</row>
    <row r="736">
      <c r="A736" s="235"/>
      <c r="B736" s="80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</row>
    <row r="737">
      <c r="A737" s="235"/>
      <c r="B737" s="80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</row>
    <row r="738">
      <c r="A738" s="235"/>
      <c r="B738" s="80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</row>
    <row r="739">
      <c r="A739" s="235"/>
      <c r="B739" s="80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</row>
    <row r="740">
      <c r="A740" s="235"/>
      <c r="B740" s="80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</row>
    <row r="741">
      <c r="A741" s="235"/>
      <c r="B741" s="80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</row>
    <row r="742">
      <c r="A742" s="235"/>
      <c r="B742" s="80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</row>
    <row r="743">
      <c r="A743" s="235"/>
      <c r="B743" s="80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</row>
    <row r="744">
      <c r="A744" s="235"/>
      <c r="B744" s="80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</row>
    <row r="745">
      <c r="A745" s="235"/>
      <c r="B745" s="80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</row>
    <row r="746">
      <c r="A746" s="235"/>
      <c r="B746" s="80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</row>
    <row r="747">
      <c r="A747" s="235"/>
      <c r="B747" s="80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</row>
    <row r="748">
      <c r="A748" s="235"/>
      <c r="B748" s="80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</row>
    <row r="749">
      <c r="A749" s="235"/>
      <c r="B749" s="80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</row>
    <row r="750">
      <c r="A750" s="235"/>
      <c r="B750" s="80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</row>
    <row r="751">
      <c r="A751" s="235"/>
      <c r="B751" s="80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</row>
    <row r="752">
      <c r="A752" s="235"/>
      <c r="B752" s="80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</row>
    <row r="753">
      <c r="A753" s="235"/>
      <c r="B753" s="80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</row>
    <row r="754">
      <c r="A754" s="235"/>
      <c r="B754" s="80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</row>
    <row r="755">
      <c r="A755" s="235"/>
      <c r="B755" s="80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</row>
    <row r="756">
      <c r="A756" s="235"/>
      <c r="B756" s="80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</row>
    <row r="757">
      <c r="A757" s="235"/>
      <c r="B757" s="80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</row>
    <row r="758">
      <c r="A758" s="235"/>
      <c r="B758" s="80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</row>
    <row r="759">
      <c r="A759" s="235"/>
      <c r="B759" s="80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</row>
    <row r="760">
      <c r="A760" s="235"/>
      <c r="B760" s="80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</row>
    <row r="761">
      <c r="A761" s="235"/>
      <c r="B761" s="80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</row>
    <row r="762">
      <c r="A762" s="235"/>
      <c r="B762" s="80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</row>
    <row r="763">
      <c r="A763" s="235"/>
      <c r="B763" s="80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</row>
    <row r="764">
      <c r="A764" s="235"/>
      <c r="B764" s="80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</row>
    <row r="765">
      <c r="A765" s="235"/>
      <c r="B765" s="80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</row>
    <row r="766">
      <c r="A766" s="235"/>
      <c r="B766" s="80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</row>
    <row r="767">
      <c r="A767" s="235"/>
      <c r="B767" s="80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</row>
    <row r="768">
      <c r="A768" s="235"/>
      <c r="B768" s="80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</row>
    <row r="769">
      <c r="A769" s="235"/>
      <c r="B769" s="80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</row>
    <row r="770">
      <c r="A770" s="235"/>
      <c r="B770" s="80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</row>
    <row r="771">
      <c r="A771" s="235"/>
      <c r="B771" s="80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</row>
    <row r="772">
      <c r="A772" s="235"/>
      <c r="B772" s="80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</row>
    <row r="773">
      <c r="A773" s="235"/>
      <c r="B773" s="80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</row>
    <row r="774">
      <c r="A774" s="235"/>
      <c r="B774" s="80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</row>
    <row r="775">
      <c r="A775" s="235"/>
      <c r="B775" s="80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</row>
    <row r="776">
      <c r="A776" s="235"/>
      <c r="B776" s="80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</row>
    <row r="777">
      <c r="A777" s="235"/>
      <c r="B777" s="80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</row>
    <row r="778">
      <c r="A778" s="235"/>
      <c r="B778" s="80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</row>
    <row r="779">
      <c r="A779" s="235"/>
      <c r="B779" s="80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</row>
    <row r="780">
      <c r="A780" s="235"/>
      <c r="B780" s="80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</row>
    <row r="781">
      <c r="A781" s="235"/>
      <c r="B781" s="80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</row>
    <row r="782">
      <c r="A782" s="235"/>
      <c r="B782" s="80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</row>
    <row r="783">
      <c r="A783" s="235"/>
      <c r="B783" s="80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</row>
    <row r="784">
      <c r="A784" s="235"/>
      <c r="B784" s="80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</row>
    <row r="785">
      <c r="A785" s="235"/>
      <c r="B785" s="80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</row>
    <row r="786">
      <c r="A786" s="235"/>
      <c r="B786" s="80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</row>
    <row r="787">
      <c r="A787" s="235"/>
      <c r="B787" s="80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</row>
    <row r="788">
      <c r="A788" s="235"/>
      <c r="B788" s="80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</row>
    <row r="789">
      <c r="A789" s="235"/>
      <c r="B789" s="80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</row>
    <row r="790">
      <c r="A790" s="235"/>
      <c r="B790" s="80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</row>
    <row r="791">
      <c r="A791" s="235"/>
      <c r="B791" s="80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</row>
    <row r="792">
      <c r="A792" s="235"/>
      <c r="B792" s="80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</row>
    <row r="793">
      <c r="A793" s="235"/>
      <c r="B793" s="80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</row>
    <row r="794">
      <c r="A794" s="235"/>
      <c r="B794" s="80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</row>
    <row r="795">
      <c r="A795" s="235"/>
      <c r="B795" s="80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</row>
    <row r="796">
      <c r="A796" s="235"/>
      <c r="B796" s="80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</row>
    <row r="797">
      <c r="A797" s="235"/>
      <c r="B797" s="80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</row>
    <row r="798">
      <c r="A798" s="235"/>
      <c r="B798" s="80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</row>
    <row r="799">
      <c r="A799" s="235"/>
      <c r="B799" s="80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</row>
    <row r="800">
      <c r="A800" s="235"/>
      <c r="B800" s="80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</row>
    <row r="801">
      <c r="A801" s="235"/>
      <c r="B801" s="80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</row>
    <row r="802">
      <c r="A802" s="235"/>
      <c r="B802" s="80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</row>
    <row r="803">
      <c r="A803" s="235"/>
      <c r="B803" s="80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</row>
    <row r="804">
      <c r="A804" s="235"/>
      <c r="B804" s="80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</row>
    <row r="805">
      <c r="A805" s="235"/>
      <c r="B805" s="80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</row>
    <row r="806">
      <c r="A806" s="235"/>
      <c r="B806" s="80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</row>
    <row r="807">
      <c r="A807" s="235"/>
      <c r="B807" s="80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</row>
    <row r="808">
      <c r="A808" s="235"/>
      <c r="B808" s="80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</row>
    <row r="809">
      <c r="A809" s="235"/>
      <c r="B809" s="80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</row>
    <row r="810">
      <c r="A810" s="235"/>
      <c r="B810" s="80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</row>
    <row r="811">
      <c r="A811" s="235"/>
      <c r="B811" s="80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</row>
    <row r="812">
      <c r="A812" s="235"/>
      <c r="B812" s="80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</row>
    <row r="813">
      <c r="A813" s="235"/>
      <c r="B813" s="80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</row>
    <row r="814">
      <c r="A814" s="235"/>
      <c r="B814" s="80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</row>
    <row r="815">
      <c r="A815" s="235"/>
      <c r="B815" s="80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</row>
    <row r="816">
      <c r="A816" s="235"/>
      <c r="B816" s="80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</row>
    <row r="817">
      <c r="A817" s="235"/>
      <c r="B817" s="80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</row>
    <row r="818">
      <c r="A818" s="235"/>
      <c r="B818" s="80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</row>
    <row r="819">
      <c r="A819" s="235"/>
      <c r="B819" s="80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</row>
    <row r="820">
      <c r="A820" s="235"/>
      <c r="B820" s="80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</row>
    <row r="821">
      <c r="A821" s="235"/>
      <c r="B821" s="80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</row>
    <row r="822">
      <c r="A822" s="235"/>
      <c r="B822" s="80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</row>
    <row r="823">
      <c r="A823" s="235"/>
      <c r="B823" s="80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</row>
    <row r="824">
      <c r="A824" s="235"/>
      <c r="B824" s="80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</row>
    <row r="825">
      <c r="A825" s="235"/>
      <c r="B825" s="80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</row>
    <row r="826">
      <c r="A826" s="235"/>
      <c r="B826" s="80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</row>
    <row r="827">
      <c r="A827" s="235"/>
      <c r="B827" s="80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</row>
    <row r="828">
      <c r="A828" s="235"/>
      <c r="B828" s="80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</row>
    <row r="829">
      <c r="A829" s="235"/>
      <c r="B829" s="80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</row>
    <row r="830">
      <c r="A830" s="235"/>
      <c r="B830" s="80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</row>
    <row r="831">
      <c r="A831" s="235"/>
      <c r="B831" s="80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</row>
    <row r="832">
      <c r="A832" s="235"/>
      <c r="B832" s="80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</row>
    <row r="833">
      <c r="A833" s="235"/>
      <c r="B833" s="80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</row>
    <row r="834">
      <c r="A834" s="235"/>
      <c r="B834" s="80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</row>
    <row r="835">
      <c r="A835" s="235"/>
      <c r="B835" s="80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</row>
    <row r="836">
      <c r="A836" s="235"/>
      <c r="B836" s="80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</row>
    <row r="837">
      <c r="A837" s="235"/>
      <c r="B837" s="80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</row>
    <row r="838">
      <c r="A838" s="235"/>
      <c r="B838" s="80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</row>
    <row r="839">
      <c r="A839" s="235"/>
      <c r="B839" s="80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</row>
    <row r="840">
      <c r="A840" s="235"/>
      <c r="B840" s="80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</row>
    <row r="841">
      <c r="A841" s="235"/>
      <c r="B841" s="80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</row>
    <row r="842">
      <c r="A842" s="235"/>
      <c r="B842" s="80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</row>
    <row r="843">
      <c r="A843" s="235"/>
      <c r="B843" s="80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</row>
    <row r="844">
      <c r="A844" s="235"/>
      <c r="B844" s="80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</row>
    <row r="845">
      <c r="A845" s="235"/>
      <c r="B845" s="80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</row>
    <row r="846">
      <c r="A846" s="235"/>
      <c r="B846" s="80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</row>
    <row r="847">
      <c r="A847" s="235"/>
      <c r="B847" s="80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</row>
    <row r="848">
      <c r="A848" s="235"/>
      <c r="B848" s="80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</row>
    <row r="849">
      <c r="A849" s="235"/>
      <c r="B849" s="80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</row>
    <row r="850">
      <c r="A850" s="235"/>
      <c r="B850" s="80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</row>
    <row r="851">
      <c r="A851" s="235"/>
      <c r="B851" s="80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</row>
    <row r="852">
      <c r="A852" s="235"/>
      <c r="B852" s="80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</row>
    <row r="853">
      <c r="A853" s="235"/>
      <c r="B853" s="80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</row>
    <row r="854">
      <c r="A854" s="235"/>
      <c r="B854" s="80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</row>
    <row r="855">
      <c r="A855" s="235"/>
      <c r="B855" s="80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</row>
    <row r="856">
      <c r="A856" s="235"/>
      <c r="B856" s="80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</row>
    <row r="857">
      <c r="A857" s="235"/>
      <c r="B857" s="80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</row>
    <row r="858">
      <c r="A858" s="235"/>
      <c r="B858" s="80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</row>
    <row r="859">
      <c r="A859" s="235"/>
      <c r="B859" s="80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</row>
    <row r="860">
      <c r="A860" s="235"/>
      <c r="B860" s="80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</row>
    <row r="861">
      <c r="A861" s="235"/>
      <c r="B861" s="80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</row>
    <row r="862">
      <c r="A862" s="235"/>
      <c r="B862" s="80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</row>
    <row r="863">
      <c r="A863" s="235"/>
      <c r="B863" s="80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</row>
    <row r="864">
      <c r="A864" s="235"/>
      <c r="B864" s="80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</row>
    <row r="865">
      <c r="A865" s="235"/>
      <c r="B865" s="80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</row>
    <row r="866">
      <c r="A866" s="235"/>
      <c r="B866" s="80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</row>
    <row r="867">
      <c r="A867" s="235"/>
      <c r="B867" s="80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</row>
    <row r="868">
      <c r="A868" s="235"/>
      <c r="B868" s="80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</row>
    <row r="869">
      <c r="A869" s="235"/>
      <c r="B869" s="80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</row>
    <row r="870">
      <c r="A870" s="235"/>
      <c r="B870" s="80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</row>
    <row r="871">
      <c r="A871" s="235"/>
      <c r="B871" s="80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</row>
    <row r="872">
      <c r="A872" s="235"/>
      <c r="B872" s="80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</row>
    <row r="873">
      <c r="A873" s="235"/>
      <c r="B873" s="80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</row>
    <row r="874">
      <c r="A874" s="235"/>
      <c r="B874" s="80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</row>
    <row r="875">
      <c r="A875" s="235"/>
      <c r="B875" s="80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</row>
    <row r="876">
      <c r="A876" s="235"/>
      <c r="B876" s="80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</row>
    <row r="877">
      <c r="A877" s="235"/>
      <c r="B877" s="80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</row>
    <row r="878">
      <c r="A878" s="235"/>
      <c r="B878" s="80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</row>
    <row r="879">
      <c r="A879" s="235"/>
      <c r="B879" s="80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</row>
    <row r="880">
      <c r="A880" s="235"/>
      <c r="B880" s="80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</row>
    <row r="881">
      <c r="A881" s="235"/>
      <c r="B881" s="80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</row>
    <row r="882">
      <c r="A882" s="235"/>
      <c r="B882" s="80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</row>
    <row r="883">
      <c r="A883" s="235"/>
      <c r="B883" s="80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</row>
    <row r="884">
      <c r="A884" s="235"/>
      <c r="B884" s="80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</row>
    <row r="885">
      <c r="A885" s="235"/>
      <c r="B885" s="80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</row>
    <row r="886">
      <c r="A886" s="235"/>
      <c r="B886" s="80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</row>
    <row r="887">
      <c r="A887" s="235"/>
      <c r="B887" s="80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</row>
    <row r="888">
      <c r="A888" s="235"/>
      <c r="B888" s="80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</row>
    <row r="889">
      <c r="A889" s="235"/>
      <c r="B889" s="80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</row>
    <row r="890">
      <c r="A890" s="235"/>
      <c r="B890" s="80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</row>
    <row r="891">
      <c r="A891" s="235"/>
      <c r="B891" s="80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</row>
    <row r="892">
      <c r="A892" s="235"/>
      <c r="B892" s="80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</row>
    <row r="893">
      <c r="A893" s="235"/>
      <c r="B893" s="80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</row>
    <row r="894">
      <c r="A894" s="235"/>
      <c r="B894" s="80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</row>
    <row r="895">
      <c r="A895" s="235"/>
      <c r="B895" s="80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</row>
    <row r="896">
      <c r="A896" s="235"/>
      <c r="B896" s="80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</row>
    <row r="897">
      <c r="A897" s="235"/>
      <c r="B897" s="80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</row>
    <row r="898">
      <c r="A898" s="235"/>
      <c r="B898" s="80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</row>
    <row r="899">
      <c r="A899" s="235"/>
      <c r="B899" s="80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</row>
    <row r="900">
      <c r="A900" s="235"/>
      <c r="B900" s="80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</row>
    <row r="901">
      <c r="A901" s="235"/>
      <c r="B901" s="80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</row>
    <row r="902">
      <c r="A902" s="235"/>
      <c r="B902" s="80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</row>
    <row r="903">
      <c r="A903" s="235"/>
      <c r="B903" s="80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</row>
    <row r="904">
      <c r="A904" s="235"/>
      <c r="B904" s="80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</row>
    <row r="905">
      <c r="A905" s="235"/>
      <c r="B905" s="80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</row>
    <row r="906">
      <c r="A906" s="235"/>
      <c r="B906" s="80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</row>
    <row r="907">
      <c r="A907" s="235"/>
      <c r="B907" s="80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</row>
    <row r="908">
      <c r="A908" s="235"/>
      <c r="B908" s="80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</row>
    <row r="909">
      <c r="A909" s="235"/>
      <c r="B909" s="80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</row>
    <row r="910">
      <c r="A910" s="235"/>
      <c r="B910" s="80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</row>
    <row r="911">
      <c r="A911" s="235"/>
      <c r="B911" s="80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</row>
    <row r="912">
      <c r="A912" s="235"/>
      <c r="B912" s="80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</row>
    <row r="913">
      <c r="A913" s="235"/>
      <c r="B913" s="80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</row>
    <row r="914">
      <c r="A914" s="235"/>
      <c r="B914" s="80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</row>
    <row r="915">
      <c r="A915" s="235"/>
      <c r="B915" s="80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</row>
    <row r="916">
      <c r="A916" s="235"/>
      <c r="B916" s="80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</row>
    <row r="917">
      <c r="A917" s="235"/>
      <c r="B917" s="80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</row>
    <row r="918">
      <c r="A918" s="235"/>
      <c r="B918" s="80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</row>
    <row r="919">
      <c r="A919" s="235"/>
      <c r="B919" s="80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</row>
    <row r="920">
      <c r="A920" s="235"/>
      <c r="B920" s="80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</row>
    <row r="921">
      <c r="A921" s="235"/>
      <c r="B921" s="80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</row>
    <row r="922">
      <c r="A922" s="235"/>
      <c r="B922" s="80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</row>
    <row r="923">
      <c r="A923" s="235"/>
      <c r="B923" s="80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</row>
    <row r="924">
      <c r="A924" s="235"/>
      <c r="B924" s="80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</row>
    <row r="925">
      <c r="A925" s="235"/>
      <c r="B925" s="80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</row>
    <row r="926">
      <c r="A926" s="235"/>
      <c r="B926" s="80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</row>
    <row r="927">
      <c r="A927" s="235"/>
      <c r="B927" s="80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</row>
    <row r="928">
      <c r="A928" s="235"/>
      <c r="B928" s="80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</row>
    <row r="929">
      <c r="A929" s="235"/>
      <c r="B929" s="80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</row>
    <row r="930">
      <c r="A930" s="235"/>
      <c r="B930" s="80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</row>
    <row r="931">
      <c r="A931" s="235"/>
      <c r="B931" s="80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</row>
    <row r="932">
      <c r="A932" s="235"/>
      <c r="B932" s="80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</row>
    <row r="933">
      <c r="A933" s="235"/>
      <c r="B933" s="80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</row>
    <row r="934">
      <c r="A934" s="235"/>
      <c r="B934" s="80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</row>
    <row r="935">
      <c r="A935" s="235"/>
      <c r="B935" s="80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</row>
    <row r="936">
      <c r="A936" s="235"/>
      <c r="B936" s="80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</row>
    <row r="937">
      <c r="A937" s="235"/>
      <c r="B937" s="80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</row>
    <row r="938">
      <c r="A938" s="235"/>
      <c r="B938" s="80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</row>
    <row r="939">
      <c r="A939" s="235"/>
      <c r="B939" s="80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</row>
    <row r="940">
      <c r="A940" s="235"/>
      <c r="B940" s="80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</row>
    <row r="941">
      <c r="A941" s="235"/>
      <c r="B941" s="80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</row>
    <row r="942">
      <c r="A942" s="235"/>
      <c r="B942" s="80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</row>
    <row r="943">
      <c r="A943" s="235"/>
      <c r="B943" s="80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</row>
    <row r="944">
      <c r="A944" s="235"/>
      <c r="B944" s="80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</row>
    <row r="945">
      <c r="A945" s="235"/>
      <c r="B945" s="80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</row>
    <row r="946">
      <c r="A946" s="235"/>
      <c r="B946" s="80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</row>
    <row r="947">
      <c r="A947" s="235"/>
      <c r="B947" s="80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</row>
    <row r="948">
      <c r="A948" s="235"/>
      <c r="B948" s="80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</row>
    <row r="949">
      <c r="A949" s="235"/>
      <c r="B949" s="80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</row>
    <row r="950">
      <c r="A950" s="235"/>
      <c r="B950" s="80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</row>
    <row r="951">
      <c r="A951" s="235"/>
      <c r="B951" s="80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</row>
    <row r="952">
      <c r="A952" s="235"/>
      <c r="B952" s="80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</row>
    <row r="953">
      <c r="A953" s="235"/>
      <c r="B953" s="80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</row>
    <row r="954">
      <c r="A954" s="235"/>
      <c r="B954" s="80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</row>
    <row r="955">
      <c r="A955" s="235"/>
      <c r="B955" s="80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</row>
    <row r="956">
      <c r="A956" s="235"/>
      <c r="B956" s="80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</row>
    <row r="957">
      <c r="A957" s="235"/>
      <c r="B957" s="80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</row>
    <row r="958">
      <c r="A958" s="235"/>
      <c r="B958" s="80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</row>
    <row r="959">
      <c r="A959" s="235"/>
      <c r="B959" s="80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</row>
    <row r="960">
      <c r="A960" s="235"/>
      <c r="B960" s="80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</row>
    <row r="961">
      <c r="A961" s="235"/>
      <c r="B961" s="80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</row>
    <row r="962">
      <c r="A962" s="235"/>
      <c r="B962" s="80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</row>
    <row r="963">
      <c r="A963" s="235"/>
      <c r="B963" s="80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</row>
    <row r="964">
      <c r="A964" s="235"/>
      <c r="B964" s="80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</row>
    <row r="965">
      <c r="A965" s="235"/>
      <c r="B965" s="80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</row>
    <row r="966">
      <c r="A966" s="235"/>
      <c r="B966" s="80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</row>
    <row r="967">
      <c r="A967" s="235"/>
      <c r="B967" s="80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</row>
    <row r="968">
      <c r="A968" s="235"/>
      <c r="B968" s="80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</row>
    <row r="969">
      <c r="A969" s="235"/>
      <c r="B969" s="80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</row>
    <row r="970">
      <c r="A970" s="235"/>
      <c r="B970" s="80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</row>
    <row r="971">
      <c r="A971" s="235"/>
      <c r="B971" s="80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</row>
    <row r="972">
      <c r="A972" s="235"/>
      <c r="B972" s="80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</row>
    <row r="973">
      <c r="A973" s="235"/>
      <c r="B973" s="80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</row>
    <row r="974">
      <c r="A974" s="235"/>
      <c r="B974" s="80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</row>
    <row r="975">
      <c r="A975" s="235"/>
      <c r="B975" s="80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</row>
    <row r="976">
      <c r="A976" s="235"/>
      <c r="B976" s="80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</row>
    <row r="977">
      <c r="A977" s="235"/>
      <c r="B977" s="80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</row>
    <row r="978">
      <c r="A978" s="235"/>
      <c r="B978" s="80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</row>
    <row r="979">
      <c r="A979" s="235"/>
      <c r="B979" s="80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</row>
    <row r="980">
      <c r="A980" s="235"/>
      <c r="B980" s="80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</row>
    <row r="981">
      <c r="A981" s="235"/>
      <c r="B981" s="80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</row>
    <row r="982">
      <c r="A982" s="235"/>
      <c r="B982" s="80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</row>
    <row r="983">
      <c r="A983" s="235"/>
      <c r="B983" s="80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</row>
    <row r="984">
      <c r="A984" s="235"/>
      <c r="B984" s="80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</row>
    <row r="985">
      <c r="A985" s="235"/>
      <c r="B985" s="80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</row>
    <row r="986">
      <c r="A986" s="235"/>
      <c r="B986" s="80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</row>
    <row r="987">
      <c r="A987" s="235"/>
      <c r="B987" s="80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</row>
    <row r="988">
      <c r="A988" s="235"/>
      <c r="B988" s="80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</row>
    <row r="989">
      <c r="A989" s="235"/>
      <c r="B989" s="80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</row>
    <row r="990">
      <c r="A990" s="235"/>
      <c r="B990" s="80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</row>
    <row r="991">
      <c r="A991" s="235"/>
      <c r="B991" s="80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</row>
    <row r="992">
      <c r="A992" s="235"/>
      <c r="B992" s="80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</row>
    <row r="993">
      <c r="A993" s="79"/>
      <c r="B993" s="15"/>
    </row>
    <row r="994">
      <c r="A994" s="79"/>
      <c r="B994" s="15"/>
    </row>
    <row r="995">
      <c r="A995" s="79"/>
      <c r="B995" s="15"/>
    </row>
    <row r="996">
      <c r="A996" s="79"/>
      <c r="B996" s="1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63"/>
    <col customWidth="1" min="2" max="4" width="21.88"/>
    <col customWidth="1" min="7" max="7" width="49.13"/>
  </cols>
  <sheetData>
    <row r="1">
      <c r="A1" s="207" t="s">
        <v>400</v>
      </c>
      <c r="B1" s="208" t="s">
        <v>401</v>
      </c>
      <c r="C1" s="208" t="s">
        <v>402</v>
      </c>
      <c r="D1" s="208" t="s">
        <v>403</v>
      </c>
      <c r="E1" s="208" t="s">
        <v>36</v>
      </c>
      <c r="F1" s="208" t="s">
        <v>4</v>
      </c>
      <c r="G1" s="208" t="s">
        <v>169</v>
      </c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</row>
    <row r="2">
      <c r="A2" s="235"/>
      <c r="B2" s="80"/>
      <c r="C2" s="80"/>
      <c r="D2" s="80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</row>
    <row r="3">
      <c r="A3" s="215" t="s">
        <v>306</v>
      </c>
      <c r="B3" s="214">
        <v>45826.08954861111</v>
      </c>
      <c r="C3" s="214">
        <v>45826.25478517361</v>
      </c>
      <c r="D3" s="214">
        <v>45826.26186490741</v>
      </c>
      <c r="E3" s="198">
        <f>vlookup(A3,'All Contacts June '!B:L,6, false)</f>
        <v>9113257602</v>
      </c>
      <c r="F3" s="198">
        <f>vlookup(A3,'All Contacts June '!B:L,9, false)</f>
        <v>8884152388</v>
      </c>
      <c r="G3" s="212" t="s">
        <v>519</v>
      </c>
      <c r="H3" s="214"/>
      <c r="I3" s="214"/>
      <c r="J3" s="214"/>
      <c r="K3" s="214"/>
      <c r="L3" s="212"/>
      <c r="M3" s="212"/>
      <c r="N3" s="212"/>
      <c r="O3" s="212"/>
      <c r="P3" s="214"/>
      <c r="Q3" s="214"/>
      <c r="R3" s="212"/>
      <c r="S3" s="100"/>
      <c r="T3" s="100"/>
      <c r="U3" s="100"/>
      <c r="V3" s="100"/>
      <c r="W3" s="100"/>
      <c r="X3" s="100"/>
      <c r="Y3" s="100"/>
    </row>
    <row r="4">
      <c r="A4" s="242" t="s">
        <v>70</v>
      </c>
      <c r="B4" s="61">
        <v>45826.21592592593</v>
      </c>
      <c r="C4" s="61">
        <v>45826.22012842593</v>
      </c>
      <c r="D4" s="61">
        <v>45826.25938797454</v>
      </c>
      <c r="E4" s="198">
        <f>vlookup(A4,'All Contacts June '!B:L,6, false)</f>
        <v>9108311040</v>
      </c>
      <c r="F4" s="198" t="str">
        <f>vlookup(A4,'All Contacts June '!B:L,9, false)</f>
        <v>9080278770 ; 8618829175</v>
      </c>
      <c r="G4" s="243" t="s">
        <v>520</v>
      </c>
      <c r="H4" s="61"/>
      <c r="I4" s="61"/>
      <c r="J4" s="61"/>
      <c r="K4" s="61"/>
      <c r="L4" s="243"/>
      <c r="M4" s="243"/>
      <c r="N4" s="243"/>
      <c r="O4" s="243"/>
      <c r="P4" s="61"/>
      <c r="Q4" s="61"/>
      <c r="R4" s="243"/>
      <c r="S4" s="100"/>
      <c r="T4" s="100"/>
      <c r="U4" s="100"/>
      <c r="V4" s="100"/>
      <c r="W4" s="100"/>
      <c r="X4" s="100"/>
      <c r="Y4" s="100"/>
    </row>
    <row r="5">
      <c r="A5" s="242" t="s">
        <v>279</v>
      </c>
      <c r="B5" s="61">
        <v>45826.111354166664</v>
      </c>
      <c r="C5" s="61">
        <v>45826.32644331019</v>
      </c>
      <c r="D5" s="61">
        <v>45826.330871226855</v>
      </c>
      <c r="E5" s="198">
        <f>vlookup(A5,'All Contacts June '!B:L,6, false)</f>
        <v>9738862143</v>
      </c>
      <c r="F5" s="198">
        <f>vlookup(A5,'All Contacts June '!B:L,9, false)</f>
        <v>8220280802</v>
      </c>
      <c r="G5" s="244" t="s">
        <v>521</v>
      </c>
      <c r="H5" s="245" t="s">
        <v>522</v>
      </c>
      <c r="I5" s="246"/>
      <c r="J5" s="61"/>
      <c r="K5" s="61"/>
      <c r="L5" s="243"/>
      <c r="M5" s="243"/>
      <c r="N5" s="243"/>
      <c r="O5" s="243"/>
      <c r="P5" s="61"/>
      <c r="Q5" s="61"/>
      <c r="R5" s="243"/>
      <c r="S5" s="100"/>
      <c r="T5" s="100"/>
      <c r="U5" s="100"/>
      <c r="V5" s="100"/>
      <c r="W5" s="100"/>
      <c r="X5" s="100"/>
      <c r="Y5" s="100"/>
    </row>
    <row r="6">
      <c r="A6" s="242" t="s">
        <v>129</v>
      </c>
      <c r="B6" s="61">
        <v>45826.20434027778</v>
      </c>
      <c r="C6" s="61">
        <v>45826.204956724534</v>
      </c>
      <c r="D6" s="61">
        <v>45826.298456689816</v>
      </c>
      <c r="E6" s="198" t="str">
        <f>vlookup(A6,'All Contacts June '!B:L,6, false)</f>
        <v>#N/A</v>
      </c>
      <c r="F6" s="198" t="str">
        <f>vlookup(A6,'All Contacts June '!B:L,9, false)</f>
        <v>#N/A</v>
      </c>
      <c r="G6" s="243" t="s">
        <v>147</v>
      </c>
      <c r="H6" s="61"/>
      <c r="I6" s="61"/>
      <c r="J6" s="61"/>
      <c r="K6" s="61"/>
      <c r="L6" s="243"/>
      <c r="M6" s="243"/>
      <c r="N6" s="243"/>
      <c r="O6" s="243"/>
      <c r="P6" s="61"/>
      <c r="Q6" s="61"/>
      <c r="R6" s="243"/>
      <c r="S6" s="12"/>
      <c r="T6" s="12"/>
      <c r="U6" s="12"/>
      <c r="V6" s="12"/>
      <c r="W6" s="12"/>
      <c r="X6" s="12"/>
      <c r="Y6" s="12"/>
    </row>
    <row r="7">
      <c r="A7" s="242" t="s">
        <v>43</v>
      </c>
      <c r="B7" s="61">
        <v>45826.082291666666</v>
      </c>
      <c r="C7" s="61">
        <v>45826.25800394676</v>
      </c>
      <c r="D7" s="61">
        <v>45826.263170474536</v>
      </c>
      <c r="E7" s="198">
        <f>vlookup(A7,'All Contacts June '!B:L,6, false)</f>
        <v>9742879340</v>
      </c>
      <c r="F7" s="198" t="str">
        <f>vlookup(A7,'All Contacts June '!B:L,9, false)</f>
        <v/>
      </c>
      <c r="G7" s="243" t="s">
        <v>523</v>
      </c>
      <c r="H7" s="61"/>
      <c r="I7" s="61"/>
      <c r="J7" s="61"/>
      <c r="K7" s="61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</row>
    <row r="8">
      <c r="A8" s="239"/>
      <c r="B8" s="218"/>
      <c r="C8" s="218"/>
      <c r="D8" s="218"/>
      <c r="E8" s="160"/>
      <c r="F8" s="219"/>
      <c r="G8" s="219"/>
      <c r="H8" s="219"/>
      <c r="I8" s="219"/>
      <c r="J8" s="219"/>
      <c r="K8" s="219"/>
      <c r="L8" s="219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19"/>
    </row>
    <row r="9">
      <c r="A9" s="207" t="s">
        <v>410</v>
      </c>
      <c r="B9" s="208" t="s">
        <v>2</v>
      </c>
      <c r="C9" s="208" t="s">
        <v>36</v>
      </c>
      <c r="D9" s="208" t="s">
        <v>60</v>
      </c>
      <c r="E9" s="208" t="s">
        <v>5</v>
      </c>
      <c r="F9" s="174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</row>
    <row r="10">
      <c r="A10" s="239"/>
      <c r="B10" s="80"/>
      <c r="C10" s="80"/>
      <c r="D10" s="80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</row>
    <row r="11" ht="19.5" customHeight="1">
      <c r="A11" s="239" t="s">
        <v>52</v>
      </c>
      <c r="B11" s="134">
        <v>13.95</v>
      </c>
      <c r="C11" s="80">
        <f>vlookup(A11,'All Contacts June '!B:J,6, false)</f>
        <v>8496832689</v>
      </c>
      <c r="D11" s="80">
        <f>vlookup(A11,'All Contacts June '!B:J,9, false)</f>
        <v>8496832689</v>
      </c>
      <c r="E11" s="99" t="s">
        <v>524</v>
      </c>
      <c r="F11" s="100"/>
      <c r="G11" s="100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</row>
    <row r="12">
      <c r="A12" s="239" t="s">
        <v>139</v>
      </c>
      <c r="B12" s="29">
        <v>11.95</v>
      </c>
      <c r="C12" s="80" t="str">
        <f>vlookup(A12,'All Contacts June '!B:J,6, false)</f>
        <v/>
      </c>
      <c r="D12" s="80">
        <f>vlookup(A12,'All Contacts June '!B:J,9, false)</f>
        <v>6361658559</v>
      </c>
      <c r="E12" s="247" t="s">
        <v>525</v>
      </c>
      <c r="F12" s="248"/>
      <c r="G12" s="100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</row>
    <row r="13">
      <c r="A13" s="239" t="s">
        <v>8</v>
      </c>
      <c r="B13" s="29">
        <v>11.6</v>
      </c>
      <c r="C13" s="80">
        <f>vlookup(A13,'All Contacts June '!B:J,6, false)</f>
        <v>9113660076</v>
      </c>
      <c r="D13" s="80">
        <f>vlookup(A13,'All Contacts June '!B:J,9, false)</f>
        <v>7996710545</v>
      </c>
      <c r="E13" s="169" t="s">
        <v>473</v>
      </c>
      <c r="F13" s="123"/>
      <c r="G13" s="123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</row>
    <row r="14">
      <c r="A14" s="239" t="s">
        <v>29</v>
      </c>
      <c r="B14" s="29">
        <v>10.91</v>
      </c>
      <c r="C14" s="80">
        <f>vlookup(A14,'All Contacts June '!B:J,6, false)</f>
        <v>9035252221</v>
      </c>
      <c r="D14" s="80" t="str">
        <f>vlookup(A14,'All Contacts June '!B:J,9, false)</f>
        <v/>
      </c>
      <c r="E14" s="99" t="s">
        <v>526</v>
      </c>
      <c r="F14" s="100"/>
      <c r="G14" s="100"/>
      <c r="H14" s="16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</row>
    <row r="15">
      <c r="A15" s="239" t="s">
        <v>321</v>
      </c>
      <c r="B15" s="29">
        <v>9.88</v>
      </c>
      <c r="C15" s="80">
        <f>vlookup(A15,'All Contacts June '!B:J,6, false)</f>
        <v>8217647161</v>
      </c>
      <c r="D15" s="80" t="str">
        <f>vlookup(A15,'All Contacts June '!B:J,9, false)</f>
        <v/>
      </c>
      <c r="E15" s="99" t="s">
        <v>527</v>
      </c>
      <c r="F15" s="100"/>
      <c r="G15" s="100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</row>
    <row r="16">
      <c r="A16" s="239" t="s">
        <v>14</v>
      </c>
      <c r="B16" s="29">
        <v>9.65</v>
      </c>
      <c r="C16" s="80">
        <f>vlookup(A16,'All Contacts June '!B:J,6, false)</f>
        <v>8073663614</v>
      </c>
      <c r="D16" s="80">
        <f>vlookup(A16,'All Contacts June '!B:J,9, false)</f>
        <v>8884848705</v>
      </c>
      <c r="E16" s="169" t="s">
        <v>528</v>
      </c>
      <c r="F16" s="123"/>
      <c r="G16" s="123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</row>
    <row r="17">
      <c r="A17" s="239" t="s">
        <v>217</v>
      </c>
      <c r="B17" s="29">
        <v>7.3</v>
      </c>
      <c r="C17" s="80">
        <f>vlookup(A17,'All Contacts June '!B:J,6, false)</f>
        <v>6363590442</v>
      </c>
      <c r="D17" s="134" t="s">
        <v>529</v>
      </c>
      <c r="E17" s="99" t="s">
        <v>182</v>
      </c>
      <c r="F17" s="100"/>
      <c r="G17" s="100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</row>
    <row r="18">
      <c r="A18" s="239" t="s">
        <v>201</v>
      </c>
      <c r="B18" s="29">
        <v>6.51</v>
      </c>
      <c r="C18" s="80">
        <f>vlookup(A18,'All Contacts June '!B:J,6, false)</f>
        <v>8185912501</v>
      </c>
      <c r="D18" s="80">
        <f>vlookup(A18,'All Contacts June '!B:J,9, false)</f>
        <v>7013706152</v>
      </c>
      <c r="E18" s="99" t="s">
        <v>530</v>
      </c>
      <c r="F18" s="99"/>
      <c r="G18" s="100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</row>
    <row r="19">
      <c r="A19" s="239" t="s">
        <v>165</v>
      </c>
      <c r="B19" s="29">
        <v>6.14</v>
      </c>
      <c r="C19" s="80">
        <f>vlookup(A19,'All Contacts June '!B:J,6, false)</f>
        <v>9632077724</v>
      </c>
      <c r="D19" s="80" t="str">
        <f>vlookup(A19,'All Contacts June '!B:J,9, false)</f>
        <v>95358 23190</v>
      </c>
      <c r="E19" s="99"/>
      <c r="F19" s="100"/>
      <c r="G19" s="100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</row>
    <row r="20">
      <c r="A20" s="239" t="s">
        <v>75</v>
      </c>
      <c r="B20" s="29">
        <v>6.1</v>
      </c>
      <c r="C20" s="80" t="str">
        <f>vlookup(A20,'All Contacts June '!B:J,6, false)</f>
        <v>-</v>
      </c>
      <c r="D20" s="80" t="str">
        <f>vlookup(A20,'All Contacts June '!B:J,9, false)</f>
        <v>-</v>
      </c>
      <c r="E20" s="99"/>
      <c r="F20" s="100"/>
      <c r="G20" s="99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</row>
    <row r="21">
      <c r="A21" s="235"/>
      <c r="B21" s="80"/>
      <c r="C21" s="80"/>
      <c r="D21" s="80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</row>
    <row r="22">
      <c r="A22" s="207" t="s">
        <v>424</v>
      </c>
      <c r="B22" s="208" t="s">
        <v>425</v>
      </c>
      <c r="C22" s="208" t="s">
        <v>3</v>
      </c>
      <c r="D22" s="208" t="s">
        <v>60</v>
      </c>
      <c r="E22" s="208" t="s">
        <v>5</v>
      </c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</row>
    <row r="23">
      <c r="A23" s="239"/>
      <c r="B23" s="134"/>
      <c r="C23" s="80"/>
      <c r="D23" s="80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</row>
    <row r="24">
      <c r="A24" s="69" t="s">
        <v>24</v>
      </c>
      <c r="B24" s="134">
        <v>16.0</v>
      </c>
      <c r="C24" s="80" t="str">
        <f>vlookup(A24,'All Contacts June '!B:J,6, false)</f>
        <v>NA</v>
      </c>
      <c r="D24" s="80">
        <f>vlookup(A24,'All Contacts June '!B:J,9, false)</f>
        <v>7353515710</v>
      </c>
      <c r="E24" s="168" t="s">
        <v>390</v>
      </c>
      <c r="F24" s="100"/>
      <c r="G24" s="100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</row>
    <row r="25">
      <c r="A25" s="69" t="s">
        <v>70</v>
      </c>
      <c r="B25" s="134">
        <v>13.0</v>
      </c>
      <c r="C25" s="80">
        <f>vlookup(A25,'All Contacts June '!B:J,6, false)</f>
        <v>9108311040</v>
      </c>
      <c r="D25" s="80" t="str">
        <f>vlookup(A25,'All Contacts June '!B:J,9, false)</f>
        <v>9080278770 ; 8618829175</v>
      </c>
      <c r="E25" s="99" t="s">
        <v>531</v>
      </c>
      <c r="F25" s="100"/>
      <c r="G25" s="100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</row>
    <row r="26">
      <c r="A26" s="69" t="s">
        <v>331</v>
      </c>
      <c r="B26" s="134">
        <v>12.0</v>
      </c>
      <c r="C26" s="80">
        <f>vlookup(A26,'All Contacts June '!B:J,6, false)</f>
        <v>8553255520</v>
      </c>
      <c r="D26" s="80">
        <f>vlookup(A26,'All Contacts June '!B:J,9, false)</f>
        <v>9986665814</v>
      </c>
      <c r="E26" s="99"/>
      <c r="F26" s="100"/>
      <c r="G26" s="100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</row>
    <row r="27">
      <c r="A27" s="69" t="s">
        <v>179</v>
      </c>
      <c r="B27" s="134">
        <v>12.0</v>
      </c>
      <c r="C27" s="80">
        <f>vlookup(A27,'All Contacts June '!B:J,6, false)</f>
        <v>9742409777</v>
      </c>
      <c r="D27" s="80">
        <f>vlookup(A27,'All Contacts June '!B:J,9, false)</f>
        <v>8105161121</v>
      </c>
      <c r="E27" s="169" t="s">
        <v>392</v>
      </c>
      <c r="F27" s="123"/>
      <c r="G27" s="123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</row>
    <row r="28">
      <c r="A28" s="69" t="s">
        <v>27</v>
      </c>
      <c r="B28" s="134">
        <v>12.0</v>
      </c>
      <c r="C28" s="80">
        <f>vlookup(A28,'All Contacts June '!B:J,6, false)</f>
        <v>7829637607</v>
      </c>
      <c r="D28" s="80">
        <f>vlookup(A28,'All Contacts June '!B:J,9, false)</f>
        <v>6364814671</v>
      </c>
      <c r="E28" s="168" t="s">
        <v>532</v>
      </c>
      <c r="F28" s="100"/>
      <c r="G28" s="100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</row>
    <row r="29">
      <c r="A29" s="69" t="s">
        <v>14</v>
      </c>
      <c r="B29" s="134">
        <v>12.0</v>
      </c>
      <c r="C29" s="80">
        <f>vlookup(A29,'All Contacts June '!B:J,6, false)</f>
        <v>8073663614</v>
      </c>
      <c r="D29" s="80">
        <f>vlookup(A29,'All Contacts June '!B:J,9, false)</f>
        <v>8884848705</v>
      </c>
      <c r="E29" s="169" t="s">
        <v>528</v>
      </c>
      <c r="F29" s="123"/>
      <c r="G29" s="123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</row>
    <row r="30">
      <c r="A30" s="69" t="s">
        <v>92</v>
      </c>
      <c r="B30" s="134">
        <v>11.0</v>
      </c>
      <c r="C30" s="80"/>
      <c r="D30" s="80"/>
      <c r="E30" s="168"/>
      <c r="F30" s="100"/>
      <c r="G30" s="100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</row>
    <row r="31">
      <c r="A31" s="69" t="s">
        <v>244</v>
      </c>
      <c r="B31" s="134">
        <v>11.0</v>
      </c>
      <c r="C31" s="80">
        <f>vlookup(A31,'All Contacts June '!B:J,6, false)</f>
        <v>9739893924</v>
      </c>
      <c r="D31" s="80">
        <f>vlookup(A31,'All Contacts June '!B:J,9, false)</f>
        <v>7406527875</v>
      </c>
      <c r="E31" s="5" t="s">
        <v>394</v>
      </c>
      <c r="F31" s="100"/>
      <c r="G31" s="100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</row>
    <row r="32">
      <c r="A32" s="69" t="s">
        <v>235</v>
      </c>
      <c r="B32" s="134">
        <v>11.0</v>
      </c>
      <c r="C32" s="80">
        <f>vlookup(A32,'All Contacts June '!B:J,6, false)</f>
        <v>7899998920</v>
      </c>
      <c r="D32" s="80">
        <f>vlookup(A32,'All Contacts June '!B:J,9, false)</f>
        <v>8884769510</v>
      </c>
      <c r="E32" s="168" t="s">
        <v>533</v>
      </c>
      <c r="F32" s="100"/>
      <c r="G32" s="100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</row>
    <row r="33">
      <c r="A33" s="69" t="s">
        <v>84</v>
      </c>
      <c r="B33" s="206">
        <v>11.0</v>
      </c>
      <c r="C33" s="80">
        <f>vlookup(A33,'All Contacts June '!B:J,6, false)</f>
        <v>8971463354</v>
      </c>
      <c r="D33" s="80">
        <f>vlookup(A33,'All Contacts June '!B:J,9, false)</f>
        <v>8904614028</v>
      </c>
      <c r="E33" s="249" t="s">
        <v>534</v>
      </c>
      <c r="F33" s="250"/>
      <c r="G33" s="250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</row>
    <row r="34">
      <c r="A34" s="235"/>
      <c r="B34" s="80"/>
      <c r="C34" s="80"/>
      <c r="D34" s="80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</row>
    <row r="35">
      <c r="A35" s="239"/>
      <c r="B35" s="218"/>
      <c r="C35" s="218"/>
      <c r="D35" s="218"/>
      <c r="E35" s="168"/>
      <c r="F35" s="160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</row>
    <row r="36">
      <c r="E36" s="168"/>
      <c r="F36" s="168"/>
      <c r="G36" s="168"/>
      <c r="H36" s="168"/>
      <c r="I36" s="16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</row>
    <row r="37">
      <c r="E37" s="168"/>
      <c r="F37" s="168"/>
      <c r="G37" s="168"/>
      <c r="H37" s="168"/>
      <c r="I37" s="16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</row>
    <row r="38">
      <c r="E38" s="168"/>
      <c r="F38" s="168"/>
      <c r="G38" s="168"/>
      <c r="H38" s="168"/>
      <c r="I38" s="16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</row>
    <row r="39">
      <c r="E39" s="168"/>
      <c r="F39" s="168"/>
      <c r="G39" s="168"/>
      <c r="H39" s="168"/>
      <c r="I39" s="16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</row>
    <row r="40">
      <c r="E40" s="168"/>
      <c r="F40" s="168"/>
      <c r="G40" s="168"/>
      <c r="H40" s="168"/>
      <c r="I40" s="16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</row>
    <row r="41">
      <c r="E41" s="168"/>
      <c r="F41" s="168"/>
      <c r="G41" s="168"/>
      <c r="H41" s="168"/>
      <c r="I41" s="16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</row>
    <row r="42">
      <c r="E42" s="168"/>
      <c r="F42" s="168"/>
      <c r="G42" s="168"/>
      <c r="H42" s="168"/>
      <c r="I42" s="16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</row>
    <row r="43">
      <c r="E43" s="168"/>
      <c r="F43" s="168"/>
      <c r="G43" s="168"/>
      <c r="H43" s="168"/>
      <c r="I43" s="16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</row>
    <row r="44">
      <c r="E44" s="168"/>
      <c r="F44" s="168"/>
      <c r="G44" s="168"/>
      <c r="H44" s="168"/>
      <c r="I44" s="16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</row>
    <row r="45">
      <c r="E45" s="168"/>
      <c r="F45" s="168"/>
      <c r="G45" s="168"/>
      <c r="H45" s="168"/>
      <c r="I45" s="16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</row>
    <row r="46">
      <c r="A46" s="239"/>
      <c r="B46" s="206"/>
      <c r="D46" s="168"/>
      <c r="E46" s="168"/>
      <c r="F46" s="168"/>
      <c r="G46" s="168"/>
      <c r="H46" s="168"/>
      <c r="I46" s="16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</row>
    <row r="47">
      <c r="A47" s="239"/>
      <c r="B47" s="206"/>
      <c r="C47" s="168"/>
      <c r="D47" s="168"/>
      <c r="E47" s="168"/>
      <c r="F47" s="168"/>
      <c r="G47" s="168"/>
      <c r="H47" s="168"/>
      <c r="I47" s="16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</row>
    <row r="48">
      <c r="A48" s="239"/>
      <c r="B48" s="206"/>
      <c r="C48" s="168"/>
      <c r="D48" s="168"/>
      <c r="E48" s="168"/>
      <c r="F48" s="168"/>
      <c r="G48" s="168"/>
      <c r="H48" s="168"/>
      <c r="I48" s="16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</row>
    <row r="49">
      <c r="A49" s="69"/>
      <c r="B49" s="28"/>
      <c r="C49" s="168"/>
      <c r="D49" s="168"/>
      <c r="E49" s="168"/>
      <c r="F49" s="168"/>
      <c r="G49" s="168"/>
      <c r="H49" s="168"/>
      <c r="I49" s="16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</row>
    <row r="50">
      <c r="A50" s="69"/>
      <c r="B50" s="28"/>
      <c r="C50" s="168"/>
      <c r="D50" s="168"/>
      <c r="E50" s="168"/>
      <c r="F50" s="168"/>
      <c r="G50" s="168"/>
      <c r="H50" s="168"/>
      <c r="I50" s="16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</row>
    <row r="51">
      <c r="A51" s="69"/>
      <c r="B51" s="28"/>
      <c r="C51" s="168"/>
      <c r="D51" s="168"/>
      <c r="E51" s="168"/>
      <c r="F51" s="168"/>
      <c r="G51" s="168"/>
      <c r="H51" s="168"/>
      <c r="I51" s="16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</row>
    <row r="52">
      <c r="A52" s="69"/>
      <c r="B52" s="28"/>
      <c r="C52" s="241"/>
      <c r="D52" s="168"/>
      <c r="E52" s="168"/>
      <c r="F52" s="168"/>
      <c r="G52" s="168"/>
      <c r="H52" s="168"/>
      <c r="I52" s="16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</row>
    <row r="53">
      <c r="A53" s="79"/>
      <c r="B53" s="15"/>
      <c r="C53" s="168"/>
      <c r="D53" s="168"/>
      <c r="E53" s="168"/>
      <c r="F53" s="168"/>
      <c r="G53" s="168"/>
      <c r="H53" s="168"/>
      <c r="I53" s="16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</row>
    <row r="54">
      <c r="A54" s="251"/>
      <c r="B54" s="15"/>
      <c r="C54" s="168"/>
      <c r="D54" s="168"/>
      <c r="E54" s="168"/>
      <c r="F54" s="168"/>
      <c r="G54" s="168"/>
      <c r="H54" s="168"/>
      <c r="I54" s="16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</row>
    <row r="55">
      <c r="A55" s="251"/>
      <c r="B55" s="15"/>
      <c r="C55" s="168"/>
      <c r="D55" s="168"/>
      <c r="E55" s="168"/>
      <c r="F55" s="168"/>
      <c r="G55" s="168"/>
      <c r="H55" s="168"/>
      <c r="I55" s="16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</row>
    <row r="56">
      <c r="A56" s="251"/>
      <c r="B56" s="15"/>
      <c r="C56" s="168"/>
      <c r="D56" s="168"/>
      <c r="E56" s="168"/>
      <c r="F56" s="168"/>
      <c r="G56" s="168"/>
      <c r="H56" s="168"/>
      <c r="I56" s="16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</row>
    <row r="57">
      <c r="A57" s="251"/>
      <c r="B57" s="15"/>
      <c r="C57" s="168"/>
      <c r="D57" s="168"/>
      <c r="E57" s="168"/>
      <c r="F57" s="168"/>
      <c r="G57" s="168"/>
      <c r="H57" s="168"/>
      <c r="I57" s="16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</row>
    <row r="58">
      <c r="A58" s="251"/>
      <c r="B58" s="15"/>
      <c r="C58" s="168"/>
      <c r="D58" s="168"/>
      <c r="E58" s="118"/>
      <c r="F58" s="16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</row>
    <row r="59">
      <c r="A59" s="239"/>
      <c r="B59" s="134"/>
      <c r="C59" s="168"/>
      <c r="D59" s="118"/>
      <c r="E59" s="118"/>
      <c r="F59" s="168"/>
      <c r="G59" s="168"/>
      <c r="H59" s="16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</row>
    <row r="60">
      <c r="A60" s="239"/>
      <c r="B60" s="80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</row>
    <row r="61">
      <c r="A61" s="239"/>
      <c r="B61" s="80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</row>
    <row r="62">
      <c r="A62" s="239"/>
      <c r="B62" s="80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</row>
    <row r="63">
      <c r="A63" s="239"/>
      <c r="B63" s="80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</row>
    <row r="64">
      <c r="A64" s="239"/>
      <c r="B64" s="80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</row>
    <row r="65">
      <c r="A65" s="239"/>
      <c r="B65" s="80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</row>
    <row r="66">
      <c r="A66" s="235"/>
      <c r="B66" s="80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</row>
    <row r="67">
      <c r="A67" s="235"/>
      <c r="B67" s="80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</row>
    <row r="68">
      <c r="A68" s="235"/>
      <c r="B68" s="80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</row>
    <row r="69">
      <c r="A69" s="235"/>
      <c r="B69" s="80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</row>
    <row r="70">
      <c r="A70" s="235"/>
      <c r="B70" s="80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</row>
    <row r="71">
      <c r="A71" s="235"/>
      <c r="B71" s="80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</row>
    <row r="72">
      <c r="A72" s="235"/>
      <c r="B72" s="80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</row>
    <row r="73">
      <c r="A73" s="235"/>
      <c r="B73" s="80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</row>
    <row r="74">
      <c r="A74" s="235"/>
      <c r="B74" s="80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</row>
    <row r="75">
      <c r="A75" s="235"/>
      <c r="B75" s="80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</row>
    <row r="76">
      <c r="A76" s="235"/>
      <c r="B76" s="80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</row>
    <row r="77">
      <c r="A77" s="235"/>
      <c r="B77" s="80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</row>
    <row r="78">
      <c r="A78" s="235"/>
      <c r="B78" s="80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</row>
    <row r="79">
      <c r="A79" s="235"/>
      <c r="B79" s="80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</row>
    <row r="80">
      <c r="A80" s="235"/>
      <c r="B80" s="80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</row>
    <row r="81">
      <c r="A81" s="235"/>
      <c r="B81" s="80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</row>
    <row r="82">
      <c r="A82" s="235"/>
      <c r="B82" s="80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</row>
    <row r="83">
      <c r="A83" s="235"/>
      <c r="B83" s="80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</row>
    <row r="84">
      <c r="A84" s="235"/>
      <c r="B84" s="80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</row>
    <row r="85">
      <c r="A85" s="235"/>
      <c r="B85" s="80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</row>
    <row r="86">
      <c r="A86" s="235"/>
      <c r="B86" s="80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</row>
    <row r="87">
      <c r="A87" s="235"/>
      <c r="B87" s="80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</row>
    <row r="88">
      <c r="A88" s="235"/>
      <c r="B88" s="80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</row>
    <row r="89">
      <c r="A89" s="235"/>
      <c r="B89" s="80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</row>
    <row r="90">
      <c r="A90" s="235"/>
      <c r="B90" s="80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</row>
    <row r="91">
      <c r="A91" s="235"/>
      <c r="B91" s="80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</row>
    <row r="92">
      <c r="A92" s="235"/>
      <c r="B92" s="80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</row>
    <row r="93">
      <c r="A93" s="235"/>
      <c r="B93" s="80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</row>
    <row r="94">
      <c r="A94" s="235"/>
      <c r="B94" s="80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</row>
    <row r="95">
      <c r="A95" s="235"/>
      <c r="B95" s="80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</row>
    <row r="96">
      <c r="A96" s="235"/>
      <c r="B96" s="80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</row>
    <row r="97">
      <c r="A97" s="235"/>
      <c r="B97" s="80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</row>
    <row r="98">
      <c r="A98" s="235"/>
      <c r="B98" s="80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</row>
    <row r="99">
      <c r="A99" s="235"/>
      <c r="B99" s="80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</row>
    <row r="100">
      <c r="A100" s="235"/>
      <c r="B100" s="80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</row>
    <row r="101">
      <c r="A101" s="235"/>
      <c r="B101" s="80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</row>
    <row r="102">
      <c r="A102" s="235"/>
      <c r="B102" s="80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</row>
    <row r="103">
      <c r="A103" s="235"/>
      <c r="B103" s="80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</row>
    <row r="104">
      <c r="A104" s="235"/>
      <c r="B104" s="80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</row>
    <row r="105">
      <c r="A105" s="235"/>
      <c r="B105" s="80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</row>
    <row r="106">
      <c r="A106" s="235"/>
      <c r="B106" s="80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</row>
    <row r="107">
      <c r="A107" s="235"/>
      <c r="B107" s="80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</row>
    <row r="108">
      <c r="A108" s="235"/>
      <c r="B108" s="80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</row>
    <row r="109">
      <c r="A109" s="235"/>
      <c r="B109" s="80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</row>
    <row r="110">
      <c r="A110" s="235"/>
      <c r="B110" s="80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</row>
    <row r="111">
      <c r="A111" s="235"/>
      <c r="B111" s="80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</row>
    <row r="112">
      <c r="A112" s="235"/>
      <c r="B112" s="80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</row>
    <row r="113">
      <c r="A113" s="235"/>
      <c r="B113" s="80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</row>
    <row r="114">
      <c r="A114" s="235"/>
      <c r="B114" s="80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>
      <c r="A115" s="235"/>
      <c r="B115" s="80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</row>
    <row r="116">
      <c r="A116" s="235"/>
      <c r="B116" s="80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</row>
    <row r="117">
      <c r="A117" s="235"/>
      <c r="B117" s="80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</row>
    <row r="118">
      <c r="A118" s="235"/>
      <c r="B118" s="80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</row>
    <row r="119">
      <c r="A119" s="235"/>
      <c r="B119" s="80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</row>
    <row r="120">
      <c r="A120" s="235"/>
      <c r="B120" s="80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</row>
    <row r="121">
      <c r="A121" s="235"/>
      <c r="B121" s="80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</row>
    <row r="122">
      <c r="A122" s="235"/>
      <c r="B122" s="80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</row>
    <row r="123">
      <c r="A123" s="235"/>
      <c r="B123" s="80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</row>
    <row r="124">
      <c r="A124" s="235"/>
      <c r="B124" s="80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</row>
    <row r="125">
      <c r="A125" s="235"/>
      <c r="B125" s="80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</row>
    <row r="126">
      <c r="A126" s="235"/>
      <c r="B126" s="80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</row>
    <row r="127">
      <c r="A127" s="235"/>
      <c r="B127" s="80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</row>
    <row r="128">
      <c r="A128" s="235"/>
      <c r="B128" s="80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</row>
    <row r="129">
      <c r="A129" s="235"/>
      <c r="B129" s="80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</row>
    <row r="130">
      <c r="A130" s="235"/>
      <c r="B130" s="80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</row>
    <row r="131">
      <c r="A131" s="235"/>
      <c r="B131" s="80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</row>
    <row r="132">
      <c r="A132" s="235"/>
      <c r="B132" s="80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</row>
    <row r="133">
      <c r="A133" s="235"/>
      <c r="B133" s="80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</row>
    <row r="134">
      <c r="A134" s="235"/>
      <c r="B134" s="80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</row>
    <row r="135">
      <c r="A135" s="235"/>
      <c r="B135" s="80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</row>
    <row r="136">
      <c r="A136" s="235"/>
      <c r="B136" s="80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</row>
    <row r="137">
      <c r="A137" s="235"/>
      <c r="B137" s="80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</row>
    <row r="138">
      <c r="A138" s="235"/>
      <c r="B138" s="80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</row>
    <row r="139">
      <c r="A139" s="235"/>
      <c r="B139" s="80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</row>
    <row r="140">
      <c r="A140" s="235"/>
      <c r="B140" s="80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</row>
    <row r="141">
      <c r="A141" s="235"/>
      <c r="B141" s="80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</row>
    <row r="142">
      <c r="A142" s="235"/>
      <c r="B142" s="80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</row>
    <row r="143">
      <c r="A143" s="235"/>
      <c r="B143" s="80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</row>
    <row r="144">
      <c r="A144" s="235"/>
      <c r="B144" s="80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</row>
    <row r="145">
      <c r="A145" s="235"/>
      <c r="B145" s="80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</row>
    <row r="146">
      <c r="A146" s="235"/>
      <c r="B146" s="80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</row>
    <row r="147">
      <c r="A147" s="235"/>
      <c r="B147" s="80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</row>
    <row r="148">
      <c r="A148" s="235"/>
      <c r="B148" s="80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</row>
    <row r="149">
      <c r="A149" s="235"/>
      <c r="B149" s="80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</row>
    <row r="150">
      <c r="A150" s="235"/>
      <c r="B150" s="80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</row>
    <row r="151">
      <c r="A151" s="235"/>
      <c r="B151" s="80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</row>
    <row r="152">
      <c r="A152" s="235"/>
      <c r="B152" s="80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</row>
    <row r="153">
      <c r="A153" s="235"/>
      <c r="B153" s="80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</row>
    <row r="154">
      <c r="A154" s="235"/>
      <c r="B154" s="80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</row>
    <row r="155">
      <c r="A155" s="235"/>
      <c r="B155" s="80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</row>
    <row r="156">
      <c r="A156" s="235"/>
      <c r="B156" s="80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</row>
    <row r="157">
      <c r="A157" s="235"/>
      <c r="B157" s="80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</row>
    <row r="158">
      <c r="A158" s="235"/>
      <c r="B158" s="80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</row>
    <row r="159">
      <c r="A159" s="235"/>
      <c r="B159" s="80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</row>
    <row r="160">
      <c r="A160" s="235"/>
      <c r="B160" s="80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</row>
    <row r="161">
      <c r="A161" s="235"/>
      <c r="B161" s="80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</row>
    <row r="162">
      <c r="A162" s="235"/>
      <c r="B162" s="80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</row>
    <row r="163">
      <c r="A163" s="235"/>
      <c r="B163" s="80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</row>
    <row r="164">
      <c r="A164" s="235"/>
      <c r="B164" s="80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</row>
    <row r="165">
      <c r="A165" s="235"/>
      <c r="B165" s="80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</row>
    <row r="166">
      <c r="A166" s="235"/>
      <c r="B166" s="80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</row>
    <row r="167">
      <c r="A167" s="235"/>
      <c r="B167" s="80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</row>
    <row r="168">
      <c r="A168" s="235"/>
      <c r="B168" s="80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</row>
    <row r="169">
      <c r="A169" s="235"/>
      <c r="B169" s="80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</row>
    <row r="170">
      <c r="A170" s="235"/>
      <c r="B170" s="80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</row>
    <row r="171">
      <c r="A171" s="235"/>
      <c r="B171" s="80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</row>
    <row r="172">
      <c r="A172" s="235"/>
      <c r="B172" s="80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</row>
    <row r="173">
      <c r="A173" s="235"/>
      <c r="B173" s="80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</row>
    <row r="174">
      <c r="A174" s="235"/>
      <c r="B174" s="80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</row>
    <row r="175">
      <c r="A175" s="235"/>
      <c r="B175" s="80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6">
      <c r="A176" s="235"/>
      <c r="B176" s="80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</row>
    <row r="177">
      <c r="A177" s="235"/>
      <c r="B177" s="80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</row>
    <row r="178">
      <c r="A178" s="235"/>
      <c r="B178" s="80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</row>
    <row r="179">
      <c r="A179" s="235"/>
      <c r="B179" s="80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</row>
    <row r="180">
      <c r="A180" s="235"/>
      <c r="B180" s="80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</row>
    <row r="181">
      <c r="A181" s="235"/>
      <c r="B181" s="80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</row>
    <row r="182">
      <c r="A182" s="235"/>
      <c r="B182" s="80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</row>
    <row r="183">
      <c r="A183" s="235"/>
      <c r="B183" s="80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</row>
    <row r="184">
      <c r="A184" s="235"/>
      <c r="B184" s="80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</row>
    <row r="185">
      <c r="A185" s="235"/>
      <c r="B185" s="80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</row>
    <row r="186">
      <c r="A186" s="235"/>
      <c r="B186" s="80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</row>
    <row r="187">
      <c r="A187" s="235"/>
      <c r="B187" s="80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</row>
    <row r="188">
      <c r="A188" s="235"/>
      <c r="B188" s="80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</row>
    <row r="189">
      <c r="A189" s="235"/>
      <c r="B189" s="80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</row>
    <row r="190">
      <c r="A190" s="235"/>
      <c r="B190" s="80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</row>
    <row r="191">
      <c r="A191" s="235"/>
      <c r="B191" s="80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</row>
    <row r="192">
      <c r="A192" s="235"/>
      <c r="B192" s="80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</row>
    <row r="193">
      <c r="A193" s="235"/>
      <c r="B193" s="80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</row>
    <row r="194">
      <c r="A194" s="235"/>
      <c r="B194" s="80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</row>
    <row r="195">
      <c r="A195" s="235"/>
      <c r="B195" s="80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</row>
    <row r="196">
      <c r="A196" s="235"/>
      <c r="B196" s="80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</row>
    <row r="197">
      <c r="A197" s="235"/>
      <c r="B197" s="80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</row>
    <row r="198">
      <c r="A198" s="235"/>
      <c r="B198" s="80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</row>
    <row r="199">
      <c r="A199" s="235"/>
      <c r="B199" s="80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</row>
    <row r="200">
      <c r="A200" s="235"/>
      <c r="B200" s="80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</row>
    <row r="201">
      <c r="A201" s="235"/>
      <c r="B201" s="80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</row>
    <row r="202">
      <c r="A202" s="235"/>
      <c r="B202" s="80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</row>
    <row r="203">
      <c r="A203" s="235"/>
      <c r="B203" s="80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</row>
    <row r="204">
      <c r="A204" s="235"/>
      <c r="B204" s="80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</row>
    <row r="205">
      <c r="A205" s="235"/>
      <c r="B205" s="80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</row>
    <row r="206">
      <c r="A206" s="235"/>
      <c r="B206" s="80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</row>
    <row r="207">
      <c r="A207" s="235"/>
      <c r="B207" s="80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>
      <c r="A208" s="235"/>
      <c r="B208" s="80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</row>
    <row r="209">
      <c r="A209" s="235"/>
      <c r="B209" s="80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</row>
    <row r="210">
      <c r="A210" s="235"/>
      <c r="B210" s="80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</row>
    <row r="211">
      <c r="A211" s="235"/>
      <c r="B211" s="80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</row>
    <row r="212">
      <c r="A212" s="235"/>
      <c r="B212" s="80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</row>
    <row r="213">
      <c r="A213" s="235"/>
      <c r="B213" s="80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</row>
    <row r="214">
      <c r="A214" s="235"/>
      <c r="B214" s="80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</row>
    <row r="215">
      <c r="A215" s="235"/>
      <c r="B215" s="80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</row>
    <row r="216">
      <c r="A216" s="235"/>
      <c r="B216" s="80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</row>
    <row r="217">
      <c r="A217" s="235"/>
      <c r="B217" s="80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</row>
    <row r="218">
      <c r="A218" s="235"/>
      <c r="B218" s="80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</row>
    <row r="219">
      <c r="A219" s="235"/>
      <c r="B219" s="80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</row>
    <row r="220">
      <c r="A220" s="235"/>
      <c r="B220" s="80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</row>
    <row r="221">
      <c r="A221" s="235"/>
      <c r="B221" s="80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</row>
    <row r="222">
      <c r="A222" s="235"/>
      <c r="B222" s="80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</row>
    <row r="223">
      <c r="A223" s="235"/>
      <c r="B223" s="80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</row>
    <row r="224">
      <c r="A224" s="235"/>
      <c r="B224" s="80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>
      <c r="A225" s="235"/>
      <c r="B225" s="80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</row>
    <row r="226">
      <c r="A226" s="235"/>
      <c r="B226" s="80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</row>
    <row r="227">
      <c r="A227" s="235"/>
      <c r="B227" s="80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</row>
    <row r="228">
      <c r="A228" s="235"/>
      <c r="B228" s="80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</row>
    <row r="229">
      <c r="A229" s="235"/>
      <c r="B229" s="80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</row>
    <row r="230">
      <c r="A230" s="235"/>
      <c r="B230" s="80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</row>
    <row r="231">
      <c r="A231" s="235"/>
      <c r="B231" s="80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</row>
    <row r="232">
      <c r="A232" s="235"/>
      <c r="B232" s="80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</row>
    <row r="233">
      <c r="A233" s="235"/>
      <c r="B233" s="80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</row>
    <row r="234">
      <c r="A234" s="235"/>
      <c r="B234" s="80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</row>
    <row r="235">
      <c r="A235" s="235"/>
      <c r="B235" s="80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</row>
    <row r="236">
      <c r="A236" s="235"/>
      <c r="B236" s="80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</row>
    <row r="237">
      <c r="A237" s="235"/>
      <c r="B237" s="80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</row>
    <row r="238">
      <c r="A238" s="235"/>
      <c r="B238" s="80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</row>
    <row r="239">
      <c r="A239" s="235"/>
      <c r="B239" s="80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>
      <c r="A240" s="235"/>
      <c r="B240" s="80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</row>
    <row r="241">
      <c r="A241" s="235"/>
      <c r="B241" s="80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</row>
    <row r="242">
      <c r="A242" s="235"/>
      <c r="B242" s="80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</row>
    <row r="243">
      <c r="A243" s="235"/>
      <c r="B243" s="80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</row>
    <row r="244">
      <c r="A244" s="235"/>
      <c r="B244" s="80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</row>
    <row r="245">
      <c r="A245" s="235"/>
      <c r="B245" s="80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</row>
    <row r="246">
      <c r="A246" s="235"/>
      <c r="B246" s="80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</row>
    <row r="247">
      <c r="A247" s="235"/>
      <c r="B247" s="80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</row>
    <row r="248">
      <c r="A248" s="235"/>
      <c r="B248" s="80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</row>
    <row r="249">
      <c r="A249" s="235"/>
      <c r="B249" s="80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</row>
    <row r="250">
      <c r="A250" s="235"/>
      <c r="B250" s="80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>
      <c r="A251" s="235"/>
      <c r="B251" s="80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</row>
    <row r="252">
      <c r="A252" s="235"/>
      <c r="B252" s="80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</row>
    <row r="253">
      <c r="A253" s="235"/>
      <c r="B253" s="80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</row>
    <row r="254">
      <c r="A254" s="235"/>
      <c r="B254" s="80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</row>
    <row r="255">
      <c r="A255" s="235"/>
      <c r="B255" s="80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</row>
    <row r="256">
      <c r="A256" s="235"/>
      <c r="B256" s="80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</row>
    <row r="257">
      <c r="A257" s="235"/>
      <c r="B257" s="80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</row>
    <row r="258">
      <c r="A258" s="235"/>
      <c r="B258" s="80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</row>
    <row r="259">
      <c r="A259" s="235"/>
      <c r="B259" s="80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</row>
    <row r="260">
      <c r="A260" s="235"/>
      <c r="B260" s="80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</row>
    <row r="261">
      <c r="A261" s="235"/>
      <c r="B261" s="80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</row>
    <row r="262">
      <c r="A262" s="235"/>
      <c r="B262" s="80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</row>
    <row r="263">
      <c r="A263" s="235"/>
      <c r="B263" s="80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</row>
    <row r="264">
      <c r="A264" s="235"/>
      <c r="B264" s="80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</row>
    <row r="265">
      <c r="A265" s="235"/>
      <c r="B265" s="80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</row>
    <row r="266">
      <c r="A266" s="235"/>
      <c r="B266" s="80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</row>
    <row r="267">
      <c r="A267" s="235"/>
      <c r="B267" s="80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</row>
    <row r="268">
      <c r="A268" s="235"/>
      <c r="B268" s="80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</row>
    <row r="269">
      <c r="A269" s="235"/>
      <c r="B269" s="80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</row>
    <row r="270">
      <c r="A270" s="235"/>
      <c r="B270" s="80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</row>
    <row r="271">
      <c r="A271" s="235"/>
      <c r="B271" s="80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</row>
    <row r="272">
      <c r="A272" s="235"/>
      <c r="B272" s="80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</row>
    <row r="273">
      <c r="A273" s="235"/>
      <c r="B273" s="80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</row>
    <row r="274">
      <c r="A274" s="235"/>
      <c r="B274" s="80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</row>
    <row r="275">
      <c r="A275" s="235"/>
      <c r="B275" s="80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</row>
    <row r="276">
      <c r="A276" s="235"/>
      <c r="B276" s="80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</row>
    <row r="277">
      <c r="A277" s="235"/>
      <c r="B277" s="80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</row>
    <row r="278">
      <c r="A278" s="235"/>
      <c r="B278" s="80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</row>
    <row r="279">
      <c r="A279" s="235"/>
      <c r="B279" s="80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</row>
    <row r="280">
      <c r="A280" s="235"/>
      <c r="B280" s="80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</row>
    <row r="281">
      <c r="A281" s="235"/>
      <c r="B281" s="80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</row>
    <row r="282">
      <c r="A282" s="235"/>
      <c r="B282" s="80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</row>
    <row r="283">
      <c r="A283" s="235"/>
      <c r="B283" s="80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</row>
    <row r="284">
      <c r="A284" s="235"/>
      <c r="B284" s="80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</row>
    <row r="285">
      <c r="A285" s="235"/>
      <c r="B285" s="80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</row>
    <row r="286">
      <c r="A286" s="235"/>
      <c r="B286" s="80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</row>
    <row r="287">
      <c r="A287" s="235"/>
      <c r="B287" s="80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</row>
    <row r="288">
      <c r="A288" s="235"/>
      <c r="B288" s="80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</row>
    <row r="289">
      <c r="A289" s="235"/>
      <c r="B289" s="80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</row>
    <row r="290">
      <c r="A290" s="235"/>
      <c r="B290" s="80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</row>
    <row r="291">
      <c r="A291" s="235"/>
      <c r="B291" s="80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</row>
    <row r="292">
      <c r="A292" s="235"/>
      <c r="B292" s="80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</row>
    <row r="293">
      <c r="A293" s="235"/>
      <c r="B293" s="80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</row>
    <row r="294">
      <c r="A294" s="235"/>
      <c r="B294" s="80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</row>
    <row r="295">
      <c r="A295" s="235"/>
      <c r="B295" s="80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</row>
    <row r="296">
      <c r="A296" s="235"/>
      <c r="B296" s="80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</row>
    <row r="297">
      <c r="A297" s="235"/>
      <c r="B297" s="80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</row>
    <row r="298">
      <c r="A298" s="235"/>
      <c r="B298" s="80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</row>
    <row r="299">
      <c r="A299" s="235"/>
      <c r="B299" s="80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</row>
    <row r="300">
      <c r="A300" s="235"/>
      <c r="B300" s="80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</row>
    <row r="301">
      <c r="A301" s="235"/>
      <c r="B301" s="80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>
      <c r="A302" s="235"/>
      <c r="B302" s="80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</row>
    <row r="303">
      <c r="A303" s="235"/>
      <c r="B303" s="80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</row>
    <row r="304">
      <c r="A304" s="235"/>
      <c r="B304" s="80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</row>
    <row r="305">
      <c r="A305" s="235"/>
      <c r="B305" s="80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</row>
    <row r="306">
      <c r="A306" s="235"/>
      <c r="B306" s="80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</row>
    <row r="307">
      <c r="A307" s="235"/>
      <c r="B307" s="80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</row>
    <row r="308">
      <c r="A308" s="235"/>
      <c r="B308" s="80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</row>
    <row r="309">
      <c r="A309" s="235"/>
      <c r="B309" s="80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</row>
    <row r="310">
      <c r="A310" s="235"/>
      <c r="B310" s="80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</row>
    <row r="311">
      <c r="A311" s="235"/>
      <c r="B311" s="80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</row>
    <row r="312">
      <c r="A312" s="235"/>
      <c r="B312" s="80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</row>
    <row r="313">
      <c r="A313" s="235"/>
      <c r="B313" s="80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</row>
    <row r="314">
      <c r="A314" s="235"/>
      <c r="B314" s="80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</row>
    <row r="315">
      <c r="A315" s="235"/>
      <c r="B315" s="80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</row>
    <row r="316">
      <c r="A316" s="235"/>
      <c r="B316" s="80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</row>
    <row r="317">
      <c r="A317" s="235"/>
      <c r="B317" s="80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</row>
    <row r="318">
      <c r="A318" s="235"/>
      <c r="B318" s="80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</row>
    <row r="319">
      <c r="A319" s="235"/>
      <c r="B319" s="80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</row>
    <row r="320">
      <c r="A320" s="235"/>
      <c r="B320" s="80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</row>
    <row r="321">
      <c r="A321" s="235"/>
      <c r="B321" s="80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</row>
    <row r="322">
      <c r="A322" s="235"/>
      <c r="B322" s="80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</row>
    <row r="323">
      <c r="A323" s="235"/>
      <c r="B323" s="80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</row>
    <row r="324">
      <c r="A324" s="235"/>
      <c r="B324" s="80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</row>
    <row r="325">
      <c r="A325" s="235"/>
      <c r="B325" s="80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</row>
    <row r="326">
      <c r="A326" s="235"/>
      <c r="B326" s="80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</row>
    <row r="327">
      <c r="A327" s="235"/>
      <c r="B327" s="80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</row>
    <row r="328">
      <c r="A328" s="235"/>
      <c r="B328" s="80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</row>
    <row r="329">
      <c r="A329" s="235"/>
      <c r="B329" s="80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</row>
    <row r="330">
      <c r="A330" s="235"/>
      <c r="B330" s="80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</row>
    <row r="331">
      <c r="A331" s="235"/>
      <c r="B331" s="80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</row>
    <row r="332">
      <c r="A332" s="235"/>
      <c r="B332" s="80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</row>
    <row r="333">
      <c r="A333" s="235"/>
      <c r="B333" s="80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</row>
    <row r="334">
      <c r="A334" s="235"/>
      <c r="B334" s="80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</row>
    <row r="335">
      <c r="A335" s="235"/>
      <c r="B335" s="80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</row>
    <row r="336">
      <c r="A336" s="235"/>
      <c r="B336" s="80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</row>
    <row r="337">
      <c r="A337" s="235"/>
      <c r="B337" s="80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</row>
    <row r="338">
      <c r="A338" s="235"/>
      <c r="B338" s="80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</row>
    <row r="339">
      <c r="A339" s="235"/>
      <c r="B339" s="80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</row>
    <row r="340">
      <c r="A340" s="235"/>
      <c r="B340" s="80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</row>
    <row r="341">
      <c r="A341" s="235"/>
      <c r="B341" s="80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</row>
    <row r="342">
      <c r="A342" s="235"/>
      <c r="B342" s="80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</row>
    <row r="343">
      <c r="A343" s="235"/>
      <c r="B343" s="80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</row>
    <row r="344">
      <c r="A344" s="235"/>
      <c r="B344" s="80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</row>
    <row r="345">
      <c r="A345" s="235"/>
      <c r="B345" s="80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</row>
    <row r="346">
      <c r="A346" s="235"/>
      <c r="B346" s="80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</row>
    <row r="347">
      <c r="A347" s="235"/>
      <c r="B347" s="80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</row>
    <row r="348">
      <c r="A348" s="235"/>
      <c r="B348" s="80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</row>
    <row r="349">
      <c r="A349" s="235"/>
      <c r="B349" s="80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</row>
    <row r="350">
      <c r="A350" s="235"/>
      <c r="B350" s="80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</row>
    <row r="351">
      <c r="A351" s="235"/>
      <c r="B351" s="80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</row>
    <row r="352">
      <c r="A352" s="235"/>
      <c r="B352" s="80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</row>
    <row r="353">
      <c r="A353" s="235"/>
      <c r="B353" s="80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</row>
    <row r="354">
      <c r="A354" s="235"/>
      <c r="B354" s="80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</row>
    <row r="355">
      <c r="A355" s="235"/>
      <c r="B355" s="80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</row>
    <row r="356">
      <c r="A356" s="235"/>
      <c r="B356" s="80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</row>
    <row r="357">
      <c r="A357" s="235"/>
      <c r="B357" s="80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</row>
    <row r="358">
      <c r="A358" s="235"/>
      <c r="B358" s="80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>
      <c r="A359" s="235"/>
      <c r="B359" s="80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</row>
    <row r="360">
      <c r="A360" s="235"/>
      <c r="B360" s="80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</row>
    <row r="361">
      <c r="A361" s="235"/>
      <c r="B361" s="80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</row>
    <row r="362">
      <c r="A362" s="235"/>
      <c r="B362" s="80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</row>
    <row r="363">
      <c r="A363" s="235"/>
      <c r="B363" s="80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</row>
    <row r="364">
      <c r="A364" s="235"/>
      <c r="B364" s="80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</row>
    <row r="365">
      <c r="A365" s="235"/>
      <c r="B365" s="80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</row>
    <row r="366">
      <c r="A366" s="235"/>
      <c r="B366" s="80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</row>
    <row r="367">
      <c r="A367" s="235"/>
      <c r="B367" s="80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</row>
    <row r="368">
      <c r="A368" s="235"/>
      <c r="B368" s="80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</row>
    <row r="369">
      <c r="A369" s="235"/>
      <c r="B369" s="80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</row>
    <row r="370">
      <c r="A370" s="235"/>
      <c r="B370" s="80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</row>
    <row r="371">
      <c r="A371" s="235"/>
      <c r="B371" s="80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</row>
    <row r="372">
      <c r="A372" s="235"/>
      <c r="B372" s="80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</row>
    <row r="373">
      <c r="A373" s="235"/>
      <c r="B373" s="80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</row>
    <row r="374">
      <c r="A374" s="235"/>
      <c r="B374" s="80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</row>
    <row r="375">
      <c r="A375" s="235"/>
      <c r="B375" s="80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</row>
    <row r="376">
      <c r="A376" s="235"/>
      <c r="B376" s="80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</row>
    <row r="377">
      <c r="A377" s="235"/>
      <c r="B377" s="80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</row>
    <row r="378">
      <c r="A378" s="235"/>
      <c r="B378" s="80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</row>
    <row r="379">
      <c r="A379" s="235"/>
      <c r="B379" s="80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</row>
    <row r="380">
      <c r="A380" s="235"/>
      <c r="B380" s="80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</row>
    <row r="381">
      <c r="A381" s="235"/>
      <c r="B381" s="80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</row>
    <row r="382">
      <c r="A382" s="235"/>
      <c r="B382" s="80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</row>
    <row r="383">
      <c r="A383" s="235"/>
      <c r="B383" s="80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</row>
    <row r="384">
      <c r="A384" s="235"/>
      <c r="B384" s="80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</row>
    <row r="385">
      <c r="A385" s="235"/>
      <c r="B385" s="80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</row>
    <row r="386">
      <c r="A386" s="235"/>
      <c r="B386" s="80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</row>
    <row r="387">
      <c r="A387" s="235"/>
      <c r="B387" s="80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</row>
    <row r="388">
      <c r="A388" s="235"/>
      <c r="B388" s="80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</row>
    <row r="389">
      <c r="A389" s="235"/>
      <c r="B389" s="80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</row>
    <row r="390">
      <c r="A390" s="235"/>
      <c r="B390" s="80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</row>
    <row r="391">
      <c r="A391" s="235"/>
      <c r="B391" s="80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</row>
    <row r="392">
      <c r="A392" s="235"/>
      <c r="B392" s="80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</row>
    <row r="393">
      <c r="A393" s="235"/>
      <c r="B393" s="80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</row>
    <row r="394">
      <c r="A394" s="235"/>
      <c r="B394" s="80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</row>
    <row r="395">
      <c r="A395" s="235"/>
      <c r="B395" s="80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</row>
    <row r="396">
      <c r="A396" s="235"/>
      <c r="B396" s="80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</row>
    <row r="397">
      <c r="A397" s="235"/>
      <c r="B397" s="80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</row>
    <row r="398">
      <c r="A398" s="235"/>
      <c r="B398" s="80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</row>
    <row r="399">
      <c r="A399" s="235"/>
      <c r="B399" s="80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</row>
    <row r="400">
      <c r="A400" s="235"/>
      <c r="B400" s="80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</row>
    <row r="401">
      <c r="A401" s="235"/>
      <c r="B401" s="80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</row>
    <row r="402">
      <c r="A402" s="235"/>
      <c r="B402" s="80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</row>
    <row r="403">
      <c r="A403" s="235"/>
      <c r="B403" s="80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</row>
    <row r="404">
      <c r="A404" s="235"/>
      <c r="B404" s="80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</row>
    <row r="405">
      <c r="A405" s="235"/>
      <c r="B405" s="80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</row>
    <row r="406">
      <c r="A406" s="235"/>
      <c r="B406" s="80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</row>
    <row r="407">
      <c r="A407" s="235"/>
      <c r="B407" s="80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</row>
    <row r="408">
      <c r="A408" s="235"/>
      <c r="B408" s="80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</row>
    <row r="409">
      <c r="A409" s="235"/>
      <c r="B409" s="80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</row>
    <row r="410">
      <c r="A410" s="235"/>
      <c r="B410" s="80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</row>
    <row r="411">
      <c r="A411" s="235"/>
      <c r="B411" s="80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</row>
    <row r="412">
      <c r="A412" s="235"/>
      <c r="B412" s="80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</row>
    <row r="413">
      <c r="A413" s="235"/>
      <c r="B413" s="80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</row>
    <row r="414">
      <c r="A414" s="235"/>
      <c r="B414" s="80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</row>
    <row r="415">
      <c r="A415" s="235"/>
      <c r="B415" s="80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</row>
    <row r="416">
      <c r="A416" s="235"/>
      <c r="B416" s="80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</row>
    <row r="417">
      <c r="A417" s="235"/>
      <c r="B417" s="80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</row>
    <row r="418">
      <c r="A418" s="235"/>
      <c r="B418" s="80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</row>
    <row r="419">
      <c r="A419" s="235"/>
      <c r="B419" s="80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</row>
    <row r="420">
      <c r="A420" s="235"/>
      <c r="B420" s="80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</row>
    <row r="421">
      <c r="A421" s="235"/>
      <c r="B421" s="80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</row>
    <row r="422">
      <c r="A422" s="235"/>
      <c r="B422" s="80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</row>
    <row r="423">
      <c r="A423" s="235"/>
      <c r="B423" s="80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</row>
    <row r="424">
      <c r="A424" s="235"/>
      <c r="B424" s="80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</row>
    <row r="425">
      <c r="A425" s="235"/>
      <c r="B425" s="80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</row>
    <row r="426">
      <c r="A426" s="235"/>
      <c r="B426" s="80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</row>
    <row r="427">
      <c r="A427" s="235"/>
      <c r="B427" s="80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</row>
    <row r="428">
      <c r="A428" s="235"/>
      <c r="B428" s="80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</row>
    <row r="429">
      <c r="A429" s="235"/>
      <c r="B429" s="80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</row>
    <row r="430">
      <c r="A430" s="235"/>
      <c r="B430" s="80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</row>
    <row r="431">
      <c r="A431" s="235"/>
      <c r="B431" s="80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</row>
    <row r="432">
      <c r="A432" s="235"/>
      <c r="B432" s="80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</row>
    <row r="433">
      <c r="A433" s="235"/>
      <c r="B433" s="80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</row>
    <row r="434">
      <c r="A434" s="235"/>
      <c r="B434" s="80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</row>
    <row r="435">
      <c r="A435" s="235"/>
      <c r="B435" s="80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</row>
    <row r="436">
      <c r="A436" s="235"/>
      <c r="B436" s="80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</row>
    <row r="437">
      <c r="A437" s="235"/>
      <c r="B437" s="80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</row>
    <row r="438">
      <c r="A438" s="235"/>
      <c r="B438" s="80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</row>
    <row r="439">
      <c r="A439" s="235"/>
      <c r="B439" s="80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</row>
    <row r="440">
      <c r="A440" s="235"/>
      <c r="B440" s="80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</row>
    <row r="441">
      <c r="A441" s="235"/>
      <c r="B441" s="80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</row>
    <row r="442">
      <c r="A442" s="235"/>
      <c r="B442" s="80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</row>
    <row r="443">
      <c r="A443" s="235"/>
      <c r="B443" s="80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</row>
    <row r="444">
      <c r="A444" s="235"/>
      <c r="B444" s="80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</row>
    <row r="445">
      <c r="A445" s="235"/>
      <c r="B445" s="80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</row>
    <row r="446">
      <c r="A446" s="235"/>
      <c r="B446" s="80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</row>
    <row r="447">
      <c r="A447" s="235"/>
      <c r="B447" s="80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</row>
    <row r="448">
      <c r="A448" s="235"/>
      <c r="B448" s="80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</row>
    <row r="449">
      <c r="A449" s="235"/>
      <c r="B449" s="80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</row>
    <row r="450">
      <c r="A450" s="235"/>
      <c r="B450" s="80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</row>
    <row r="451">
      <c r="A451" s="235"/>
      <c r="B451" s="80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</row>
    <row r="452">
      <c r="A452" s="235"/>
      <c r="B452" s="80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</row>
    <row r="453">
      <c r="A453" s="235"/>
      <c r="B453" s="80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</row>
    <row r="454">
      <c r="A454" s="235"/>
      <c r="B454" s="80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</row>
    <row r="455">
      <c r="A455" s="235"/>
      <c r="B455" s="80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</row>
    <row r="456">
      <c r="A456" s="235"/>
      <c r="B456" s="80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</row>
    <row r="457">
      <c r="A457" s="235"/>
      <c r="B457" s="80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</row>
    <row r="458">
      <c r="A458" s="235"/>
      <c r="B458" s="80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</row>
    <row r="459">
      <c r="A459" s="235"/>
      <c r="B459" s="80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</row>
    <row r="460">
      <c r="A460" s="235"/>
      <c r="B460" s="80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</row>
    <row r="461">
      <c r="A461" s="235"/>
      <c r="B461" s="80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</row>
    <row r="462">
      <c r="A462" s="235"/>
      <c r="B462" s="80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</row>
    <row r="463">
      <c r="A463" s="235"/>
      <c r="B463" s="80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</row>
    <row r="464">
      <c r="A464" s="235"/>
      <c r="B464" s="80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</row>
    <row r="465">
      <c r="A465" s="235"/>
      <c r="B465" s="80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</row>
    <row r="466">
      <c r="A466" s="235"/>
      <c r="B466" s="80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</row>
    <row r="467">
      <c r="A467" s="235"/>
      <c r="B467" s="80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</row>
    <row r="468">
      <c r="A468" s="235"/>
      <c r="B468" s="80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</row>
    <row r="469">
      <c r="A469" s="235"/>
      <c r="B469" s="80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</row>
    <row r="470">
      <c r="A470" s="235"/>
      <c r="B470" s="80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</row>
    <row r="471">
      <c r="A471" s="235"/>
      <c r="B471" s="80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</row>
    <row r="472">
      <c r="A472" s="235"/>
      <c r="B472" s="80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</row>
    <row r="473">
      <c r="A473" s="235"/>
      <c r="B473" s="80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</row>
    <row r="474">
      <c r="A474" s="235"/>
      <c r="B474" s="80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</row>
    <row r="475">
      <c r="A475" s="235"/>
      <c r="B475" s="80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</row>
    <row r="476">
      <c r="A476" s="235"/>
      <c r="B476" s="80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</row>
    <row r="477">
      <c r="A477" s="235"/>
      <c r="B477" s="80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</row>
    <row r="478">
      <c r="A478" s="235"/>
      <c r="B478" s="80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</row>
    <row r="479">
      <c r="A479" s="235"/>
      <c r="B479" s="80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</row>
    <row r="480">
      <c r="A480" s="235"/>
      <c r="B480" s="80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</row>
    <row r="481">
      <c r="A481" s="235"/>
      <c r="B481" s="80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</row>
    <row r="482">
      <c r="A482" s="235"/>
      <c r="B482" s="80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</row>
    <row r="483">
      <c r="A483" s="235"/>
      <c r="B483" s="80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</row>
    <row r="484">
      <c r="A484" s="235"/>
      <c r="B484" s="80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</row>
    <row r="485">
      <c r="A485" s="235"/>
      <c r="B485" s="80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</row>
    <row r="486">
      <c r="A486" s="235"/>
      <c r="B486" s="80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</row>
    <row r="487">
      <c r="A487" s="235"/>
      <c r="B487" s="80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</row>
    <row r="488">
      <c r="A488" s="235"/>
      <c r="B488" s="80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</row>
    <row r="489">
      <c r="A489" s="235"/>
      <c r="B489" s="80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</row>
    <row r="490">
      <c r="A490" s="235"/>
      <c r="B490" s="80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</row>
    <row r="491">
      <c r="A491" s="235"/>
      <c r="B491" s="80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</row>
    <row r="492">
      <c r="A492" s="235"/>
      <c r="B492" s="80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</row>
    <row r="493">
      <c r="A493" s="235"/>
      <c r="B493" s="80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</row>
    <row r="494">
      <c r="A494" s="235"/>
      <c r="B494" s="80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</row>
    <row r="495">
      <c r="A495" s="235"/>
      <c r="B495" s="80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</row>
    <row r="496">
      <c r="A496" s="235"/>
      <c r="B496" s="80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</row>
    <row r="497">
      <c r="A497" s="235"/>
      <c r="B497" s="80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</row>
    <row r="498">
      <c r="A498" s="235"/>
      <c r="B498" s="80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</row>
    <row r="499">
      <c r="A499" s="235"/>
      <c r="B499" s="80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</row>
    <row r="500">
      <c r="A500" s="235"/>
      <c r="B500" s="80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</row>
    <row r="501">
      <c r="A501" s="235"/>
      <c r="B501" s="80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</row>
    <row r="502">
      <c r="A502" s="235"/>
      <c r="B502" s="80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</row>
    <row r="503">
      <c r="A503" s="235"/>
      <c r="B503" s="80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</row>
    <row r="504">
      <c r="A504" s="235"/>
      <c r="B504" s="80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</row>
    <row r="505">
      <c r="A505" s="235"/>
      <c r="B505" s="80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</row>
    <row r="506">
      <c r="A506" s="235"/>
      <c r="B506" s="80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</row>
    <row r="507">
      <c r="A507" s="235"/>
      <c r="B507" s="80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</row>
    <row r="508">
      <c r="A508" s="235"/>
      <c r="B508" s="80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</row>
    <row r="509">
      <c r="A509" s="235"/>
      <c r="B509" s="80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</row>
    <row r="510">
      <c r="A510" s="235"/>
      <c r="B510" s="80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</row>
    <row r="511">
      <c r="A511" s="235"/>
      <c r="B511" s="80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</row>
    <row r="512">
      <c r="A512" s="235"/>
      <c r="B512" s="80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</row>
    <row r="513">
      <c r="A513" s="235"/>
      <c r="B513" s="80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</row>
    <row r="514">
      <c r="A514" s="235"/>
      <c r="B514" s="80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</row>
    <row r="515">
      <c r="A515" s="235"/>
      <c r="B515" s="80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</row>
    <row r="516">
      <c r="A516" s="235"/>
      <c r="B516" s="80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</row>
    <row r="517">
      <c r="A517" s="235"/>
      <c r="B517" s="80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</row>
    <row r="518">
      <c r="A518" s="235"/>
      <c r="B518" s="80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</row>
    <row r="519">
      <c r="A519" s="235"/>
      <c r="B519" s="80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</row>
    <row r="520">
      <c r="A520" s="235"/>
      <c r="B520" s="80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</row>
    <row r="521">
      <c r="A521" s="235"/>
      <c r="B521" s="80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</row>
    <row r="522">
      <c r="A522" s="235"/>
      <c r="B522" s="80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</row>
    <row r="523">
      <c r="A523" s="235"/>
      <c r="B523" s="80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</row>
    <row r="524">
      <c r="A524" s="235"/>
      <c r="B524" s="80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</row>
    <row r="525">
      <c r="A525" s="235"/>
      <c r="B525" s="80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</row>
    <row r="526">
      <c r="A526" s="235"/>
      <c r="B526" s="80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</row>
    <row r="527">
      <c r="A527" s="235"/>
      <c r="B527" s="80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</row>
    <row r="528">
      <c r="A528" s="235"/>
      <c r="B528" s="80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</row>
    <row r="529">
      <c r="A529" s="235"/>
      <c r="B529" s="80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</row>
    <row r="530">
      <c r="A530" s="235"/>
      <c r="B530" s="80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</row>
    <row r="531">
      <c r="A531" s="235"/>
      <c r="B531" s="80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</row>
    <row r="532">
      <c r="A532" s="235"/>
      <c r="B532" s="80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</row>
    <row r="533">
      <c r="A533" s="235"/>
      <c r="B533" s="80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</row>
    <row r="534">
      <c r="A534" s="235"/>
      <c r="B534" s="80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</row>
    <row r="535">
      <c r="A535" s="235"/>
      <c r="B535" s="80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</row>
    <row r="536">
      <c r="A536" s="235"/>
      <c r="B536" s="80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</row>
    <row r="537">
      <c r="A537" s="235"/>
      <c r="B537" s="80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</row>
    <row r="538">
      <c r="A538" s="235"/>
      <c r="B538" s="80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</row>
    <row r="539">
      <c r="A539" s="235"/>
      <c r="B539" s="80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</row>
    <row r="540">
      <c r="A540" s="235"/>
      <c r="B540" s="80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</row>
    <row r="541">
      <c r="A541" s="235"/>
      <c r="B541" s="80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</row>
    <row r="542">
      <c r="A542" s="235"/>
      <c r="B542" s="80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</row>
    <row r="543">
      <c r="A543" s="235"/>
      <c r="B543" s="80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</row>
    <row r="544">
      <c r="A544" s="235"/>
      <c r="B544" s="80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</row>
    <row r="545">
      <c r="A545" s="235"/>
      <c r="B545" s="80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</row>
    <row r="546">
      <c r="A546" s="235"/>
      <c r="B546" s="80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</row>
    <row r="547">
      <c r="A547" s="235"/>
      <c r="B547" s="80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</row>
    <row r="548">
      <c r="A548" s="235"/>
      <c r="B548" s="80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</row>
    <row r="549">
      <c r="A549" s="235"/>
      <c r="B549" s="80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</row>
    <row r="550">
      <c r="A550" s="235"/>
      <c r="B550" s="80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</row>
    <row r="551">
      <c r="A551" s="235"/>
      <c r="B551" s="80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</row>
    <row r="552">
      <c r="A552" s="235"/>
      <c r="B552" s="80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</row>
    <row r="553">
      <c r="A553" s="235"/>
      <c r="B553" s="80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</row>
    <row r="554">
      <c r="A554" s="235"/>
      <c r="B554" s="80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</row>
    <row r="555">
      <c r="A555" s="235"/>
      <c r="B555" s="80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</row>
    <row r="556">
      <c r="A556" s="235"/>
      <c r="B556" s="80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</row>
    <row r="557">
      <c r="A557" s="235"/>
      <c r="B557" s="80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</row>
    <row r="558">
      <c r="A558" s="235"/>
      <c r="B558" s="80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</row>
    <row r="559">
      <c r="A559" s="235"/>
      <c r="B559" s="80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</row>
    <row r="560">
      <c r="A560" s="235"/>
      <c r="B560" s="80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</row>
    <row r="561">
      <c r="A561" s="235"/>
      <c r="B561" s="80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</row>
    <row r="562">
      <c r="A562" s="235"/>
      <c r="B562" s="80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</row>
    <row r="563">
      <c r="A563" s="235"/>
      <c r="B563" s="80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</row>
    <row r="564">
      <c r="A564" s="235"/>
      <c r="B564" s="80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</row>
    <row r="565">
      <c r="A565" s="235"/>
      <c r="B565" s="80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</row>
    <row r="566">
      <c r="A566" s="235"/>
      <c r="B566" s="80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</row>
    <row r="567">
      <c r="A567" s="235"/>
      <c r="B567" s="80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</row>
    <row r="568">
      <c r="A568" s="235"/>
      <c r="B568" s="80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</row>
    <row r="569">
      <c r="A569" s="235"/>
      <c r="B569" s="80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</row>
    <row r="570">
      <c r="A570" s="235"/>
      <c r="B570" s="80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</row>
    <row r="571">
      <c r="A571" s="235"/>
      <c r="B571" s="80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</row>
    <row r="572">
      <c r="A572" s="235"/>
      <c r="B572" s="80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</row>
    <row r="573">
      <c r="A573" s="235"/>
      <c r="B573" s="80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</row>
    <row r="574">
      <c r="A574" s="235"/>
      <c r="B574" s="80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</row>
    <row r="575">
      <c r="A575" s="235"/>
      <c r="B575" s="80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</row>
    <row r="576">
      <c r="A576" s="235"/>
      <c r="B576" s="80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</row>
    <row r="577">
      <c r="A577" s="235"/>
      <c r="B577" s="80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</row>
    <row r="578">
      <c r="A578" s="235"/>
      <c r="B578" s="80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</row>
    <row r="579">
      <c r="A579" s="235"/>
      <c r="B579" s="80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</row>
    <row r="580">
      <c r="A580" s="235"/>
      <c r="B580" s="80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</row>
    <row r="581">
      <c r="A581" s="235"/>
      <c r="B581" s="80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</row>
    <row r="582">
      <c r="A582" s="235"/>
      <c r="B582" s="80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</row>
    <row r="583">
      <c r="A583" s="235"/>
      <c r="B583" s="80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</row>
    <row r="584">
      <c r="A584" s="235"/>
      <c r="B584" s="80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</row>
    <row r="585">
      <c r="A585" s="235"/>
      <c r="B585" s="80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</row>
    <row r="586">
      <c r="A586" s="235"/>
      <c r="B586" s="80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</row>
    <row r="587">
      <c r="A587" s="235"/>
      <c r="B587" s="80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</row>
    <row r="588">
      <c r="A588" s="235"/>
      <c r="B588" s="80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</row>
    <row r="589">
      <c r="A589" s="235"/>
      <c r="B589" s="80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</row>
    <row r="590">
      <c r="A590" s="235"/>
      <c r="B590" s="80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</row>
    <row r="591">
      <c r="A591" s="235"/>
      <c r="B591" s="80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</row>
    <row r="592">
      <c r="A592" s="235"/>
      <c r="B592" s="80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</row>
    <row r="593">
      <c r="A593" s="235"/>
      <c r="B593" s="80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</row>
    <row r="594">
      <c r="A594" s="235"/>
      <c r="B594" s="80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</row>
    <row r="595">
      <c r="A595" s="235"/>
      <c r="B595" s="80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</row>
    <row r="596">
      <c r="A596" s="235"/>
      <c r="B596" s="80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</row>
    <row r="597">
      <c r="A597" s="235"/>
      <c r="B597" s="80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</row>
    <row r="598">
      <c r="A598" s="235"/>
      <c r="B598" s="80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</row>
    <row r="599">
      <c r="A599" s="235"/>
      <c r="B599" s="80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</row>
    <row r="600">
      <c r="A600" s="235"/>
      <c r="B600" s="80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</row>
    <row r="601">
      <c r="A601" s="235"/>
      <c r="B601" s="80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</row>
    <row r="602">
      <c r="A602" s="235"/>
      <c r="B602" s="80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</row>
    <row r="603">
      <c r="A603" s="235"/>
      <c r="B603" s="80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</row>
    <row r="604">
      <c r="A604" s="235"/>
      <c r="B604" s="80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</row>
    <row r="605">
      <c r="A605" s="235"/>
      <c r="B605" s="80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</row>
    <row r="606">
      <c r="A606" s="235"/>
      <c r="B606" s="80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</row>
    <row r="607">
      <c r="A607" s="235"/>
      <c r="B607" s="80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</row>
    <row r="608">
      <c r="A608" s="235"/>
      <c r="B608" s="80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</row>
    <row r="609">
      <c r="A609" s="235"/>
      <c r="B609" s="80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</row>
    <row r="610">
      <c r="A610" s="235"/>
      <c r="B610" s="80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</row>
    <row r="611">
      <c r="A611" s="235"/>
      <c r="B611" s="80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</row>
    <row r="612">
      <c r="A612" s="235"/>
      <c r="B612" s="80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</row>
    <row r="613">
      <c r="A613" s="235"/>
      <c r="B613" s="80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</row>
    <row r="614">
      <c r="A614" s="235"/>
      <c r="B614" s="80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</row>
    <row r="615">
      <c r="A615" s="235"/>
      <c r="B615" s="80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</row>
    <row r="616">
      <c r="A616" s="235"/>
      <c r="B616" s="80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</row>
    <row r="617">
      <c r="A617" s="235"/>
      <c r="B617" s="80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</row>
    <row r="618">
      <c r="A618" s="235"/>
      <c r="B618" s="80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</row>
    <row r="619">
      <c r="A619" s="235"/>
      <c r="B619" s="80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</row>
    <row r="620">
      <c r="A620" s="235"/>
      <c r="B620" s="80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</row>
    <row r="621">
      <c r="A621" s="235"/>
      <c r="B621" s="80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</row>
    <row r="622">
      <c r="A622" s="235"/>
      <c r="B622" s="80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</row>
    <row r="623">
      <c r="A623" s="235"/>
      <c r="B623" s="80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</row>
    <row r="624">
      <c r="A624" s="235"/>
      <c r="B624" s="80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</row>
    <row r="625">
      <c r="A625" s="235"/>
      <c r="B625" s="80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</row>
    <row r="626">
      <c r="A626" s="235"/>
      <c r="B626" s="80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</row>
    <row r="627">
      <c r="A627" s="235"/>
      <c r="B627" s="80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</row>
    <row r="628">
      <c r="A628" s="235"/>
      <c r="B628" s="80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</row>
    <row r="629">
      <c r="A629" s="235"/>
      <c r="B629" s="80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</row>
    <row r="630">
      <c r="A630" s="235"/>
      <c r="B630" s="80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</row>
    <row r="631">
      <c r="A631" s="235"/>
      <c r="B631" s="80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</row>
    <row r="632">
      <c r="A632" s="235"/>
      <c r="B632" s="80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</row>
    <row r="633">
      <c r="A633" s="235"/>
      <c r="B633" s="80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</row>
    <row r="634">
      <c r="A634" s="235"/>
      <c r="B634" s="80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</row>
    <row r="635">
      <c r="A635" s="235"/>
      <c r="B635" s="80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</row>
    <row r="636">
      <c r="A636" s="235"/>
      <c r="B636" s="80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</row>
    <row r="637">
      <c r="A637" s="235"/>
      <c r="B637" s="80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</row>
    <row r="638">
      <c r="A638" s="235"/>
      <c r="B638" s="80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</row>
    <row r="639">
      <c r="A639" s="235"/>
      <c r="B639" s="80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</row>
    <row r="640">
      <c r="A640" s="235"/>
      <c r="B640" s="80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</row>
    <row r="641">
      <c r="A641" s="235"/>
      <c r="B641" s="80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</row>
    <row r="642">
      <c r="A642" s="235"/>
      <c r="B642" s="80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</row>
    <row r="643">
      <c r="A643" s="235"/>
      <c r="B643" s="80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</row>
    <row r="644">
      <c r="A644" s="235"/>
      <c r="B644" s="80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</row>
    <row r="645">
      <c r="A645" s="235"/>
      <c r="B645" s="80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</row>
    <row r="646">
      <c r="A646" s="235"/>
      <c r="B646" s="80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</row>
    <row r="647">
      <c r="A647" s="235"/>
      <c r="B647" s="80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</row>
    <row r="648">
      <c r="A648" s="235"/>
      <c r="B648" s="80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</row>
    <row r="649">
      <c r="A649" s="235"/>
      <c r="B649" s="80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</row>
    <row r="650">
      <c r="A650" s="235"/>
      <c r="B650" s="80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</row>
    <row r="651">
      <c r="A651" s="235"/>
      <c r="B651" s="80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</row>
    <row r="652">
      <c r="A652" s="235"/>
      <c r="B652" s="80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</row>
    <row r="653">
      <c r="A653" s="235"/>
      <c r="B653" s="80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</row>
    <row r="654">
      <c r="A654" s="235"/>
      <c r="B654" s="80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</row>
    <row r="655">
      <c r="A655" s="235"/>
      <c r="B655" s="80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</row>
    <row r="656">
      <c r="A656" s="235"/>
      <c r="B656" s="80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</row>
    <row r="657">
      <c r="A657" s="235"/>
      <c r="B657" s="80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</row>
    <row r="658">
      <c r="A658" s="235"/>
      <c r="B658" s="80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</row>
    <row r="659">
      <c r="A659" s="235"/>
      <c r="B659" s="80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</row>
    <row r="660">
      <c r="A660" s="235"/>
      <c r="B660" s="80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</row>
    <row r="661">
      <c r="A661" s="235"/>
      <c r="B661" s="80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</row>
    <row r="662">
      <c r="A662" s="235"/>
      <c r="B662" s="80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</row>
    <row r="663">
      <c r="A663" s="235"/>
      <c r="B663" s="80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</row>
    <row r="664">
      <c r="A664" s="235"/>
      <c r="B664" s="80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</row>
    <row r="665">
      <c r="A665" s="235"/>
      <c r="B665" s="80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</row>
    <row r="666">
      <c r="A666" s="235"/>
      <c r="B666" s="80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</row>
    <row r="667">
      <c r="A667" s="235"/>
      <c r="B667" s="80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</row>
    <row r="668">
      <c r="A668" s="235"/>
      <c r="B668" s="80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</row>
    <row r="669">
      <c r="A669" s="235"/>
      <c r="B669" s="80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</row>
    <row r="670">
      <c r="A670" s="235"/>
      <c r="B670" s="80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</row>
    <row r="671">
      <c r="A671" s="235"/>
      <c r="B671" s="80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</row>
    <row r="672">
      <c r="A672" s="235"/>
      <c r="B672" s="80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</row>
    <row r="673">
      <c r="A673" s="235"/>
      <c r="B673" s="80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</row>
    <row r="674">
      <c r="A674" s="235"/>
      <c r="B674" s="80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</row>
    <row r="675">
      <c r="A675" s="235"/>
      <c r="B675" s="80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</row>
    <row r="676">
      <c r="A676" s="235"/>
      <c r="B676" s="80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</row>
    <row r="677">
      <c r="A677" s="235"/>
      <c r="B677" s="80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</row>
    <row r="678">
      <c r="A678" s="235"/>
      <c r="B678" s="80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</row>
    <row r="679">
      <c r="A679" s="235"/>
      <c r="B679" s="80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</row>
    <row r="680">
      <c r="A680" s="235"/>
      <c r="B680" s="80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</row>
    <row r="681">
      <c r="A681" s="235"/>
      <c r="B681" s="80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</row>
    <row r="682">
      <c r="A682" s="235"/>
      <c r="B682" s="80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</row>
    <row r="683">
      <c r="A683" s="235"/>
      <c r="B683" s="80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</row>
    <row r="684">
      <c r="A684" s="235"/>
      <c r="B684" s="80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</row>
    <row r="685">
      <c r="A685" s="235"/>
      <c r="B685" s="80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</row>
    <row r="686">
      <c r="A686" s="235"/>
      <c r="B686" s="80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</row>
    <row r="687">
      <c r="A687" s="235"/>
      <c r="B687" s="80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</row>
    <row r="688">
      <c r="A688" s="235"/>
      <c r="B688" s="80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</row>
    <row r="689">
      <c r="A689" s="235"/>
      <c r="B689" s="80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</row>
    <row r="690">
      <c r="A690" s="235"/>
      <c r="B690" s="80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</row>
    <row r="691">
      <c r="A691" s="235"/>
      <c r="B691" s="80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</row>
    <row r="692">
      <c r="A692" s="235"/>
      <c r="B692" s="80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</row>
    <row r="693">
      <c r="A693" s="235"/>
      <c r="B693" s="80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</row>
    <row r="694">
      <c r="A694" s="235"/>
      <c r="B694" s="80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</row>
    <row r="695">
      <c r="A695" s="235"/>
      <c r="B695" s="80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</row>
    <row r="696">
      <c r="A696" s="235"/>
      <c r="B696" s="80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</row>
    <row r="697">
      <c r="A697" s="235"/>
      <c r="B697" s="80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</row>
    <row r="698">
      <c r="A698" s="235"/>
      <c r="B698" s="80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</row>
    <row r="699">
      <c r="A699" s="235"/>
      <c r="B699" s="80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</row>
    <row r="700">
      <c r="A700" s="235"/>
      <c r="B700" s="80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</row>
    <row r="701">
      <c r="A701" s="235"/>
      <c r="B701" s="80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</row>
    <row r="702">
      <c r="A702" s="235"/>
      <c r="B702" s="80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</row>
    <row r="703">
      <c r="A703" s="235"/>
      <c r="B703" s="80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</row>
    <row r="704">
      <c r="A704" s="235"/>
      <c r="B704" s="80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</row>
    <row r="705">
      <c r="A705" s="235"/>
      <c r="B705" s="80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</row>
    <row r="706">
      <c r="A706" s="235"/>
      <c r="B706" s="80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</row>
    <row r="707">
      <c r="A707" s="235"/>
      <c r="B707" s="80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</row>
    <row r="708">
      <c r="A708" s="235"/>
      <c r="B708" s="80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</row>
    <row r="709">
      <c r="A709" s="235"/>
      <c r="B709" s="80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</row>
    <row r="710">
      <c r="A710" s="235"/>
      <c r="B710" s="80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</row>
    <row r="711">
      <c r="A711" s="235"/>
      <c r="B711" s="80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</row>
    <row r="712">
      <c r="A712" s="235"/>
      <c r="B712" s="80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</row>
    <row r="713">
      <c r="A713" s="235"/>
      <c r="B713" s="80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</row>
    <row r="714">
      <c r="A714" s="235"/>
      <c r="B714" s="80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</row>
    <row r="715">
      <c r="A715" s="235"/>
      <c r="B715" s="80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</row>
    <row r="716">
      <c r="A716" s="235"/>
      <c r="B716" s="80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</row>
    <row r="717">
      <c r="A717" s="235"/>
      <c r="B717" s="80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</row>
    <row r="718">
      <c r="A718" s="235"/>
      <c r="B718" s="80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</row>
    <row r="719">
      <c r="A719" s="235"/>
      <c r="B719" s="80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</row>
    <row r="720">
      <c r="A720" s="235"/>
      <c r="B720" s="80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</row>
    <row r="721">
      <c r="A721" s="235"/>
      <c r="B721" s="80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</row>
    <row r="722">
      <c r="A722" s="235"/>
      <c r="B722" s="80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</row>
    <row r="723">
      <c r="A723" s="235"/>
      <c r="B723" s="80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</row>
    <row r="724">
      <c r="A724" s="235"/>
      <c r="B724" s="80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</row>
    <row r="725">
      <c r="A725" s="235"/>
      <c r="B725" s="80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</row>
    <row r="726">
      <c r="A726" s="235"/>
      <c r="B726" s="80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</row>
    <row r="727">
      <c r="A727" s="235"/>
      <c r="B727" s="80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</row>
    <row r="728">
      <c r="A728" s="235"/>
      <c r="B728" s="80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</row>
    <row r="729">
      <c r="A729" s="235"/>
      <c r="B729" s="80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</row>
    <row r="730">
      <c r="A730" s="235"/>
      <c r="B730" s="80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</row>
    <row r="731">
      <c r="A731" s="235"/>
      <c r="B731" s="80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</row>
    <row r="732">
      <c r="A732" s="235"/>
      <c r="B732" s="80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</row>
    <row r="733">
      <c r="A733" s="235"/>
      <c r="B733" s="80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</row>
    <row r="734">
      <c r="A734" s="235"/>
      <c r="B734" s="80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</row>
    <row r="735">
      <c r="A735" s="235"/>
      <c r="B735" s="80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</row>
    <row r="736">
      <c r="A736" s="235"/>
      <c r="B736" s="80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</row>
    <row r="737">
      <c r="A737" s="235"/>
      <c r="B737" s="80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</row>
    <row r="738">
      <c r="A738" s="235"/>
      <c r="B738" s="80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</row>
    <row r="739">
      <c r="A739" s="235"/>
      <c r="B739" s="80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</row>
    <row r="740">
      <c r="A740" s="235"/>
      <c r="B740" s="80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</row>
    <row r="741">
      <c r="A741" s="235"/>
      <c r="B741" s="80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</row>
    <row r="742">
      <c r="A742" s="235"/>
      <c r="B742" s="80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</row>
    <row r="743">
      <c r="A743" s="235"/>
      <c r="B743" s="80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</row>
    <row r="744">
      <c r="A744" s="235"/>
      <c r="B744" s="80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</row>
    <row r="745">
      <c r="A745" s="235"/>
      <c r="B745" s="80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</row>
    <row r="746">
      <c r="A746" s="235"/>
      <c r="B746" s="80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</row>
    <row r="747">
      <c r="A747" s="235"/>
      <c r="B747" s="80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</row>
    <row r="748">
      <c r="A748" s="235"/>
      <c r="B748" s="80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</row>
    <row r="749">
      <c r="A749" s="235"/>
      <c r="B749" s="80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</row>
    <row r="750">
      <c r="A750" s="235"/>
      <c r="B750" s="80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</row>
    <row r="751">
      <c r="A751" s="235"/>
      <c r="B751" s="80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</row>
    <row r="752">
      <c r="A752" s="235"/>
      <c r="B752" s="80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</row>
    <row r="753">
      <c r="A753" s="235"/>
      <c r="B753" s="80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</row>
    <row r="754">
      <c r="A754" s="235"/>
      <c r="B754" s="80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</row>
    <row r="755">
      <c r="A755" s="235"/>
      <c r="B755" s="80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</row>
    <row r="756">
      <c r="A756" s="235"/>
      <c r="B756" s="80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</row>
    <row r="757">
      <c r="A757" s="235"/>
      <c r="B757" s="80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</row>
    <row r="758">
      <c r="A758" s="235"/>
      <c r="B758" s="80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</row>
    <row r="759">
      <c r="A759" s="235"/>
      <c r="B759" s="80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</row>
    <row r="760">
      <c r="A760" s="235"/>
      <c r="B760" s="80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</row>
    <row r="761">
      <c r="A761" s="235"/>
      <c r="B761" s="80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</row>
    <row r="762">
      <c r="A762" s="235"/>
      <c r="B762" s="80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</row>
    <row r="763">
      <c r="A763" s="235"/>
      <c r="B763" s="80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</row>
    <row r="764">
      <c r="A764" s="235"/>
      <c r="B764" s="80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</row>
    <row r="765">
      <c r="A765" s="235"/>
      <c r="B765" s="80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</row>
    <row r="766">
      <c r="A766" s="235"/>
      <c r="B766" s="80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</row>
    <row r="767">
      <c r="A767" s="235"/>
      <c r="B767" s="80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</row>
    <row r="768">
      <c r="A768" s="235"/>
      <c r="B768" s="80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</row>
    <row r="769">
      <c r="A769" s="235"/>
      <c r="B769" s="80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</row>
    <row r="770">
      <c r="A770" s="235"/>
      <c r="B770" s="80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</row>
    <row r="771">
      <c r="A771" s="235"/>
      <c r="B771" s="80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</row>
    <row r="772">
      <c r="A772" s="235"/>
      <c r="B772" s="80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</row>
    <row r="773">
      <c r="A773" s="235"/>
      <c r="B773" s="80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</row>
    <row r="774">
      <c r="A774" s="235"/>
      <c r="B774" s="80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</row>
    <row r="775">
      <c r="A775" s="235"/>
      <c r="B775" s="80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</row>
    <row r="776">
      <c r="A776" s="235"/>
      <c r="B776" s="80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</row>
    <row r="777">
      <c r="A777" s="235"/>
      <c r="B777" s="80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</row>
    <row r="778">
      <c r="A778" s="235"/>
      <c r="B778" s="80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</row>
    <row r="779">
      <c r="A779" s="235"/>
      <c r="B779" s="80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</row>
    <row r="780">
      <c r="A780" s="235"/>
      <c r="B780" s="80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</row>
    <row r="781">
      <c r="A781" s="235"/>
      <c r="B781" s="80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</row>
    <row r="782">
      <c r="A782" s="235"/>
      <c r="B782" s="80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</row>
    <row r="783">
      <c r="A783" s="235"/>
      <c r="B783" s="80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</row>
    <row r="784">
      <c r="A784" s="235"/>
      <c r="B784" s="80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</row>
    <row r="785">
      <c r="A785" s="235"/>
      <c r="B785" s="80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</row>
    <row r="786">
      <c r="A786" s="235"/>
      <c r="B786" s="80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</row>
    <row r="787">
      <c r="A787" s="235"/>
      <c r="B787" s="80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</row>
    <row r="788">
      <c r="A788" s="235"/>
      <c r="B788" s="80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</row>
    <row r="789">
      <c r="A789" s="235"/>
      <c r="B789" s="80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</row>
    <row r="790">
      <c r="A790" s="235"/>
      <c r="B790" s="80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</row>
    <row r="791">
      <c r="A791" s="235"/>
      <c r="B791" s="80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</row>
    <row r="792">
      <c r="A792" s="235"/>
      <c r="B792" s="80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</row>
    <row r="793">
      <c r="A793" s="235"/>
      <c r="B793" s="80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</row>
    <row r="794">
      <c r="A794" s="235"/>
      <c r="B794" s="80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</row>
    <row r="795">
      <c r="A795" s="235"/>
      <c r="B795" s="80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</row>
    <row r="796">
      <c r="A796" s="235"/>
      <c r="B796" s="80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</row>
    <row r="797">
      <c r="A797" s="235"/>
      <c r="B797" s="80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</row>
    <row r="798">
      <c r="A798" s="235"/>
      <c r="B798" s="80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</row>
    <row r="799">
      <c r="A799" s="235"/>
      <c r="B799" s="80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</row>
    <row r="800">
      <c r="A800" s="235"/>
      <c r="B800" s="80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</row>
    <row r="801">
      <c r="A801" s="235"/>
      <c r="B801" s="80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</row>
    <row r="802">
      <c r="A802" s="235"/>
      <c r="B802" s="80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</row>
    <row r="803">
      <c r="A803" s="235"/>
      <c r="B803" s="80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</row>
    <row r="804">
      <c r="A804" s="235"/>
      <c r="B804" s="80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</row>
    <row r="805">
      <c r="A805" s="235"/>
      <c r="B805" s="80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</row>
    <row r="806">
      <c r="A806" s="235"/>
      <c r="B806" s="80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</row>
    <row r="807">
      <c r="A807" s="235"/>
      <c r="B807" s="80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</row>
    <row r="808">
      <c r="A808" s="235"/>
      <c r="B808" s="80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</row>
    <row r="809">
      <c r="A809" s="235"/>
      <c r="B809" s="80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</row>
    <row r="810">
      <c r="A810" s="235"/>
      <c r="B810" s="80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</row>
    <row r="811">
      <c r="A811" s="235"/>
      <c r="B811" s="80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</row>
    <row r="812">
      <c r="A812" s="235"/>
      <c r="B812" s="80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</row>
    <row r="813">
      <c r="A813" s="235"/>
      <c r="B813" s="80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</row>
    <row r="814">
      <c r="A814" s="235"/>
      <c r="B814" s="80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</row>
    <row r="815">
      <c r="A815" s="235"/>
      <c r="B815" s="80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</row>
    <row r="816">
      <c r="A816" s="235"/>
      <c r="B816" s="80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</row>
    <row r="817">
      <c r="A817" s="235"/>
      <c r="B817" s="80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</row>
    <row r="818">
      <c r="A818" s="235"/>
      <c r="B818" s="80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</row>
    <row r="819">
      <c r="A819" s="235"/>
      <c r="B819" s="80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</row>
    <row r="820">
      <c r="A820" s="235"/>
      <c r="B820" s="80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</row>
    <row r="821">
      <c r="A821" s="235"/>
      <c r="B821" s="80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</row>
    <row r="822">
      <c r="A822" s="235"/>
      <c r="B822" s="80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</row>
    <row r="823">
      <c r="A823" s="235"/>
      <c r="B823" s="80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</row>
    <row r="824">
      <c r="A824" s="235"/>
      <c r="B824" s="80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</row>
    <row r="825">
      <c r="A825" s="235"/>
      <c r="B825" s="80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</row>
    <row r="826">
      <c r="A826" s="235"/>
      <c r="B826" s="80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</row>
    <row r="827">
      <c r="A827" s="235"/>
      <c r="B827" s="80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</row>
    <row r="828">
      <c r="A828" s="235"/>
      <c r="B828" s="80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</row>
    <row r="829">
      <c r="A829" s="235"/>
      <c r="B829" s="80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</row>
    <row r="830">
      <c r="A830" s="235"/>
      <c r="B830" s="80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</row>
    <row r="831">
      <c r="A831" s="235"/>
      <c r="B831" s="80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</row>
    <row r="832">
      <c r="A832" s="235"/>
      <c r="B832" s="80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</row>
    <row r="833">
      <c r="A833" s="235"/>
      <c r="B833" s="80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</row>
    <row r="834">
      <c r="A834" s="235"/>
      <c r="B834" s="80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</row>
    <row r="835">
      <c r="A835" s="235"/>
      <c r="B835" s="80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</row>
    <row r="836">
      <c r="A836" s="235"/>
      <c r="B836" s="80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</row>
    <row r="837">
      <c r="A837" s="235"/>
      <c r="B837" s="80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</row>
    <row r="838">
      <c r="A838" s="235"/>
      <c r="B838" s="80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</row>
    <row r="839">
      <c r="A839" s="235"/>
      <c r="B839" s="80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</row>
    <row r="840">
      <c r="A840" s="235"/>
      <c r="B840" s="80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</row>
    <row r="841">
      <c r="A841" s="235"/>
      <c r="B841" s="80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</row>
    <row r="842">
      <c r="A842" s="235"/>
      <c r="B842" s="80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</row>
    <row r="843">
      <c r="A843" s="235"/>
      <c r="B843" s="80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</row>
    <row r="844">
      <c r="A844" s="235"/>
      <c r="B844" s="80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</row>
    <row r="845">
      <c r="A845" s="235"/>
      <c r="B845" s="80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</row>
    <row r="846">
      <c r="A846" s="235"/>
      <c r="B846" s="80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</row>
    <row r="847">
      <c r="A847" s="235"/>
      <c r="B847" s="80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</row>
    <row r="848">
      <c r="A848" s="235"/>
      <c r="B848" s="80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</row>
    <row r="849">
      <c r="A849" s="235"/>
      <c r="B849" s="80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</row>
    <row r="850">
      <c r="A850" s="235"/>
      <c r="B850" s="80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</row>
    <row r="851">
      <c r="A851" s="235"/>
      <c r="B851" s="80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</row>
    <row r="852">
      <c r="A852" s="235"/>
      <c r="B852" s="80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</row>
    <row r="853">
      <c r="A853" s="235"/>
      <c r="B853" s="80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</row>
    <row r="854">
      <c r="A854" s="235"/>
      <c r="B854" s="80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</row>
    <row r="855">
      <c r="A855" s="235"/>
      <c r="B855" s="80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</row>
    <row r="856">
      <c r="A856" s="235"/>
      <c r="B856" s="80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</row>
    <row r="857">
      <c r="A857" s="235"/>
      <c r="B857" s="80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</row>
    <row r="858">
      <c r="A858" s="235"/>
      <c r="B858" s="80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</row>
    <row r="859">
      <c r="A859" s="235"/>
      <c r="B859" s="80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</row>
    <row r="860">
      <c r="A860" s="235"/>
      <c r="B860" s="80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</row>
    <row r="861">
      <c r="A861" s="235"/>
      <c r="B861" s="80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</row>
    <row r="862">
      <c r="A862" s="235"/>
      <c r="B862" s="80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</row>
    <row r="863">
      <c r="A863" s="235"/>
      <c r="B863" s="80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</row>
    <row r="864">
      <c r="A864" s="235"/>
      <c r="B864" s="80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</row>
    <row r="865">
      <c r="A865" s="235"/>
      <c r="B865" s="80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</row>
    <row r="866">
      <c r="A866" s="235"/>
      <c r="B866" s="80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</row>
    <row r="867">
      <c r="A867" s="235"/>
      <c r="B867" s="80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</row>
    <row r="868">
      <c r="A868" s="235"/>
      <c r="B868" s="80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</row>
    <row r="869">
      <c r="A869" s="235"/>
      <c r="B869" s="80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</row>
    <row r="870">
      <c r="A870" s="235"/>
      <c r="B870" s="80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</row>
    <row r="871">
      <c r="A871" s="235"/>
      <c r="B871" s="80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</row>
    <row r="872">
      <c r="A872" s="235"/>
      <c r="B872" s="80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</row>
    <row r="873">
      <c r="A873" s="235"/>
      <c r="B873" s="80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</row>
    <row r="874">
      <c r="A874" s="235"/>
      <c r="B874" s="80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</row>
    <row r="875">
      <c r="A875" s="235"/>
      <c r="B875" s="80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</row>
    <row r="876">
      <c r="A876" s="235"/>
      <c r="B876" s="80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</row>
    <row r="877">
      <c r="A877" s="235"/>
      <c r="B877" s="80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</row>
    <row r="878">
      <c r="A878" s="235"/>
      <c r="B878" s="80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</row>
    <row r="879">
      <c r="A879" s="235"/>
      <c r="B879" s="80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</row>
    <row r="880">
      <c r="A880" s="235"/>
      <c r="B880" s="80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</row>
    <row r="881">
      <c r="A881" s="235"/>
      <c r="B881" s="80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</row>
    <row r="882">
      <c r="A882" s="235"/>
      <c r="B882" s="80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</row>
    <row r="883">
      <c r="A883" s="235"/>
      <c r="B883" s="80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</row>
    <row r="884">
      <c r="A884" s="235"/>
      <c r="B884" s="80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</row>
    <row r="885">
      <c r="A885" s="235"/>
      <c r="B885" s="80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</row>
    <row r="886">
      <c r="A886" s="235"/>
      <c r="B886" s="80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</row>
    <row r="887">
      <c r="A887" s="235"/>
      <c r="B887" s="80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</row>
    <row r="888">
      <c r="A888" s="235"/>
      <c r="B888" s="80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</row>
    <row r="889">
      <c r="A889" s="235"/>
      <c r="B889" s="80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</row>
    <row r="890">
      <c r="A890" s="235"/>
      <c r="B890" s="80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</row>
    <row r="891">
      <c r="A891" s="235"/>
      <c r="B891" s="80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</row>
    <row r="892">
      <c r="A892" s="235"/>
      <c r="B892" s="80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</row>
    <row r="893">
      <c r="A893" s="235"/>
      <c r="B893" s="80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</row>
    <row r="894">
      <c r="A894" s="235"/>
      <c r="B894" s="80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</row>
    <row r="895">
      <c r="A895" s="235"/>
      <c r="B895" s="80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</row>
    <row r="896">
      <c r="A896" s="235"/>
      <c r="B896" s="80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</row>
    <row r="897">
      <c r="A897" s="235"/>
      <c r="B897" s="80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</row>
    <row r="898">
      <c r="A898" s="235"/>
      <c r="B898" s="80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</row>
    <row r="899">
      <c r="A899" s="235"/>
      <c r="B899" s="80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</row>
    <row r="900">
      <c r="A900" s="235"/>
      <c r="B900" s="80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</row>
    <row r="901">
      <c r="A901" s="235"/>
      <c r="B901" s="80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</row>
    <row r="902">
      <c r="A902" s="235"/>
      <c r="B902" s="80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</row>
    <row r="903">
      <c r="A903" s="235"/>
      <c r="B903" s="80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</row>
    <row r="904">
      <c r="A904" s="235"/>
      <c r="B904" s="80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</row>
    <row r="905">
      <c r="A905" s="235"/>
      <c r="B905" s="80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</row>
    <row r="906">
      <c r="A906" s="235"/>
      <c r="B906" s="80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</row>
    <row r="907">
      <c r="A907" s="235"/>
      <c r="B907" s="80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</row>
    <row r="908">
      <c r="A908" s="235"/>
      <c r="B908" s="80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</row>
    <row r="909">
      <c r="A909" s="235"/>
      <c r="B909" s="80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</row>
    <row r="910">
      <c r="A910" s="235"/>
      <c r="B910" s="80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</row>
    <row r="911">
      <c r="A911" s="235"/>
      <c r="B911" s="80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</row>
    <row r="912">
      <c r="A912" s="235"/>
      <c r="B912" s="80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</row>
    <row r="913">
      <c r="A913" s="235"/>
      <c r="B913" s="80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</row>
    <row r="914">
      <c r="A914" s="235"/>
      <c r="B914" s="80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</row>
    <row r="915">
      <c r="A915" s="235"/>
      <c r="B915" s="80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</row>
    <row r="916">
      <c r="A916" s="235"/>
      <c r="B916" s="80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</row>
    <row r="917">
      <c r="A917" s="235"/>
      <c r="B917" s="80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</row>
    <row r="918">
      <c r="A918" s="235"/>
      <c r="B918" s="80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</row>
    <row r="919">
      <c r="A919" s="235"/>
      <c r="B919" s="80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</row>
    <row r="920">
      <c r="A920" s="235"/>
      <c r="B920" s="80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</row>
    <row r="921">
      <c r="A921" s="235"/>
      <c r="B921" s="80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</row>
    <row r="922">
      <c r="A922" s="235"/>
      <c r="B922" s="80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</row>
    <row r="923">
      <c r="A923" s="235"/>
      <c r="B923" s="80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</row>
    <row r="924">
      <c r="A924" s="235"/>
      <c r="B924" s="80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</row>
    <row r="925">
      <c r="A925" s="235"/>
      <c r="B925" s="80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</row>
    <row r="926">
      <c r="A926" s="235"/>
      <c r="B926" s="80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</row>
    <row r="927">
      <c r="A927" s="235"/>
      <c r="B927" s="80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</row>
    <row r="928">
      <c r="A928" s="235"/>
      <c r="B928" s="80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</row>
    <row r="929">
      <c r="A929" s="235"/>
      <c r="B929" s="80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</row>
    <row r="930">
      <c r="A930" s="235"/>
      <c r="B930" s="80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</row>
    <row r="931">
      <c r="A931" s="235"/>
      <c r="B931" s="80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</row>
    <row r="932">
      <c r="A932" s="235"/>
      <c r="B932" s="80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</row>
    <row r="933">
      <c r="A933" s="235"/>
      <c r="B933" s="80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</row>
    <row r="934">
      <c r="A934" s="235"/>
      <c r="B934" s="80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</row>
    <row r="935">
      <c r="A935" s="235"/>
      <c r="B935" s="80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</row>
    <row r="936">
      <c r="A936" s="235"/>
      <c r="B936" s="80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</row>
    <row r="937">
      <c r="A937" s="235"/>
      <c r="B937" s="80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</row>
    <row r="938">
      <c r="A938" s="235"/>
      <c r="B938" s="80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</row>
    <row r="939">
      <c r="A939" s="235"/>
      <c r="B939" s="80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</row>
    <row r="940">
      <c r="A940" s="235"/>
      <c r="B940" s="80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</row>
    <row r="941">
      <c r="A941" s="235"/>
      <c r="B941" s="80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</row>
    <row r="942">
      <c r="A942" s="235"/>
      <c r="B942" s="80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</row>
    <row r="943">
      <c r="A943" s="235"/>
      <c r="B943" s="80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</row>
    <row r="944">
      <c r="A944" s="235"/>
      <c r="B944" s="80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</row>
    <row r="945">
      <c r="A945" s="235"/>
      <c r="B945" s="80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</row>
    <row r="946">
      <c r="A946" s="235"/>
      <c r="B946" s="80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</row>
    <row r="947">
      <c r="A947" s="235"/>
      <c r="B947" s="80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</row>
    <row r="948">
      <c r="A948" s="235"/>
      <c r="B948" s="80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</row>
    <row r="949">
      <c r="A949" s="235"/>
      <c r="B949" s="80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</row>
    <row r="950">
      <c r="A950" s="235"/>
      <c r="B950" s="80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</row>
    <row r="951">
      <c r="A951" s="235"/>
      <c r="B951" s="80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</row>
    <row r="952">
      <c r="A952" s="235"/>
      <c r="B952" s="80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</row>
    <row r="953">
      <c r="A953" s="235"/>
      <c r="B953" s="80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</row>
    <row r="954">
      <c r="A954" s="235"/>
      <c r="B954" s="80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</row>
    <row r="955">
      <c r="A955" s="235"/>
      <c r="B955" s="80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</row>
    <row r="956">
      <c r="A956" s="235"/>
      <c r="B956" s="80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</row>
    <row r="957">
      <c r="A957" s="235"/>
      <c r="B957" s="80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</row>
    <row r="958">
      <c r="A958" s="235"/>
      <c r="B958" s="80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</row>
    <row r="959">
      <c r="A959" s="235"/>
      <c r="B959" s="80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</row>
    <row r="960">
      <c r="A960" s="235"/>
      <c r="B960" s="80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</row>
    <row r="961">
      <c r="A961" s="235"/>
      <c r="B961" s="80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</row>
    <row r="962">
      <c r="A962" s="235"/>
      <c r="B962" s="80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</row>
    <row r="963">
      <c r="A963" s="235"/>
      <c r="B963" s="80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</row>
    <row r="964">
      <c r="A964" s="235"/>
      <c r="B964" s="80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</row>
    <row r="965">
      <c r="A965" s="235"/>
      <c r="B965" s="80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</row>
    <row r="966">
      <c r="A966" s="235"/>
      <c r="B966" s="80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</row>
    <row r="967">
      <c r="A967" s="235"/>
      <c r="B967" s="80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</row>
    <row r="968">
      <c r="A968" s="235"/>
      <c r="B968" s="80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</row>
    <row r="969">
      <c r="A969" s="235"/>
      <c r="B969" s="80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</row>
    <row r="970">
      <c r="A970" s="235"/>
      <c r="B970" s="80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</row>
    <row r="971">
      <c r="A971" s="235"/>
      <c r="B971" s="80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</row>
    <row r="972">
      <c r="A972" s="235"/>
      <c r="B972" s="80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</row>
    <row r="973">
      <c r="A973" s="235"/>
      <c r="B973" s="80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</row>
    <row r="974">
      <c r="A974" s="235"/>
      <c r="B974" s="80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</row>
    <row r="975">
      <c r="A975" s="235"/>
      <c r="B975" s="80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</row>
    <row r="976">
      <c r="A976" s="235"/>
      <c r="B976" s="80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</row>
    <row r="977">
      <c r="A977" s="235"/>
      <c r="B977" s="80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</row>
    <row r="978">
      <c r="A978" s="235"/>
      <c r="B978" s="80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</row>
    <row r="979">
      <c r="A979" s="235"/>
      <c r="B979" s="80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</row>
    <row r="980">
      <c r="A980" s="235"/>
      <c r="B980" s="80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</row>
    <row r="981">
      <c r="A981" s="235"/>
      <c r="B981" s="80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</row>
    <row r="982">
      <c r="A982" s="235"/>
      <c r="B982" s="80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</row>
    <row r="983">
      <c r="A983" s="235"/>
      <c r="B983" s="80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</row>
    <row r="984">
      <c r="A984" s="235"/>
      <c r="B984" s="80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</row>
    <row r="985">
      <c r="A985" s="235"/>
      <c r="B985" s="80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</row>
    <row r="986">
      <c r="A986" s="235"/>
      <c r="B986" s="80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</row>
    <row r="987">
      <c r="A987" s="235"/>
      <c r="B987" s="80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</row>
    <row r="988">
      <c r="A988" s="235"/>
      <c r="B988" s="80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</row>
    <row r="989">
      <c r="A989" s="235"/>
      <c r="B989" s="80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</row>
    <row r="990">
      <c r="A990" s="235"/>
      <c r="B990" s="80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</row>
    <row r="991">
      <c r="A991" s="235"/>
      <c r="B991" s="80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</row>
    <row r="992">
      <c r="A992" s="235"/>
      <c r="B992" s="80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</row>
    <row r="993">
      <c r="A993" s="235"/>
      <c r="B993" s="80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</row>
    <row r="994">
      <c r="A994" s="235"/>
      <c r="B994" s="80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</row>
    <row r="995">
      <c r="A995" s="235"/>
      <c r="B995" s="80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</row>
    <row r="996">
      <c r="A996" s="235"/>
      <c r="B996" s="80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63"/>
    <col customWidth="1" min="2" max="4" width="21.88"/>
    <col customWidth="1" min="7" max="7" width="49.13"/>
  </cols>
  <sheetData>
    <row r="1">
      <c r="A1" s="207" t="s">
        <v>400</v>
      </c>
      <c r="B1" s="208" t="s">
        <v>401</v>
      </c>
      <c r="C1" s="208" t="s">
        <v>402</v>
      </c>
      <c r="D1" s="208" t="s">
        <v>403</v>
      </c>
      <c r="E1" s="208" t="s">
        <v>36</v>
      </c>
      <c r="F1" s="208" t="s">
        <v>4</v>
      </c>
      <c r="G1" s="208" t="s">
        <v>169</v>
      </c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</row>
    <row r="2">
      <c r="A2" s="235"/>
      <c r="B2" s="80"/>
      <c r="C2" s="80"/>
      <c r="D2" s="80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>
      <c r="A3" s="252" t="s">
        <v>22</v>
      </c>
      <c r="B3" s="253">
        <v>0.19305555555555556</v>
      </c>
      <c r="C3" s="253">
        <v>0.2263888888888889</v>
      </c>
      <c r="D3" s="253">
        <v>0.26319444444444445</v>
      </c>
      <c r="E3" s="118">
        <f>vlookup(A3,'All Contacts June '!B:J,6, false)</f>
        <v>8143215950</v>
      </c>
      <c r="F3" s="118">
        <f>vlookup(A3,'All Contacts June '!B:J,9, false)</f>
        <v>9972584680</v>
      </c>
      <c r="G3" s="168" t="s">
        <v>535</v>
      </c>
      <c r="H3" s="16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>
      <c r="A4" s="252" t="s">
        <v>31</v>
      </c>
      <c r="B4" s="254">
        <v>0.21388888888888888</v>
      </c>
      <c r="C4" s="254">
        <v>0.21703703703703703</v>
      </c>
      <c r="D4" s="255">
        <v>0.25763888888888886</v>
      </c>
      <c r="E4" s="118" t="str">
        <f>vlookup(A4,'All Contacts June '!B:J,6, false)</f>
        <v/>
      </c>
      <c r="F4" s="118">
        <f>vlookup(A4,'All Contacts June '!B:J,9, false)</f>
        <v>6303797417</v>
      </c>
      <c r="G4" s="168" t="s">
        <v>536</v>
      </c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>
      <c r="A5" s="256" t="s">
        <v>43</v>
      </c>
      <c r="B5" s="177">
        <v>45825.07545138889</v>
      </c>
      <c r="C5" s="177">
        <v>45825.271632881944</v>
      </c>
      <c r="D5" s="177">
        <v>45825.28030172454</v>
      </c>
      <c r="E5" s="118">
        <f>vlookup(A5,'All Contacts June '!B:J,6, false)</f>
        <v>9742879340</v>
      </c>
      <c r="F5" s="118" t="str">
        <f>vlookup(A5,'All Contacts June '!B:J,9, false)</f>
        <v/>
      </c>
      <c r="G5" s="168" t="s">
        <v>537</v>
      </c>
      <c r="H5" s="16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>
      <c r="A6" s="256" t="s">
        <v>54</v>
      </c>
      <c r="B6" s="177">
        <v>45825.16307870371</v>
      </c>
      <c r="C6" s="177">
        <v>45825.27468229167</v>
      </c>
      <c r="D6" s="177">
        <v>45825.27834848379</v>
      </c>
      <c r="E6" s="118">
        <f>vlookup(A6,'All Contacts June '!B:J,6, false)</f>
        <v>7019412556</v>
      </c>
      <c r="F6" s="118" t="str">
        <f>vlookup(A6,'All Contacts June '!B:J,9, false)</f>
        <v/>
      </c>
    </row>
    <row r="7">
      <c r="A7" s="256" t="s">
        <v>129</v>
      </c>
      <c r="B7" s="177">
        <v>45825.19587962963</v>
      </c>
      <c r="C7" s="177">
        <v>45825.19622644676</v>
      </c>
      <c r="D7" s="177">
        <v>45825.27628081018</v>
      </c>
      <c r="E7" s="118" t="str">
        <f>vlookup(A7,'All Contacts June '!B:J,6, false)</f>
        <v>#N/A</v>
      </c>
      <c r="F7" s="118" t="str">
        <f>vlookup(A7,'All Contacts June '!B:J,9, false)</f>
        <v>#N/A</v>
      </c>
    </row>
    <row r="8">
      <c r="A8" s="239"/>
      <c r="B8" s="218"/>
      <c r="C8" s="218"/>
      <c r="D8" s="218"/>
      <c r="E8" s="160"/>
      <c r="F8" s="219"/>
      <c r="G8" s="219"/>
      <c r="H8" s="219"/>
      <c r="I8" s="219"/>
      <c r="J8" s="219"/>
      <c r="K8" s="219"/>
      <c r="L8" s="219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19"/>
      <c r="Z8" s="219"/>
    </row>
    <row r="9">
      <c r="A9" s="207" t="s">
        <v>410</v>
      </c>
      <c r="B9" s="208" t="s">
        <v>2</v>
      </c>
      <c r="C9" s="208" t="s">
        <v>36</v>
      </c>
      <c r="D9" s="208" t="s">
        <v>60</v>
      </c>
      <c r="E9" s="208" t="s">
        <v>5</v>
      </c>
      <c r="F9" s="174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>
      <c r="A10" s="239"/>
      <c r="B10" s="80"/>
      <c r="C10" s="80"/>
      <c r="D10" s="80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ht="19.5" customHeight="1">
      <c r="A11" s="239" t="s">
        <v>14</v>
      </c>
      <c r="B11" s="257">
        <v>0.25</v>
      </c>
      <c r="C11" s="80">
        <f>vlookup(A11,'All Contacts June '!B:J,6, false)</f>
        <v>8073663614</v>
      </c>
      <c r="D11" s="80">
        <f>vlookup(A11,'All Contacts June '!B:J,9, false)</f>
        <v>8884848705</v>
      </c>
      <c r="E11" s="168" t="s">
        <v>538</v>
      </c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>
      <c r="A12" s="239" t="s">
        <v>52</v>
      </c>
      <c r="B12" s="134">
        <v>20.03</v>
      </c>
      <c r="C12" s="80">
        <f>vlookup(A12,'All Contacts June '!B:J,6, false)</f>
        <v>8496832689</v>
      </c>
      <c r="D12" s="80">
        <f>vlookup(A12,'All Contacts June '!B:J,9, false)</f>
        <v>8496832689</v>
      </c>
      <c r="E12" s="168" t="s">
        <v>539</v>
      </c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>
      <c r="A13" s="239" t="s">
        <v>279</v>
      </c>
      <c r="B13" s="134">
        <v>10.14</v>
      </c>
      <c r="C13" s="80">
        <f>vlookup(A13,'All Contacts June '!B:J,6, false)</f>
        <v>9738862143</v>
      </c>
      <c r="D13" s="80">
        <f>vlookup(A13,'All Contacts June '!B:J,9, false)</f>
        <v>8220280802</v>
      </c>
      <c r="E13" s="168" t="s">
        <v>540</v>
      </c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>
      <c r="A14" s="239" t="s">
        <v>323</v>
      </c>
      <c r="B14" s="134">
        <v>7.9</v>
      </c>
      <c r="C14" s="80">
        <f>vlookup(A14,'All Contacts June '!B:J,6, false)</f>
        <v>9751982552</v>
      </c>
      <c r="D14" s="80">
        <f>vlookup(A14,'All Contacts June '!B:J,9, false)</f>
        <v>8494974798</v>
      </c>
      <c r="E14" s="169" t="s">
        <v>541</v>
      </c>
      <c r="F14" s="123"/>
      <c r="G14" s="118"/>
      <c r="H14" s="16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>
      <c r="A15" s="239" t="s">
        <v>139</v>
      </c>
      <c r="B15" s="206">
        <v>7.88</v>
      </c>
      <c r="C15" s="80" t="str">
        <f>vlookup(A15,'All Contacts June '!B:J,6, false)</f>
        <v/>
      </c>
      <c r="D15" s="80">
        <f>vlookup(A15,'All Contacts June '!B:J,9, false)</f>
        <v>6361658559</v>
      </c>
      <c r="E15" s="168" t="s">
        <v>542</v>
      </c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>
      <c r="A16" s="239" t="s">
        <v>49</v>
      </c>
      <c r="B16" s="134">
        <v>7.43</v>
      </c>
      <c r="C16" s="80" t="str">
        <f>vlookup(A16,'All Contacts June '!B:J,6, false)</f>
        <v/>
      </c>
      <c r="D16" s="80">
        <f>vlookup(A16,'All Contacts June '!B:J,9, false)</f>
        <v>9742068084</v>
      </c>
      <c r="E16" s="168" t="s">
        <v>543</v>
      </c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>
      <c r="A17" s="239" t="s">
        <v>325</v>
      </c>
      <c r="B17" s="134">
        <v>7.1</v>
      </c>
      <c r="C17" s="80">
        <f>vlookup(A17,'All Contacts June '!B:J,6, false)</f>
        <v>8147684120</v>
      </c>
      <c r="D17" s="80">
        <f>vlookup(A17,'All Contacts June '!B:J,9, false)</f>
        <v>9535973513</v>
      </c>
      <c r="E17" s="168" t="s">
        <v>544</v>
      </c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>
      <c r="A18" s="239" t="s">
        <v>224</v>
      </c>
      <c r="B18" s="134">
        <v>6.9</v>
      </c>
      <c r="C18" s="80">
        <f>vlookup(A18,'All Contacts June '!B:J,6, false)</f>
        <v>9640852978</v>
      </c>
      <c r="D18" s="80">
        <f>vlookup(A18,'All Contacts June '!B:J,9, false)</f>
        <v>8660091179</v>
      </c>
      <c r="E18" s="169" t="s">
        <v>545</v>
      </c>
      <c r="F18" s="169"/>
      <c r="G18" s="123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>
      <c r="A19" s="239" t="s">
        <v>399</v>
      </c>
      <c r="B19" s="134">
        <v>6.84</v>
      </c>
      <c r="C19" s="80">
        <f>vlookup(A19,'All Contacts June '!B:J,6, false)</f>
        <v>7483613541</v>
      </c>
      <c r="D19" s="80" t="str">
        <f>vlookup(A19,'All Contacts June '!B:J,9, false)</f>
        <v>N/A</v>
      </c>
      <c r="E19" s="168" t="s">
        <v>546</v>
      </c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>
      <c r="A20" s="239" t="s">
        <v>86</v>
      </c>
      <c r="B20" s="134">
        <v>6.77</v>
      </c>
      <c r="C20" s="80" t="str">
        <f>vlookup(A20,'All Contacts June '!B:J,6, false)</f>
        <v/>
      </c>
      <c r="D20" s="80" t="str">
        <f>vlookup(A20,'All Contacts June '!B:J,9, false)</f>
        <v>-</v>
      </c>
      <c r="E20" s="168"/>
      <c r="F20" s="118"/>
      <c r="G20" s="16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>
      <c r="A21" s="235"/>
      <c r="B21" s="80"/>
      <c r="C21" s="80"/>
      <c r="D21" s="80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>
      <c r="A22" s="207" t="s">
        <v>424</v>
      </c>
      <c r="B22" s="208" t="s">
        <v>425</v>
      </c>
      <c r="C22" s="208" t="s">
        <v>3</v>
      </c>
      <c r="D22" s="208" t="s">
        <v>60</v>
      </c>
      <c r="E22" s="208" t="s">
        <v>5</v>
      </c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>
      <c r="A23" s="239"/>
      <c r="B23" s="134"/>
      <c r="C23" s="80"/>
      <c r="D23" s="80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>
      <c r="A24" s="239" t="s">
        <v>179</v>
      </c>
      <c r="B24" s="134">
        <v>15.0</v>
      </c>
      <c r="C24" s="80">
        <f>vlookup(A24,'All Contacts June '!B:J,6, false)</f>
        <v>9742409777</v>
      </c>
      <c r="D24" s="80">
        <f>vlookup(A24,'All Contacts June '!B:J,9, false)</f>
        <v>8105161121</v>
      </c>
      <c r="E24" s="169" t="s">
        <v>392</v>
      </c>
      <c r="F24" s="123"/>
      <c r="G24" s="123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>
      <c r="A25" s="239" t="s">
        <v>24</v>
      </c>
      <c r="B25" s="134">
        <v>14.0</v>
      </c>
      <c r="C25" s="80" t="str">
        <f>vlookup(A25,'All Contacts June '!B:J,6, false)</f>
        <v>NA</v>
      </c>
      <c r="D25" s="80">
        <f>vlookup(A25,'All Contacts June '!B:J,9, false)</f>
        <v>7353515710</v>
      </c>
      <c r="E25" s="168" t="s">
        <v>547</v>
      </c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>
      <c r="A26" s="239" t="s">
        <v>61</v>
      </c>
      <c r="B26" s="134">
        <v>13.0</v>
      </c>
      <c r="C26" s="80">
        <f>vlookup(A26,'All Contacts June '!B:J,6, false)</f>
        <v>9902897760</v>
      </c>
      <c r="D26" s="80">
        <f>vlookup(A26,'All Contacts June '!B:J,9, false)</f>
        <v>7975685712</v>
      </c>
      <c r="E26" s="168" t="s">
        <v>532</v>
      </c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>
      <c r="A27" s="239" t="s">
        <v>57</v>
      </c>
      <c r="B27" s="134">
        <v>11.0</v>
      </c>
      <c r="C27" s="80">
        <f>vlookup(A27,'All Contacts June '!B:J,6, false)</f>
        <v>8867496789</v>
      </c>
      <c r="D27" s="80">
        <f>vlookup(A27,'All Contacts June '!B:J,9, false)</f>
        <v>7013413539</v>
      </c>
      <c r="E27" s="168" t="s">
        <v>533</v>
      </c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>
      <c r="A28" s="239" t="s">
        <v>22</v>
      </c>
      <c r="B28" s="134">
        <v>11.0</v>
      </c>
      <c r="C28" s="80">
        <f>vlookup(A28,'All Contacts June '!B:J,6, false)</f>
        <v>8143215950</v>
      </c>
      <c r="D28" s="80">
        <f>vlookup(A28,'All Contacts June '!B:J,9, false)</f>
        <v>9972584680</v>
      </c>
      <c r="E28" s="168" t="s">
        <v>548</v>
      </c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>
      <c r="A29" s="239" t="s">
        <v>47</v>
      </c>
      <c r="B29" s="134">
        <v>10.0</v>
      </c>
      <c r="C29" s="80">
        <f>vlookup(A29,'All Contacts June '!B:J,6, false)</f>
        <v>8073663614</v>
      </c>
      <c r="D29" s="80">
        <f>vlookup(A29,'All Contacts June '!B:J,9, false)</f>
        <v>7993071991</v>
      </c>
      <c r="E29" s="168" t="s">
        <v>390</v>
      </c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>
      <c r="A30" s="239" t="s">
        <v>69</v>
      </c>
      <c r="B30" s="134">
        <v>10.0</v>
      </c>
      <c r="C30" s="80">
        <f>vlookup(A30,'All Contacts June '!B:J,6, false)</f>
        <v>9110653389</v>
      </c>
      <c r="D30" s="80" t="str">
        <f>vlookup(A30,'All Contacts June '!B:J,9, false)</f>
        <v>861 880 5986</v>
      </c>
      <c r="E30" s="168" t="s">
        <v>549</v>
      </c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>
      <c r="A31" s="239" t="s">
        <v>323</v>
      </c>
      <c r="B31" s="134">
        <v>9.0</v>
      </c>
      <c r="C31" s="80">
        <f>vlookup(A31,'All Contacts June '!B:J,6, false)</f>
        <v>9751982552</v>
      </c>
      <c r="D31" s="80">
        <f>vlookup(A31,'All Contacts June '!B:J,9, false)</f>
        <v>8494974798</v>
      </c>
      <c r="E31" s="169" t="s">
        <v>550</v>
      </c>
      <c r="F31" s="123"/>
      <c r="G31" s="123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>
      <c r="A32" s="239" t="s">
        <v>132</v>
      </c>
      <c r="B32" s="134">
        <v>8.0</v>
      </c>
      <c r="C32" s="80">
        <f>vlookup(A32,'All Contacts June '!B:J,6, false)</f>
        <v>6363023369</v>
      </c>
      <c r="D32" s="80" t="str">
        <f>vlookup(A32,'All Contacts June '!B:J,9, false)</f>
        <v>8660165712 , 8971565454</v>
      </c>
      <c r="E32" s="16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>
      <c r="A33" s="239" t="s">
        <v>64</v>
      </c>
      <c r="B33" s="134">
        <v>8.0</v>
      </c>
      <c r="C33" s="80">
        <f>vlookup(A33,'All Contacts June '!B:J,6, false)</f>
        <v>8197161731</v>
      </c>
      <c r="D33" s="80">
        <f>vlookup(A33,'All Contacts June '!B:J,9, false)</f>
        <v>8618194164</v>
      </c>
      <c r="E33" s="16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>
      <c r="A34" s="235"/>
      <c r="B34" s="80"/>
      <c r="C34" s="80"/>
      <c r="D34" s="80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>
      <c r="A35" s="239"/>
      <c r="B35" s="218"/>
      <c r="C35" s="218"/>
      <c r="D35" s="218"/>
      <c r="E35" s="160"/>
      <c r="F35" s="160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</row>
    <row r="36">
      <c r="A36" s="239"/>
      <c r="B36" s="134"/>
      <c r="C36" s="134"/>
      <c r="D36" s="134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>
      <c r="A37" s="239"/>
      <c r="B37" s="134"/>
      <c r="C37" s="15"/>
      <c r="D37" s="134"/>
      <c r="E37" s="168"/>
      <c r="F37" s="168"/>
      <c r="G37" s="168"/>
      <c r="H37" s="168"/>
      <c r="I37" s="16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>
      <c r="A38" s="239"/>
      <c r="B38" s="134"/>
      <c r="C38" s="15"/>
      <c r="D38" s="134"/>
      <c r="E38" s="168"/>
      <c r="F38" s="168"/>
      <c r="G38" s="168"/>
      <c r="H38" s="168"/>
      <c r="I38" s="16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>
      <c r="A39" s="239"/>
      <c r="B39" s="134"/>
      <c r="C39" s="15"/>
      <c r="D39" s="134"/>
      <c r="E39" s="168"/>
      <c r="F39" s="168"/>
      <c r="G39" s="168"/>
      <c r="H39" s="168"/>
      <c r="I39" s="16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>
      <c r="A40" s="239"/>
      <c r="B40" s="134"/>
      <c r="C40" s="15"/>
      <c r="D40" s="134"/>
      <c r="E40" s="168"/>
      <c r="F40" s="168"/>
      <c r="G40" s="168"/>
      <c r="H40" s="168"/>
      <c r="I40" s="16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>
      <c r="A41" s="239"/>
      <c r="B41" s="206"/>
      <c r="C41" s="29"/>
      <c r="D41" s="134"/>
      <c r="E41" s="168"/>
      <c r="F41" s="168"/>
      <c r="G41" s="168"/>
      <c r="H41" s="168"/>
      <c r="I41" s="16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>
      <c r="A42" s="239"/>
      <c r="B42" s="134"/>
      <c r="C42" s="15"/>
      <c r="D42" s="134"/>
      <c r="E42" s="168"/>
      <c r="F42" s="168"/>
      <c r="G42" s="168"/>
      <c r="H42" s="168"/>
      <c r="I42" s="16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>
      <c r="A43" s="239"/>
      <c r="B43" s="206"/>
      <c r="C43" s="29"/>
      <c r="D43" s="134"/>
      <c r="E43" s="168"/>
      <c r="F43" s="168"/>
      <c r="G43" s="168"/>
      <c r="H43" s="168"/>
      <c r="I43" s="16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>
      <c r="A44" s="239"/>
      <c r="B44" s="206"/>
      <c r="C44" s="29"/>
      <c r="D44" s="134"/>
      <c r="E44" s="168"/>
      <c r="F44" s="168"/>
      <c r="G44" s="168"/>
      <c r="H44" s="168"/>
      <c r="I44" s="16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>
      <c r="A45" s="239"/>
      <c r="B45" s="206"/>
      <c r="C45" s="29"/>
      <c r="D45" s="206"/>
      <c r="E45" s="168"/>
      <c r="F45" s="168"/>
      <c r="G45" s="168"/>
      <c r="H45" s="168"/>
      <c r="I45" s="16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>
      <c r="A46" s="239"/>
      <c r="B46" s="206"/>
      <c r="D46" s="168"/>
      <c r="E46" s="168"/>
      <c r="F46" s="168"/>
      <c r="G46" s="168"/>
      <c r="H46" s="168"/>
      <c r="I46" s="16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>
      <c r="A47" s="239"/>
      <c r="B47" s="206"/>
      <c r="C47" s="168"/>
      <c r="D47" s="168"/>
      <c r="E47" s="168"/>
      <c r="F47" s="168"/>
      <c r="G47" s="168"/>
      <c r="H47" s="168"/>
      <c r="I47" s="16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>
      <c r="A48" s="239"/>
      <c r="B48" s="206"/>
      <c r="C48" s="168"/>
      <c r="D48" s="168"/>
      <c r="E48" s="168"/>
      <c r="F48" s="168"/>
      <c r="G48" s="168"/>
      <c r="H48" s="168"/>
      <c r="I48" s="16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>
      <c r="A49" s="69"/>
      <c r="B49" s="28"/>
      <c r="C49" s="168"/>
      <c r="D49" s="168"/>
      <c r="E49" s="168"/>
      <c r="F49" s="168"/>
      <c r="G49" s="168"/>
      <c r="H49" s="168"/>
      <c r="I49" s="16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>
      <c r="A50" s="69"/>
      <c r="B50" s="28"/>
      <c r="C50" s="168"/>
      <c r="D50" s="168"/>
      <c r="E50" s="168"/>
      <c r="F50" s="168"/>
      <c r="G50" s="168"/>
      <c r="H50" s="168"/>
      <c r="I50" s="16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>
      <c r="A51" s="69"/>
      <c r="B51" s="28"/>
      <c r="C51" s="168"/>
      <c r="D51" s="168"/>
      <c r="E51" s="168"/>
      <c r="F51" s="168"/>
      <c r="G51" s="168"/>
      <c r="H51" s="168"/>
      <c r="I51" s="16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>
      <c r="A52" s="69"/>
      <c r="B52" s="28"/>
      <c r="C52" s="241"/>
      <c r="D52" s="168"/>
      <c r="E52" s="168"/>
      <c r="F52" s="168"/>
      <c r="G52" s="168"/>
      <c r="H52" s="168"/>
      <c r="I52" s="16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>
      <c r="A53" s="79"/>
      <c r="B53" s="15"/>
      <c r="C53" s="168"/>
      <c r="D53" s="168"/>
      <c r="E53" s="168"/>
      <c r="F53" s="168"/>
      <c r="G53" s="168"/>
      <c r="H53" s="168"/>
      <c r="I53" s="16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>
      <c r="A54" s="251"/>
      <c r="B54" s="15"/>
      <c r="C54" s="168"/>
      <c r="D54" s="168"/>
      <c r="E54" s="168"/>
      <c r="F54" s="168"/>
      <c r="G54" s="168"/>
      <c r="H54" s="168"/>
      <c r="I54" s="16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>
      <c r="A55" s="251"/>
      <c r="B55" s="15"/>
      <c r="C55" s="168"/>
      <c r="D55" s="168"/>
      <c r="E55" s="168"/>
      <c r="F55" s="168"/>
      <c r="G55" s="168"/>
      <c r="H55" s="168"/>
      <c r="I55" s="16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>
      <c r="A56" s="251"/>
      <c r="B56" s="15"/>
      <c r="C56" s="168"/>
      <c r="D56" s="168"/>
      <c r="E56" s="168"/>
      <c r="F56" s="168"/>
      <c r="G56" s="168"/>
      <c r="H56" s="168"/>
      <c r="I56" s="16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>
      <c r="A57" s="251"/>
      <c r="B57" s="15"/>
      <c r="C57" s="168"/>
      <c r="D57" s="168"/>
      <c r="E57" s="168"/>
      <c r="F57" s="168"/>
      <c r="G57" s="168"/>
      <c r="H57" s="168"/>
      <c r="I57" s="16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>
      <c r="A58" s="251"/>
      <c r="B58" s="15"/>
      <c r="C58" s="168"/>
      <c r="D58" s="168"/>
      <c r="E58" s="118"/>
      <c r="F58" s="168"/>
      <c r="G58" s="118"/>
      <c r="H58" s="118"/>
      <c r="I58" s="118"/>
      <c r="J58" s="16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>
      <c r="A59" s="239"/>
      <c r="B59" s="134"/>
      <c r="C59" s="168"/>
      <c r="D59" s="118"/>
      <c r="E59" s="118"/>
      <c r="F59" s="168"/>
      <c r="G59" s="168"/>
      <c r="H59" s="16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>
      <c r="A60" s="239"/>
      <c r="B60" s="80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>
      <c r="A61" s="239"/>
      <c r="B61" s="80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>
      <c r="A62" s="239"/>
      <c r="B62" s="80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>
      <c r="A63" s="239"/>
      <c r="B63" s="80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>
      <c r="A64" s="239"/>
      <c r="B64" s="80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>
      <c r="A65" s="239"/>
      <c r="B65" s="80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>
      <c r="A66" s="235"/>
      <c r="B66" s="80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>
      <c r="A67" s="235"/>
      <c r="B67" s="80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>
      <c r="A68" s="235"/>
      <c r="B68" s="80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>
      <c r="A69" s="235"/>
      <c r="B69" s="80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>
      <c r="A70" s="235"/>
      <c r="B70" s="80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>
      <c r="A71" s="235"/>
      <c r="B71" s="80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>
      <c r="A72" s="235"/>
      <c r="B72" s="80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>
      <c r="A73" s="235"/>
      <c r="B73" s="80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>
      <c r="A74" s="235"/>
      <c r="B74" s="80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>
      <c r="A75" s="235"/>
      <c r="B75" s="80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>
      <c r="A76" s="235"/>
      <c r="B76" s="80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>
      <c r="A77" s="235"/>
      <c r="B77" s="80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>
      <c r="A78" s="235"/>
      <c r="B78" s="80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>
      <c r="A79" s="235"/>
      <c r="B79" s="80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>
      <c r="A80" s="235"/>
      <c r="B80" s="80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>
      <c r="A81" s="235"/>
      <c r="B81" s="80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>
      <c r="A82" s="235"/>
      <c r="B82" s="80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>
      <c r="A83" s="235"/>
      <c r="B83" s="80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>
      <c r="A84" s="235"/>
      <c r="B84" s="80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>
      <c r="A85" s="235"/>
      <c r="B85" s="80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>
      <c r="A86" s="235"/>
      <c r="B86" s="80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>
      <c r="A87" s="235"/>
      <c r="B87" s="80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>
      <c r="A88" s="235"/>
      <c r="B88" s="80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>
      <c r="A89" s="235"/>
      <c r="B89" s="80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>
      <c r="A90" s="235"/>
      <c r="B90" s="80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>
      <c r="A91" s="235"/>
      <c r="B91" s="80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>
      <c r="A92" s="235"/>
      <c r="B92" s="80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>
      <c r="A93" s="235"/>
      <c r="B93" s="80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>
      <c r="A94" s="235"/>
      <c r="B94" s="80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>
      <c r="A95" s="235"/>
      <c r="B95" s="80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>
      <c r="A96" s="235"/>
      <c r="B96" s="80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>
      <c r="A97" s="235"/>
      <c r="B97" s="80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>
      <c r="A98" s="235"/>
      <c r="B98" s="80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>
      <c r="A99" s="235"/>
      <c r="B99" s="80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>
      <c r="A100" s="235"/>
      <c r="B100" s="80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>
      <c r="A101" s="235"/>
      <c r="B101" s="80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>
      <c r="A102" s="235"/>
      <c r="B102" s="80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>
      <c r="A103" s="235"/>
      <c r="B103" s="80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>
      <c r="A104" s="235"/>
      <c r="B104" s="80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>
      <c r="A105" s="235"/>
      <c r="B105" s="80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>
      <c r="A106" s="235"/>
      <c r="B106" s="80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>
      <c r="A107" s="235"/>
      <c r="B107" s="80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>
      <c r="A108" s="235"/>
      <c r="B108" s="80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>
      <c r="A109" s="235"/>
      <c r="B109" s="80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>
      <c r="A110" s="235"/>
      <c r="B110" s="80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>
      <c r="A111" s="235"/>
      <c r="B111" s="80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>
      <c r="A112" s="235"/>
      <c r="B112" s="80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>
      <c r="A113" s="235"/>
      <c r="B113" s="80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>
      <c r="A114" s="235"/>
      <c r="B114" s="80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>
      <c r="A115" s="235"/>
      <c r="B115" s="80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>
      <c r="A116" s="235"/>
      <c r="B116" s="80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>
      <c r="A117" s="235"/>
      <c r="B117" s="80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>
      <c r="A118" s="235"/>
      <c r="B118" s="80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>
      <c r="A119" s="235"/>
      <c r="B119" s="80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>
      <c r="A120" s="235"/>
      <c r="B120" s="80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>
      <c r="A121" s="235"/>
      <c r="B121" s="80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>
      <c r="A122" s="235"/>
      <c r="B122" s="80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>
      <c r="A123" s="235"/>
      <c r="B123" s="80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>
      <c r="A124" s="235"/>
      <c r="B124" s="80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>
      <c r="A125" s="235"/>
      <c r="B125" s="80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>
      <c r="A126" s="235"/>
      <c r="B126" s="80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>
      <c r="A127" s="235"/>
      <c r="B127" s="80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>
      <c r="A128" s="235"/>
      <c r="B128" s="80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>
      <c r="A129" s="235"/>
      <c r="B129" s="80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>
      <c r="A130" s="235"/>
      <c r="B130" s="80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>
      <c r="A131" s="235"/>
      <c r="B131" s="80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>
      <c r="A132" s="235"/>
      <c r="B132" s="80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>
      <c r="A133" s="235"/>
      <c r="B133" s="80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>
      <c r="A134" s="235"/>
      <c r="B134" s="80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>
      <c r="A135" s="235"/>
      <c r="B135" s="80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>
      <c r="A136" s="235"/>
      <c r="B136" s="80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>
      <c r="A137" s="235"/>
      <c r="B137" s="80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>
      <c r="A138" s="235"/>
      <c r="B138" s="80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>
      <c r="A139" s="235"/>
      <c r="B139" s="80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>
      <c r="A140" s="235"/>
      <c r="B140" s="80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>
      <c r="A141" s="235"/>
      <c r="B141" s="80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>
      <c r="A142" s="235"/>
      <c r="B142" s="80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>
      <c r="A143" s="235"/>
      <c r="B143" s="80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>
      <c r="A144" s="235"/>
      <c r="B144" s="80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>
      <c r="A145" s="235"/>
      <c r="B145" s="80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>
      <c r="A146" s="235"/>
      <c r="B146" s="80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>
      <c r="A147" s="235"/>
      <c r="B147" s="80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>
      <c r="A148" s="235"/>
      <c r="B148" s="80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>
      <c r="A149" s="235"/>
      <c r="B149" s="80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>
      <c r="A150" s="235"/>
      <c r="B150" s="80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>
      <c r="A151" s="235"/>
      <c r="B151" s="80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>
      <c r="A152" s="235"/>
      <c r="B152" s="80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>
      <c r="A153" s="235"/>
      <c r="B153" s="80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>
      <c r="A154" s="235"/>
      <c r="B154" s="80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>
      <c r="A155" s="235"/>
      <c r="B155" s="80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>
      <c r="A156" s="235"/>
      <c r="B156" s="80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>
      <c r="A157" s="235"/>
      <c r="B157" s="80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>
      <c r="A158" s="235"/>
      <c r="B158" s="80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>
      <c r="A159" s="235"/>
      <c r="B159" s="80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>
      <c r="A160" s="235"/>
      <c r="B160" s="80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>
      <c r="A161" s="235"/>
      <c r="B161" s="80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>
      <c r="A162" s="235"/>
      <c r="B162" s="80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>
      <c r="A163" s="235"/>
      <c r="B163" s="80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>
      <c r="A164" s="235"/>
      <c r="B164" s="80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>
      <c r="A165" s="235"/>
      <c r="B165" s="80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>
      <c r="A166" s="235"/>
      <c r="B166" s="80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>
      <c r="A167" s="235"/>
      <c r="B167" s="80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>
      <c r="A168" s="235"/>
      <c r="B168" s="80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>
      <c r="A169" s="235"/>
      <c r="B169" s="80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>
      <c r="A170" s="235"/>
      <c r="B170" s="80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>
      <c r="A171" s="235"/>
      <c r="B171" s="80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>
      <c r="A172" s="235"/>
      <c r="B172" s="80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>
      <c r="A173" s="235"/>
      <c r="B173" s="80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>
      <c r="A174" s="235"/>
      <c r="B174" s="80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>
      <c r="A175" s="235"/>
      <c r="B175" s="80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>
      <c r="A176" s="235"/>
      <c r="B176" s="80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>
      <c r="A177" s="235"/>
      <c r="B177" s="80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>
      <c r="A178" s="235"/>
      <c r="B178" s="80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>
      <c r="A179" s="235"/>
      <c r="B179" s="80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>
      <c r="A180" s="235"/>
      <c r="B180" s="80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>
      <c r="A181" s="235"/>
      <c r="B181" s="80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>
      <c r="A182" s="235"/>
      <c r="B182" s="80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>
      <c r="A183" s="235"/>
      <c r="B183" s="80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>
      <c r="A184" s="235"/>
      <c r="B184" s="80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>
      <c r="A185" s="235"/>
      <c r="B185" s="80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>
      <c r="A186" s="235"/>
      <c r="B186" s="80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>
      <c r="A187" s="235"/>
      <c r="B187" s="80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>
      <c r="A188" s="235"/>
      <c r="B188" s="80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>
      <c r="A189" s="235"/>
      <c r="B189" s="80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>
      <c r="A190" s="235"/>
      <c r="B190" s="80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>
      <c r="A191" s="235"/>
      <c r="B191" s="80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>
      <c r="A192" s="235"/>
      <c r="B192" s="80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>
      <c r="A193" s="235"/>
      <c r="B193" s="80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>
      <c r="A194" s="235"/>
      <c r="B194" s="80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>
      <c r="A195" s="235"/>
      <c r="B195" s="80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>
      <c r="A196" s="235"/>
      <c r="B196" s="80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>
      <c r="A197" s="235"/>
      <c r="B197" s="80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>
      <c r="A198" s="235"/>
      <c r="B198" s="80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>
      <c r="A199" s="235"/>
      <c r="B199" s="80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>
      <c r="A200" s="235"/>
      <c r="B200" s="80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>
      <c r="A201" s="235"/>
      <c r="B201" s="80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>
      <c r="A202" s="235"/>
      <c r="B202" s="80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>
      <c r="A203" s="235"/>
      <c r="B203" s="80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>
      <c r="A204" s="235"/>
      <c r="B204" s="80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>
      <c r="A205" s="235"/>
      <c r="B205" s="80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>
      <c r="A206" s="235"/>
      <c r="B206" s="80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>
      <c r="A207" s="235"/>
      <c r="B207" s="80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>
      <c r="A208" s="235"/>
      <c r="B208" s="80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>
      <c r="A209" s="235"/>
      <c r="B209" s="80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>
      <c r="A210" s="235"/>
      <c r="B210" s="80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>
      <c r="A211" s="235"/>
      <c r="B211" s="80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>
      <c r="A212" s="235"/>
      <c r="B212" s="80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>
      <c r="A213" s="235"/>
      <c r="B213" s="80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>
      <c r="A214" s="235"/>
      <c r="B214" s="80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>
      <c r="A215" s="235"/>
      <c r="B215" s="80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>
      <c r="A216" s="235"/>
      <c r="B216" s="80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>
      <c r="A217" s="235"/>
      <c r="B217" s="80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>
      <c r="A218" s="235"/>
      <c r="B218" s="80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>
      <c r="A219" s="235"/>
      <c r="B219" s="80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>
      <c r="A220" s="235"/>
      <c r="B220" s="80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>
      <c r="A221" s="235"/>
      <c r="B221" s="80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>
      <c r="A222" s="235"/>
      <c r="B222" s="80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>
      <c r="A223" s="235"/>
      <c r="B223" s="80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>
      <c r="A224" s="235"/>
      <c r="B224" s="80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>
      <c r="A225" s="235"/>
      <c r="B225" s="80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>
      <c r="A226" s="235"/>
      <c r="B226" s="80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>
      <c r="A227" s="235"/>
      <c r="B227" s="80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>
      <c r="A228" s="235"/>
      <c r="B228" s="80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>
      <c r="A229" s="235"/>
      <c r="B229" s="80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>
      <c r="A230" s="235"/>
      <c r="B230" s="80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>
      <c r="A231" s="235"/>
      <c r="B231" s="80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>
      <c r="A232" s="235"/>
      <c r="B232" s="80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>
      <c r="A233" s="235"/>
      <c r="B233" s="80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>
      <c r="A234" s="235"/>
      <c r="B234" s="80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>
      <c r="A235" s="235"/>
      <c r="B235" s="80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>
      <c r="A236" s="235"/>
      <c r="B236" s="80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>
      <c r="A237" s="235"/>
      <c r="B237" s="80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>
      <c r="A238" s="235"/>
      <c r="B238" s="80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>
      <c r="A239" s="235"/>
      <c r="B239" s="80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>
      <c r="A240" s="235"/>
      <c r="B240" s="80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>
      <c r="A241" s="235"/>
      <c r="B241" s="80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>
      <c r="A242" s="235"/>
      <c r="B242" s="80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>
      <c r="A243" s="235"/>
      <c r="B243" s="80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>
      <c r="A244" s="235"/>
      <c r="B244" s="80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>
      <c r="A245" s="235"/>
      <c r="B245" s="80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>
      <c r="A246" s="235"/>
      <c r="B246" s="80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>
      <c r="A247" s="235"/>
      <c r="B247" s="80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>
      <c r="A248" s="235"/>
      <c r="B248" s="80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>
      <c r="A249" s="235"/>
      <c r="B249" s="80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>
      <c r="A250" s="235"/>
      <c r="B250" s="80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>
      <c r="A251" s="235"/>
      <c r="B251" s="80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>
      <c r="A252" s="235"/>
      <c r="B252" s="80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>
      <c r="A253" s="235"/>
      <c r="B253" s="80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>
      <c r="A254" s="235"/>
      <c r="B254" s="80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>
      <c r="A255" s="235"/>
      <c r="B255" s="80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>
      <c r="A256" s="235"/>
      <c r="B256" s="80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>
      <c r="A257" s="235"/>
      <c r="B257" s="80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>
      <c r="A258" s="235"/>
      <c r="B258" s="80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>
      <c r="A259" s="235"/>
      <c r="B259" s="80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>
      <c r="A260" s="235"/>
      <c r="B260" s="80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>
      <c r="A261" s="235"/>
      <c r="B261" s="80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>
      <c r="A262" s="235"/>
      <c r="B262" s="80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>
      <c r="A263" s="235"/>
      <c r="B263" s="80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>
      <c r="A264" s="235"/>
      <c r="B264" s="80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>
      <c r="A265" s="235"/>
      <c r="B265" s="80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>
      <c r="A266" s="235"/>
      <c r="B266" s="80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>
      <c r="A267" s="235"/>
      <c r="B267" s="80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>
      <c r="A268" s="235"/>
      <c r="B268" s="80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>
      <c r="A269" s="235"/>
      <c r="B269" s="80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>
      <c r="A270" s="235"/>
      <c r="B270" s="80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>
      <c r="A271" s="235"/>
      <c r="B271" s="80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>
      <c r="A272" s="235"/>
      <c r="B272" s="80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>
      <c r="A273" s="235"/>
      <c r="B273" s="80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>
      <c r="A274" s="235"/>
      <c r="B274" s="80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>
      <c r="A275" s="235"/>
      <c r="B275" s="80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>
      <c r="A276" s="235"/>
      <c r="B276" s="80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>
      <c r="A277" s="235"/>
      <c r="B277" s="80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>
      <c r="A278" s="235"/>
      <c r="B278" s="80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>
      <c r="A279" s="235"/>
      <c r="B279" s="80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>
      <c r="A280" s="235"/>
      <c r="B280" s="80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>
      <c r="A281" s="235"/>
      <c r="B281" s="80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>
      <c r="A282" s="235"/>
      <c r="B282" s="80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>
      <c r="A283" s="235"/>
      <c r="B283" s="80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>
      <c r="A284" s="235"/>
      <c r="B284" s="80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>
      <c r="A285" s="235"/>
      <c r="B285" s="80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>
      <c r="A286" s="235"/>
      <c r="B286" s="80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>
      <c r="A287" s="235"/>
      <c r="B287" s="80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>
      <c r="A288" s="235"/>
      <c r="B288" s="80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>
      <c r="A289" s="235"/>
      <c r="B289" s="80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>
      <c r="A290" s="235"/>
      <c r="B290" s="80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>
      <c r="A291" s="235"/>
      <c r="B291" s="80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>
      <c r="A292" s="235"/>
      <c r="B292" s="80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>
      <c r="A293" s="235"/>
      <c r="B293" s="80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>
      <c r="A294" s="235"/>
      <c r="B294" s="80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>
      <c r="A295" s="235"/>
      <c r="B295" s="80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>
      <c r="A296" s="235"/>
      <c r="B296" s="80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>
      <c r="A297" s="235"/>
      <c r="B297" s="80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>
      <c r="A298" s="235"/>
      <c r="B298" s="80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>
      <c r="A299" s="235"/>
      <c r="B299" s="80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>
      <c r="A300" s="235"/>
      <c r="B300" s="80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>
      <c r="A301" s="235"/>
      <c r="B301" s="80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>
      <c r="A302" s="235"/>
      <c r="B302" s="80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>
      <c r="A303" s="235"/>
      <c r="B303" s="80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>
      <c r="A304" s="235"/>
      <c r="B304" s="80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>
      <c r="A305" s="235"/>
      <c r="B305" s="80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>
      <c r="A306" s="235"/>
      <c r="B306" s="80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>
      <c r="A307" s="235"/>
      <c r="B307" s="80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>
      <c r="A308" s="235"/>
      <c r="B308" s="80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>
      <c r="A309" s="235"/>
      <c r="B309" s="80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>
      <c r="A310" s="235"/>
      <c r="B310" s="80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>
      <c r="A311" s="235"/>
      <c r="B311" s="80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>
      <c r="A312" s="235"/>
      <c r="B312" s="80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>
      <c r="A313" s="235"/>
      <c r="B313" s="80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>
      <c r="A314" s="235"/>
      <c r="B314" s="80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>
      <c r="A315" s="235"/>
      <c r="B315" s="80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>
      <c r="A316" s="235"/>
      <c r="B316" s="80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>
      <c r="A317" s="235"/>
      <c r="B317" s="80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>
      <c r="A318" s="235"/>
      <c r="B318" s="80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>
      <c r="A319" s="235"/>
      <c r="B319" s="80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>
      <c r="A320" s="235"/>
      <c r="B320" s="80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>
      <c r="A321" s="235"/>
      <c r="B321" s="80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>
      <c r="A322" s="235"/>
      <c r="B322" s="80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>
      <c r="A323" s="235"/>
      <c r="B323" s="80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>
      <c r="A324" s="235"/>
      <c r="B324" s="80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>
      <c r="A325" s="235"/>
      <c r="B325" s="80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>
      <c r="A326" s="235"/>
      <c r="B326" s="80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>
      <c r="A327" s="235"/>
      <c r="B327" s="80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>
      <c r="A328" s="235"/>
      <c r="B328" s="80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>
      <c r="A329" s="235"/>
      <c r="B329" s="80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>
      <c r="A330" s="235"/>
      <c r="B330" s="80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>
      <c r="A331" s="235"/>
      <c r="B331" s="80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>
      <c r="A332" s="235"/>
      <c r="B332" s="80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>
      <c r="A333" s="235"/>
      <c r="B333" s="80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>
      <c r="A334" s="235"/>
      <c r="B334" s="80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>
      <c r="A335" s="235"/>
      <c r="B335" s="80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>
      <c r="A336" s="235"/>
      <c r="B336" s="80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>
      <c r="A337" s="235"/>
      <c r="B337" s="80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>
      <c r="A338" s="235"/>
      <c r="B338" s="80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>
      <c r="A339" s="235"/>
      <c r="B339" s="80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>
      <c r="A340" s="235"/>
      <c r="B340" s="80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>
      <c r="A341" s="235"/>
      <c r="B341" s="80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>
      <c r="A342" s="235"/>
      <c r="B342" s="80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>
      <c r="A343" s="235"/>
      <c r="B343" s="80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>
      <c r="A344" s="235"/>
      <c r="B344" s="80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>
      <c r="A345" s="235"/>
      <c r="B345" s="80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>
      <c r="A346" s="235"/>
      <c r="B346" s="80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>
      <c r="A347" s="235"/>
      <c r="B347" s="80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>
      <c r="A348" s="235"/>
      <c r="B348" s="80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>
      <c r="A349" s="235"/>
      <c r="B349" s="80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>
      <c r="A350" s="235"/>
      <c r="B350" s="80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>
      <c r="A351" s="235"/>
      <c r="B351" s="80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>
      <c r="A352" s="235"/>
      <c r="B352" s="80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>
      <c r="A353" s="235"/>
      <c r="B353" s="80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>
      <c r="A354" s="235"/>
      <c r="B354" s="80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>
      <c r="A355" s="235"/>
      <c r="B355" s="80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>
      <c r="A356" s="235"/>
      <c r="B356" s="80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>
      <c r="A357" s="235"/>
      <c r="B357" s="80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>
      <c r="A358" s="235"/>
      <c r="B358" s="80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>
      <c r="A359" s="235"/>
      <c r="B359" s="80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>
      <c r="A360" s="235"/>
      <c r="B360" s="80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>
      <c r="A361" s="235"/>
      <c r="B361" s="80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>
      <c r="A362" s="235"/>
      <c r="B362" s="80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>
      <c r="A363" s="235"/>
      <c r="B363" s="80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>
      <c r="A364" s="235"/>
      <c r="B364" s="80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>
      <c r="A365" s="235"/>
      <c r="B365" s="80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>
      <c r="A366" s="235"/>
      <c r="B366" s="80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>
      <c r="A367" s="235"/>
      <c r="B367" s="80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>
      <c r="A368" s="235"/>
      <c r="B368" s="80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>
      <c r="A369" s="235"/>
      <c r="B369" s="80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>
      <c r="A370" s="235"/>
      <c r="B370" s="80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>
      <c r="A371" s="235"/>
      <c r="B371" s="80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>
      <c r="A372" s="235"/>
      <c r="B372" s="80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>
      <c r="A373" s="235"/>
      <c r="B373" s="80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>
      <c r="A374" s="235"/>
      <c r="B374" s="80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>
      <c r="A375" s="235"/>
      <c r="B375" s="80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>
      <c r="A376" s="235"/>
      <c r="B376" s="80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>
      <c r="A377" s="235"/>
      <c r="B377" s="80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>
      <c r="A378" s="235"/>
      <c r="B378" s="80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>
      <c r="A379" s="235"/>
      <c r="B379" s="80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>
      <c r="A380" s="235"/>
      <c r="B380" s="80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>
      <c r="A381" s="235"/>
      <c r="B381" s="80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>
      <c r="A382" s="235"/>
      <c r="B382" s="80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>
      <c r="A383" s="235"/>
      <c r="B383" s="80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>
      <c r="A384" s="235"/>
      <c r="B384" s="80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>
      <c r="A385" s="235"/>
      <c r="B385" s="80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>
      <c r="A386" s="235"/>
      <c r="B386" s="80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>
      <c r="A387" s="235"/>
      <c r="B387" s="80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>
      <c r="A388" s="235"/>
      <c r="B388" s="80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>
      <c r="A389" s="235"/>
      <c r="B389" s="80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>
      <c r="A390" s="235"/>
      <c r="B390" s="80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>
      <c r="A391" s="235"/>
      <c r="B391" s="80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>
      <c r="A392" s="235"/>
      <c r="B392" s="80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>
      <c r="A393" s="235"/>
      <c r="B393" s="80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>
      <c r="A394" s="235"/>
      <c r="B394" s="80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>
      <c r="A395" s="235"/>
      <c r="B395" s="80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>
      <c r="A396" s="235"/>
      <c r="B396" s="80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>
      <c r="A397" s="235"/>
      <c r="B397" s="80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>
      <c r="A398" s="235"/>
      <c r="B398" s="80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>
      <c r="A399" s="235"/>
      <c r="B399" s="80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>
      <c r="A400" s="235"/>
      <c r="B400" s="80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>
      <c r="A401" s="235"/>
      <c r="B401" s="80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>
      <c r="A402" s="235"/>
      <c r="B402" s="80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>
      <c r="A403" s="235"/>
      <c r="B403" s="80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>
      <c r="A404" s="235"/>
      <c r="B404" s="80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>
      <c r="A405" s="235"/>
      <c r="B405" s="80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>
      <c r="A406" s="235"/>
      <c r="B406" s="80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>
      <c r="A407" s="235"/>
      <c r="B407" s="80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>
      <c r="A408" s="235"/>
      <c r="B408" s="80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>
      <c r="A409" s="235"/>
      <c r="B409" s="80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>
      <c r="A410" s="235"/>
      <c r="B410" s="80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>
      <c r="A411" s="235"/>
      <c r="B411" s="80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>
      <c r="A412" s="235"/>
      <c r="B412" s="80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>
      <c r="A413" s="235"/>
      <c r="B413" s="80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>
      <c r="A414" s="235"/>
      <c r="B414" s="80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>
      <c r="A415" s="235"/>
      <c r="B415" s="80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>
      <c r="A416" s="235"/>
      <c r="B416" s="80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>
      <c r="A417" s="235"/>
      <c r="B417" s="80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>
      <c r="A418" s="235"/>
      <c r="B418" s="80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>
      <c r="A419" s="235"/>
      <c r="B419" s="80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>
      <c r="A420" s="235"/>
      <c r="B420" s="80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>
      <c r="A421" s="235"/>
      <c r="B421" s="80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>
      <c r="A422" s="235"/>
      <c r="B422" s="80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>
      <c r="A423" s="235"/>
      <c r="B423" s="80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>
      <c r="A424" s="235"/>
      <c r="B424" s="80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>
      <c r="A425" s="235"/>
      <c r="B425" s="80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>
      <c r="A426" s="235"/>
      <c r="B426" s="80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>
      <c r="A427" s="235"/>
      <c r="B427" s="80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>
      <c r="A428" s="235"/>
      <c r="B428" s="80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>
      <c r="A429" s="235"/>
      <c r="B429" s="80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>
      <c r="A430" s="235"/>
      <c r="B430" s="80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>
      <c r="A431" s="235"/>
      <c r="B431" s="80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>
      <c r="A432" s="235"/>
      <c r="B432" s="80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>
      <c r="A433" s="235"/>
      <c r="B433" s="80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>
      <c r="A434" s="235"/>
      <c r="B434" s="80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>
      <c r="A435" s="235"/>
      <c r="B435" s="80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>
      <c r="A436" s="235"/>
      <c r="B436" s="80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>
      <c r="A437" s="235"/>
      <c r="B437" s="80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>
      <c r="A438" s="235"/>
      <c r="B438" s="80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>
      <c r="A439" s="235"/>
      <c r="B439" s="80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>
      <c r="A440" s="235"/>
      <c r="B440" s="80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>
      <c r="A441" s="235"/>
      <c r="B441" s="80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>
      <c r="A442" s="235"/>
      <c r="B442" s="80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>
      <c r="A443" s="235"/>
      <c r="B443" s="80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>
      <c r="A444" s="235"/>
      <c r="B444" s="80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>
      <c r="A445" s="235"/>
      <c r="B445" s="80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>
      <c r="A446" s="235"/>
      <c r="B446" s="80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>
      <c r="A447" s="235"/>
      <c r="B447" s="80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>
      <c r="A448" s="235"/>
      <c r="B448" s="80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>
      <c r="A449" s="235"/>
      <c r="B449" s="80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>
      <c r="A450" s="235"/>
      <c r="B450" s="80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>
      <c r="A451" s="235"/>
      <c r="B451" s="80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>
      <c r="A452" s="235"/>
      <c r="B452" s="80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>
      <c r="A453" s="235"/>
      <c r="B453" s="80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>
      <c r="A454" s="235"/>
      <c r="B454" s="80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>
      <c r="A455" s="235"/>
      <c r="B455" s="80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>
      <c r="A456" s="235"/>
      <c r="B456" s="80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>
      <c r="A457" s="235"/>
      <c r="B457" s="80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>
      <c r="A458" s="235"/>
      <c r="B458" s="80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>
      <c r="A459" s="235"/>
      <c r="B459" s="80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>
      <c r="A460" s="235"/>
      <c r="B460" s="80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>
      <c r="A461" s="235"/>
      <c r="B461" s="80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>
      <c r="A462" s="235"/>
      <c r="B462" s="80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>
      <c r="A463" s="235"/>
      <c r="B463" s="80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>
      <c r="A464" s="235"/>
      <c r="B464" s="80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>
      <c r="A465" s="235"/>
      <c r="B465" s="80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>
      <c r="A466" s="235"/>
      <c r="B466" s="80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>
      <c r="A467" s="235"/>
      <c r="B467" s="80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>
      <c r="A468" s="235"/>
      <c r="B468" s="80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>
      <c r="A469" s="235"/>
      <c r="B469" s="80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>
      <c r="A470" s="235"/>
      <c r="B470" s="80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>
      <c r="A471" s="235"/>
      <c r="B471" s="80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>
      <c r="A472" s="235"/>
      <c r="B472" s="80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>
      <c r="A473" s="235"/>
      <c r="B473" s="80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>
      <c r="A474" s="235"/>
      <c r="B474" s="80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>
      <c r="A475" s="235"/>
      <c r="B475" s="80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>
      <c r="A476" s="235"/>
      <c r="B476" s="80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>
      <c r="A477" s="235"/>
      <c r="B477" s="80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>
      <c r="A478" s="235"/>
      <c r="B478" s="80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>
      <c r="A479" s="235"/>
      <c r="B479" s="80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>
      <c r="A480" s="235"/>
      <c r="B480" s="80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>
      <c r="A481" s="235"/>
      <c r="B481" s="80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>
      <c r="A482" s="235"/>
      <c r="B482" s="80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>
      <c r="A483" s="235"/>
      <c r="B483" s="80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>
      <c r="A484" s="235"/>
      <c r="B484" s="80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>
      <c r="A485" s="235"/>
      <c r="B485" s="80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>
      <c r="A486" s="235"/>
      <c r="B486" s="80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>
      <c r="A487" s="235"/>
      <c r="B487" s="80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>
      <c r="A488" s="235"/>
      <c r="B488" s="80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>
      <c r="A489" s="235"/>
      <c r="B489" s="80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>
      <c r="A490" s="235"/>
      <c r="B490" s="80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>
      <c r="A491" s="235"/>
      <c r="B491" s="80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>
      <c r="A492" s="235"/>
      <c r="B492" s="80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>
      <c r="A493" s="235"/>
      <c r="B493" s="80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>
      <c r="A494" s="235"/>
      <c r="B494" s="80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>
      <c r="A495" s="235"/>
      <c r="B495" s="80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>
      <c r="A496" s="235"/>
      <c r="B496" s="80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>
      <c r="A497" s="235"/>
      <c r="B497" s="80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>
      <c r="A498" s="235"/>
      <c r="B498" s="80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>
      <c r="A499" s="235"/>
      <c r="B499" s="80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>
      <c r="A500" s="235"/>
      <c r="B500" s="80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>
      <c r="A501" s="235"/>
      <c r="B501" s="80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>
      <c r="A502" s="235"/>
      <c r="B502" s="80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>
      <c r="A503" s="235"/>
      <c r="B503" s="80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>
      <c r="A504" s="235"/>
      <c r="B504" s="80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>
      <c r="A505" s="235"/>
      <c r="B505" s="80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>
      <c r="A506" s="235"/>
      <c r="B506" s="80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>
      <c r="A507" s="235"/>
      <c r="B507" s="80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>
      <c r="A508" s="235"/>
      <c r="B508" s="80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>
      <c r="A509" s="235"/>
      <c r="B509" s="80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>
      <c r="A510" s="235"/>
      <c r="B510" s="80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>
      <c r="A511" s="235"/>
      <c r="B511" s="80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>
      <c r="A512" s="235"/>
      <c r="B512" s="80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>
      <c r="A513" s="235"/>
      <c r="B513" s="80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>
      <c r="A514" s="235"/>
      <c r="B514" s="80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>
      <c r="A515" s="235"/>
      <c r="B515" s="80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>
      <c r="A516" s="235"/>
      <c r="B516" s="80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>
      <c r="A517" s="235"/>
      <c r="B517" s="80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>
      <c r="A518" s="235"/>
      <c r="B518" s="80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>
      <c r="A519" s="235"/>
      <c r="B519" s="80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>
      <c r="A520" s="235"/>
      <c r="B520" s="80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>
      <c r="A521" s="235"/>
      <c r="B521" s="80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>
      <c r="A522" s="235"/>
      <c r="B522" s="80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>
      <c r="A523" s="235"/>
      <c r="B523" s="80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>
      <c r="A524" s="235"/>
      <c r="B524" s="80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>
      <c r="A525" s="235"/>
      <c r="B525" s="80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>
      <c r="A526" s="235"/>
      <c r="B526" s="80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>
      <c r="A527" s="235"/>
      <c r="B527" s="80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>
      <c r="A528" s="235"/>
      <c r="B528" s="80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>
      <c r="A529" s="235"/>
      <c r="B529" s="80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>
      <c r="A530" s="235"/>
      <c r="B530" s="80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>
      <c r="A531" s="235"/>
      <c r="B531" s="80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>
      <c r="A532" s="235"/>
      <c r="B532" s="80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>
      <c r="A533" s="235"/>
      <c r="B533" s="80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>
      <c r="A534" s="235"/>
      <c r="B534" s="80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>
      <c r="A535" s="235"/>
      <c r="B535" s="80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>
      <c r="A536" s="235"/>
      <c r="B536" s="80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>
      <c r="A537" s="235"/>
      <c r="B537" s="80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>
      <c r="A538" s="235"/>
      <c r="B538" s="80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>
      <c r="A539" s="235"/>
      <c r="B539" s="80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>
      <c r="A540" s="235"/>
      <c r="B540" s="80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>
      <c r="A541" s="235"/>
      <c r="B541" s="80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>
      <c r="A542" s="235"/>
      <c r="B542" s="80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>
      <c r="A543" s="235"/>
      <c r="B543" s="80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>
      <c r="A544" s="235"/>
      <c r="B544" s="80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>
      <c r="A545" s="235"/>
      <c r="B545" s="80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>
      <c r="A546" s="235"/>
      <c r="B546" s="80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>
      <c r="A547" s="235"/>
      <c r="B547" s="80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>
      <c r="A548" s="235"/>
      <c r="B548" s="80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>
      <c r="A549" s="235"/>
      <c r="B549" s="80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>
      <c r="A550" s="235"/>
      <c r="B550" s="80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>
      <c r="A551" s="235"/>
      <c r="B551" s="80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>
      <c r="A552" s="235"/>
      <c r="B552" s="80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>
      <c r="A553" s="235"/>
      <c r="B553" s="80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>
      <c r="A554" s="235"/>
      <c r="B554" s="80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>
      <c r="A555" s="235"/>
      <c r="B555" s="80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>
      <c r="A556" s="235"/>
      <c r="B556" s="80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>
      <c r="A557" s="235"/>
      <c r="B557" s="80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>
      <c r="A558" s="235"/>
      <c r="B558" s="80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>
      <c r="A559" s="235"/>
      <c r="B559" s="80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>
      <c r="A560" s="235"/>
      <c r="B560" s="80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>
      <c r="A561" s="235"/>
      <c r="B561" s="80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>
      <c r="A562" s="235"/>
      <c r="B562" s="80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>
      <c r="A563" s="235"/>
      <c r="B563" s="80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>
      <c r="A564" s="235"/>
      <c r="B564" s="80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>
      <c r="A565" s="235"/>
      <c r="B565" s="80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>
      <c r="A566" s="235"/>
      <c r="B566" s="80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>
      <c r="A567" s="235"/>
      <c r="B567" s="80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>
      <c r="A568" s="235"/>
      <c r="B568" s="80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>
      <c r="A569" s="235"/>
      <c r="B569" s="80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>
      <c r="A570" s="235"/>
      <c r="B570" s="80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>
      <c r="A571" s="235"/>
      <c r="B571" s="80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>
      <c r="A572" s="235"/>
      <c r="B572" s="80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>
      <c r="A573" s="235"/>
      <c r="B573" s="80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>
      <c r="A574" s="235"/>
      <c r="B574" s="80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>
      <c r="A575" s="235"/>
      <c r="B575" s="80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>
      <c r="A576" s="235"/>
      <c r="B576" s="80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>
      <c r="A577" s="235"/>
      <c r="B577" s="80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>
      <c r="A578" s="235"/>
      <c r="B578" s="80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>
      <c r="A579" s="235"/>
      <c r="B579" s="80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>
      <c r="A580" s="235"/>
      <c r="B580" s="80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>
      <c r="A581" s="235"/>
      <c r="B581" s="80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>
      <c r="A582" s="235"/>
      <c r="B582" s="80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>
      <c r="A583" s="235"/>
      <c r="B583" s="80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>
      <c r="A584" s="235"/>
      <c r="B584" s="80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>
      <c r="A585" s="235"/>
      <c r="B585" s="80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>
      <c r="A586" s="235"/>
      <c r="B586" s="80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>
      <c r="A587" s="235"/>
      <c r="B587" s="80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>
      <c r="A588" s="235"/>
      <c r="B588" s="80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>
      <c r="A589" s="235"/>
      <c r="B589" s="80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>
      <c r="A590" s="235"/>
      <c r="B590" s="80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>
      <c r="A591" s="235"/>
      <c r="B591" s="80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>
      <c r="A592" s="235"/>
      <c r="B592" s="80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>
      <c r="A593" s="235"/>
      <c r="B593" s="80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>
      <c r="A594" s="235"/>
      <c r="B594" s="80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>
      <c r="A595" s="235"/>
      <c r="B595" s="80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>
      <c r="A596" s="235"/>
      <c r="B596" s="80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>
      <c r="A597" s="235"/>
      <c r="B597" s="80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>
      <c r="A598" s="235"/>
      <c r="B598" s="80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>
      <c r="A599" s="235"/>
      <c r="B599" s="80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>
      <c r="A600" s="235"/>
      <c r="B600" s="80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>
      <c r="A601" s="235"/>
      <c r="B601" s="80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>
      <c r="A602" s="235"/>
      <c r="B602" s="80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>
      <c r="A603" s="235"/>
      <c r="B603" s="80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>
      <c r="A604" s="235"/>
      <c r="B604" s="80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>
      <c r="A605" s="235"/>
      <c r="B605" s="80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>
      <c r="A606" s="235"/>
      <c r="B606" s="80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>
      <c r="A607" s="235"/>
      <c r="B607" s="80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>
      <c r="A608" s="235"/>
      <c r="B608" s="80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>
      <c r="A609" s="235"/>
      <c r="B609" s="80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>
      <c r="A610" s="235"/>
      <c r="B610" s="80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>
      <c r="A611" s="235"/>
      <c r="B611" s="80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>
      <c r="A612" s="235"/>
      <c r="B612" s="80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>
      <c r="A613" s="235"/>
      <c r="B613" s="80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>
      <c r="A614" s="235"/>
      <c r="B614" s="80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>
      <c r="A615" s="235"/>
      <c r="B615" s="80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>
      <c r="A616" s="235"/>
      <c r="B616" s="80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>
      <c r="A617" s="235"/>
      <c r="B617" s="80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>
      <c r="A618" s="235"/>
      <c r="B618" s="80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>
      <c r="A619" s="235"/>
      <c r="B619" s="80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>
      <c r="A620" s="235"/>
      <c r="B620" s="80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>
      <c r="A621" s="235"/>
      <c r="B621" s="80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>
      <c r="A622" s="235"/>
      <c r="B622" s="80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>
      <c r="A623" s="235"/>
      <c r="B623" s="80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>
      <c r="A624" s="235"/>
      <c r="B624" s="80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>
      <c r="A625" s="235"/>
      <c r="B625" s="80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>
      <c r="A626" s="235"/>
      <c r="B626" s="80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>
      <c r="A627" s="235"/>
      <c r="B627" s="80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>
      <c r="A628" s="235"/>
      <c r="B628" s="80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>
      <c r="A629" s="235"/>
      <c r="B629" s="80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>
      <c r="A630" s="235"/>
      <c r="B630" s="80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>
      <c r="A631" s="235"/>
      <c r="B631" s="80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>
      <c r="A632" s="235"/>
      <c r="B632" s="80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>
      <c r="A633" s="235"/>
      <c r="B633" s="80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>
      <c r="A634" s="235"/>
      <c r="B634" s="80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>
      <c r="A635" s="235"/>
      <c r="B635" s="80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>
      <c r="A636" s="235"/>
      <c r="B636" s="80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>
      <c r="A637" s="235"/>
      <c r="B637" s="80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>
      <c r="A638" s="235"/>
      <c r="B638" s="80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>
      <c r="A639" s="235"/>
      <c r="B639" s="80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>
      <c r="A640" s="235"/>
      <c r="B640" s="80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>
      <c r="A641" s="235"/>
      <c r="B641" s="80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>
      <c r="A642" s="235"/>
      <c r="B642" s="80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>
      <c r="A643" s="235"/>
      <c r="B643" s="80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>
      <c r="A644" s="235"/>
      <c r="B644" s="80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>
      <c r="A645" s="235"/>
      <c r="B645" s="80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>
      <c r="A646" s="235"/>
      <c r="B646" s="80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>
      <c r="A647" s="235"/>
      <c r="B647" s="80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>
      <c r="A648" s="235"/>
      <c r="B648" s="80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>
      <c r="A649" s="235"/>
      <c r="B649" s="80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>
      <c r="A650" s="235"/>
      <c r="B650" s="80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>
      <c r="A651" s="235"/>
      <c r="B651" s="80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>
      <c r="A652" s="235"/>
      <c r="B652" s="80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>
      <c r="A653" s="235"/>
      <c r="B653" s="80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>
      <c r="A654" s="235"/>
      <c r="B654" s="80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>
      <c r="A655" s="235"/>
      <c r="B655" s="80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>
      <c r="A656" s="235"/>
      <c r="B656" s="80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>
      <c r="A657" s="235"/>
      <c r="B657" s="80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>
      <c r="A658" s="235"/>
      <c r="B658" s="80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>
      <c r="A659" s="235"/>
      <c r="B659" s="80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>
      <c r="A660" s="235"/>
      <c r="B660" s="80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>
      <c r="A661" s="235"/>
      <c r="B661" s="80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>
      <c r="A662" s="235"/>
      <c r="B662" s="80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>
      <c r="A663" s="235"/>
      <c r="B663" s="80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>
      <c r="A664" s="235"/>
      <c r="B664" s="80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>
      <c r="A665" s="235"/>
      <c r="B665" s="80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>
      <c r="A666" s="235"/>
      <c r="B666" s="80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>
      <c r="A667" s="235"/>
      <c r="B667" s="80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>
      <c r="A668" s="235"/>
      <c r="B668" s="80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>
      <c r="A669" s="235"/>
      <c r="B669" s="80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>
      <c r="A670" s="235"/>
      <c r="B670" s="80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>
      <c r="A671" s="235"/>
      <c r="B671" s="80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>
      <c r="A672" s="235"/>
      <c r="B672" s="80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>
      <c r="A673" s="235"/>
      <c r="B673" s="80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>
      <c r="A674" s="235"/>
      <c r="B674" s="80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>
      <c r="A675" s="235"/>
      <c r="B675" s="80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>
      <c r="A676" s="235"/>
      <c r="B676" s="80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>
      <c r="A677" s="235"/>
      <c r="B677" s="80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>
      <c r="A678" s="235"/>
      <c r="B678" s="80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>
      <c r="A679" s="235"/>
      <c r="B679" s="80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>
      <c r="A680" s="235"/>
      <c r="B680" s="80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>
      <c r="A681" s="235"/>
      <c r="B681" s="80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>
      <c r="A682" s="235"/>
      <c r="B682" s="80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>
      <c r="A683" s="235"/>
      <c r="B683" s="80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>
      <c r="A684" s="235"/>
      <c r="B684" s="80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>
      <c r="A685" s="235"/>
      <c r="B685" s="80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>
      <c r="A686" s="235"/>
      <c r="B686" s="80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>
      <c r="A687" s="235"/>
      <c r="B687" s="80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>
      <c r="A688" s="235"/>
      <c r="B688" s="80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>
      <c r="A689" s="235"/>
      <c r="B689" s="80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>
      <c r="A690" s="235"/>
      <c r="B690" s="80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>
      <c r="A691" s="235"/>
      <c r="B691" s="80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>
      <c r="A692" s="235"/>
      <c r="B692" s="80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>
      <c r="A693" s="235"/>
      <c r="B693" s="80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>
      <c r="A694" s="235"/>
      <c r="B694" s="80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>
      <c r="A695" s="235"/>
      <c r="B695" s="80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>
      <c r="A696" s="235"/>
      <c r="B696" s="80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>
      <c r="A697" s="235"/>
      <c r="B697" s="80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>
      <c r="A698" s="235"/>
      <c r="B698" s="80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>
      <c r="A699" s="235"/>
      <c r="B699" s="80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>
      <c r="A700" s="235"/>
      <c r="B700" s="80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>
      <c r="A701" s="235"/>
      <c r="B701" s="80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>
      <c r="A702" s="235"/>
      <c r="B702" s="80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>
      <c r="A703" s="235"/>
      <c r="B703" s="80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>
      <c r="A704" s="235"/>
      <c r="B704" s="80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>
      <c r="A705" s="235"/>
      <c r="B705" s="80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>
      <c r="A706" s="235"/>
      <c r="B706" s="80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>
      <c r="A707" s="235"/>
      <c r="B707" s="80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>
      <c r="A708" s="235"/>
      <c r="B708" s="80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>
      <c r="A709" s="235"/>
      <c r="B709" s="80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>
      <c r="A710" s="235"/>
      <c r="B710" s="80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>
      <c r="A711" s="235"/>
      <c r="B711" s="80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>
      <c r="A712" s="235"/>
      <c r="B712" s="80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>
      <c r="A713" s="235"/>
      <c r="B713" s="80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>
      <c r="A714" s="235"/>
      <c r="B714" s="80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>
      <c r="A715" s="235"/>
      <c r="B715" s="80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>
      <c r="A716" s="235"/>
      <c r="B716" s="80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>
      <c r="A717" s="235"/>
      <c r="B717" s="80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>
      <c r="A718" s="235"/>
      <c r="B718" s="80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>
      <c r="A719" s="235"/>
      <c r="B719" s="80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>
      <c r="A720" s="235"/>
      <c r="B720" s="80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>
      <c r="A721" s="235"/>
      <c r="B721" s="80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>
      <c r="A722" s="235"/>
      <c r="B722" s="80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>
      <c r="A723" s="235"/>
      <c r="B723" s="80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>
      <c r="A724" s="235"/>
      <c r="B724" s="80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>
      <c r="A725" s="235"/>
      <c r="B725" s="80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>
      <c r="A726" s="235"/>
      <c r="B726" s="80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>
      <c r="A727" s="235"/>
      <c r="B727" s="80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>
      <c r="A728" s="235"/>
      <c r="B728" s="80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>
      <c r="A729" s="235"/>
      <c r="B729" s="80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>
      <c r="A730" s="235"/>
      <c r="B730" s="80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>
      <c r="A731" s="235"/>
      <c r="B731" s="80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>
      <c r="A732" s="235"/>
      <c r="B732" s="80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>
      <c r="A733" s="235"/>
      <c r="B733" s="80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>
      <c r="A734" s="235"/>
      <c r="B734" s="80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>
      <c r="A735" s="235"/>
      <c r="B735" s="80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>
      <c r="A736" s="235"/>
      <c r="B736" s="80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>
      <c r="A737" s="235"/>
      <c r="B737" s="80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>
      <c r="A738" s="235"/>
      <c r="B738" s="80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>
      <c r="A739" s="235"/>
      <c r="B739" s="80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>
      <c r="A740" s="235"/>
      <c r="B740" s="80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>
      <c r="A741" s="235"/>
      <c r="B741" s="80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>
      <c r="A742" s="235"/>
      <c r="B742" s="80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>
      <c r="A743" s="235"/>
      <c r="B743" s="80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>
      <c r="A744" s="235"/>
      <c r="B744" s="80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>
      <c r="A745" s="235"/>
      <c r="B745" s="80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>
      <c r="A746" s="235"/>
      <c r="B746" s="80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>
      <c r="A747" s="235"/>
      <c r="B747" s="80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>
      <c r="A748" s="235"/>
      <c r="B748" s="80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>
      <c r="A749" s="235"/>
      <c r="B749" s="80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>
      <c r="A750" s="235"/>
      <c r="B750" s="80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>
      <c r="A751" s="235"/>
      <c r="B751" s="80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>
      <c r="A752" s="235"/>
      <c r="B752" s="80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>
      <c r="A753" s="235"/>
      <c r="B753" s="80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>
      <c r="A754" s="235"/>
      <c r="B754" s="80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>
      <c r="A755" s="235"/>
      <c r="B755" s="80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>
      <c r="A756" s="235"/>
      <c r="B756" s="80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>
      <c r="A757" s="235"/>
      <c r="B757" s="80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>
      <c r="A758" s="235"/>
      <c r="B758" s="80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>
      <c r="A759" s="235"/>
      <c r="B759" s="80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>
      <c r="A760" s="235"/>
      <c r="B760" s="80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>
      <c r="A761" s="235"/>
      <c r="B761" s="80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>
      <c r="A762" s="235"/>
      <c r="B762" s="80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>
      <c r="A763" s="235"/>
      <c r="B763" s="80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>
      <c r="A764" s="235"/>
      <c r="B764" s="80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>
      <c r="A765" s="235"/>
      <c r="B765" s="80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>
      <c r="A766" s="235"/>
      <c r="B766" s="80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>
      <c r="A767" s="235"/>
      <c r="B767" s="80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>
      <c r="A768" s="235"/>
      <c r="B768" s="80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>
      <c r="A769" s="235"/>
      <c r="B769" s="80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>
      <c r="A770" s="235"/>
      <c r="B770" s="80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>
      <c r="A771" s="235"/>
      <c r="B771" s="80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>
      <c r="A772" s="235"/>
      <c r="B772" s="80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>
      <c r="A773" s="235"/>
      <c r="B773" s="80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>
      <c r="A774" s="235"/>
      <c r="B774" s="80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>
      <c r="A775" s="235"/>
      <c r="B775" s="80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>
      <c r="A776" s="235"/>
      <c r="B776" s="80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>
      <c r="A777" s="235"/>
      <c r="B777" s="80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>
      <c r="A778" s="235"/>
      <c r="B778" s="80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>
      <c r="A779" s="235"/>
      <c r="B779" s="80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>
      <c r="A780" s="235"/>
      <c r="B780" s="80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>
      <c r="A781" s="235"/>
      <c r="B781" s="80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>
      <c r="A782" s="235"/>
      <c r="B782" s="80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>
      <c r="A783" s="235"/>
      <c r="B783" s="80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>
      <c r="A784" s="235"/>
      <c r="B784" s="80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>
      <c r="A785" s="235"/>
      <c r="B785" s="80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>
      <c r="A786" s="235"/>
      <c r="B786" s="80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>
      <c r="A787" s="235"/>
      <c r="B787" s="80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>
      <c r="A788" s="235"/>
      <c r="B788" s="80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>
      <c r="A789" s="235"/>
      <c r="B789" s="80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>
      <c r="A790" s="235"/>
      <c r="B790" s="80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>
      <c r="A791" s="235"/>
      <c r="B791" s="80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>
      <c r="A792" s="235"/>
      <c r="B792" s="80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>
      <c r="A793" s="235"/>
      <c r="B793" s="80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>
      <c r="A794" s="235"/>
      <c r="B794" s="80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>
      <c r="A795" s="235"/>
      <c r="B795" s="80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>
      <c r="A796" s="235"/>
      <c r="B796" s="80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>
      <c r="A797" s="235"/>
      <c r="B797" s="80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>
      <c r="A798" s="235"/>
      <c r="B798" s="80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>
      <c r="A799" s="235"/>
      <c r="B799" s="80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>
      <c r="A800" s="235"/>
      <c r="B800" s="80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>
      <c r="A801" s="235"/>
      <c r="B801" s="80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>
      <c r="A802" s="235"/>
      <c r="B802" s="80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>
      <c r="A803" s="235"/>
      <c r="B803" s="80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>
      <c r="A804" s="235"/>
      <c r="B804" s="80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>
      <c r="A805" s="235"/>
      <c r="B805" s="80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>
      <c r="A806" s="235"/>
      <c r="B806" s="80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>
      <c r="A807" s="235"/>
      <c r="B807" s="80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>
      <c r="A808" s="235"/>
      <c r="B808" s="80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>
      <c r="A809" s="235"/>
      <c r="B809" s="80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>
      <c r="A810" s="235"/>
      <c r="B810" s="80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>
      <c r="A811" s="235"/>
      <c r="B811" s="80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>
      <c r="A812" s="235"/>
      <c r="B812" s="80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>
      <c r="A813" s="235"/>
      <c r="B813" s="80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>
      <c r="A814" s="235"/>
      <c r="B814" s="80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>
      <c r="A815" s="235"/>
      <c r="B815" s="80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>
      <c r="A816" s="235"/>
      <c r="B816" s="80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>
      <c r="A817" s="235"/>
      <c r="B817" s="80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>
      <c r="A818" s="235"/>
      <c r="B818" s="80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>
      <c r="A819" s="235"/>
      <c r="B819" s="80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>
      <c r="A820" s="235"/>
      <c r="B820" s="80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>
      <c r="A821" s="235"/>
      <c r="B821" s="80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>
      <c r="A822" s="235"/>
      <c r="B822" s="80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>
      <c r="A823" s="235"/>
      <c r="B823" s="80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>
      <c r="A824" s="235"/>
      <c r="B824" s="80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>
      <c r="A825" s="235"/>
      <c r="B825" s="80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>
      <c r="A826" s="235"/>
      <c r="B826" s="80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>
      <c r="A827" s="235"/>
      <c r="B827" s="80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>
      <c r="A828" s="235"/>
      <c r="B828" s="80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>
      <c r="A829" s="235"/>
      <c r="B829" s="80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>
      <c r="A830" s="235"/>
      <c r="B830" s="80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>
      <c r="A831" s="235"/>
      <c r="B831" s="80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>
      <c r="A832" s="235"/>
      <c r="B832" s="80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>
      <c r="A833" s="235"/>
      <c r="B833" s="80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>
      <c r="A834" s="235"/>
      <c r="B834" s="80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>
      <c r="A835" s="235"/>
      <c r="B835" s="80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>
      <c r="A836" s="235"/>
      <c r="B836" s="80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>
      <c r="A837" s="235"/>
      <c r="B837" s="80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>
      <c r="A838" s="235"/>
      <c r="B838" s="80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>
      <c r="A839" s="235"/>
      <c r="B839" s="80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>
      <c r="A840" s="235"/>
      <c r="B840" s="80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>
      <c r="A841" s="235"/>
      <c r="B841" s="80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>
      <c r="A842" s="235"/>
      <c r="B842" s="80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>
      <c r="A843" s="235"/>
      <c r="B843" s="80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>
      <c r="A844" s="235"/>
      <c r="B844" s="80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>
      <c r="A845" s="235"/>
      <c r="B845" s="80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>
      <c r="A846" s="235"/>
      <c r="B846" s="80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>
      <c r="A847" s="235"/>
      <c r="B847" s="80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>
      <c r="A848" s="235"/>
      <c r="B848" s="80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>
      <c r="A849" s="235"/>
      <c r="B849" s="80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>
      <c r="A850" s="235"/>
      <c r="B850" s="80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>
      <c r="A851" s="235"/>
      <c r="B851" s="80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>
      <c r="A852" s="235"/>
      <c r="B852" s="80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>
      <c r="A853" s="235"/>
      <c r="B853" s="80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>
      <c r="A854" s="235"/>
      <c r="B854" s="80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>
      <c r="A855" s="235"/>
      <c r="B855" s="80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>
      <c r="A856" s="235"/>
      <c r="B856" s="80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>
      <c r="A857" s="235"/>
      <c r="B857" s="80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>
      <c r="A858" s="235"/>
      <c r="B858" s="80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>
      <c r="A859" s="235"/>
      <c r="B859" s="80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>
      <c r="A860" s="235"/>
      <c r="B860" s="80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>
      <c r="A861" s="235"/>
      <c r="B861" s="80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>
      <c r="A862" s="235"/>
      <c r="B862" s="80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>
      <c r="A863" s="235"/>
      <c r="B863" s="80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>
      <c r="A864" s="235"/>
      <c r="B864" s="80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>
      <c r="A865" s="235"/>
      <c r="B865" s="80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>
      <c r="A866" s="235"/>
      <c r="B866" s="80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>
      <c r="A867" s="235"/>
      <c r="B867" s="80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>
      <c r="A868" s="235"/>
      <c r="B868" s="80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>
      <c r="A869" s="235"/>
      <c r="B869" s="80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>
      <c r="A870" s="235"/>
      <c r="B870" s="80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>
      <c r="A871" s="235"/>
      <c r="B871" s="80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>
      <c r="A872" s="235"/>
      <c r="B872" s="80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>
      <c r="A873" s="235"/>
      <c r="B873" s="80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>
      <c r="A874" s="235"/>
      <c r="B874" s="80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>
      <c r="A875" s="235"/>
      <c r="B875" s="80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>
      <c r="A876" s="235"/>
      <c r="B876" s="80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>
      <c r="A877" s="235"/>
      <c r="B877" s="80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>
      <c r="A878" s="235"/>
      <c r="B878" s="80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>
      <c r="A879" s="235"/>
      <c r="B879" s="80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>
      <c r="A880" s="235"/>
      <c r="B880" s="80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>
      <c r="A881" s="235"/>
      <c r="B881" s="80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>
      <c r="A882" s="235"/>
      <c r="B882" s="80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>
      <c r="A883" s="235"/>
      <c r="B883" s="80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>
      <c r="A884" s="235"/>
      <c r="B884" s="80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>
      <c r="A885" s="235"/>
      <c r="B885" s="80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>
      <c r="A886" s="235"/>
      <c r="B886" s="80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>
      <c r="A887" s="235"/>
      <c r="B887" s="80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>
      <c r="A888" s="235"/>
      <c r="B888" s="80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>
      <c r="A889" s="235"/>
      <c r="B889" s="80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>
      <c r="A890" s="235"/>
      <c r="B890" s="80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>
      <c r="A891" s="235"/>
      <c r="B891" s="80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>
      <c r="A892" s="235"/>
      <c r="B892" s="80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>
      <c r="A893" s="235"/>
      <c r="B893" s="80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>
      <c r="A894" s="235"/>
      <c r="B894" s="80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>
      <c r="A895" s="235"/>
      <c r="B895" s="80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>
      <c r="A896" s="235"/>
      <c r="B896" s="80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>
      <c r="A897" s="235"/>
      <c r="B897" s="80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>
      <c r="A898" s="235"/>
      <c r="B898" s="80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>
      <c r="A899" s="235"/>
      <c r="B899" s="80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>
      <c r="A900" s="235"/>
      <c r="B900" s="80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>
      <c r="A901" s="235"/>
      <c r="B901" s="80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>
      <c r="A902" s="235"/>
      <c r="B902" s="80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>
      <c r="A903" s="235"/>
      <c r="B903" s="80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>
      <c r="A904" s="235"/>
      <c r="B904" s="80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>
      <c r="A905" s="235"/>
      <c r="B905" s="80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>
      <c r="A906" s="235"/>
      <c r="B906" s="80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>
      <c r="A907" s="235"/>
      <c r="B907" s="80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>
      <c r="A908" s="235"/>
      <c r="B908" s="80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>
      <c r="A909" s="235"/>
      <c r="B909" s="80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>
      <c r="A910" s="235"/>
      <c r="B910" s="80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>
      <c r="A911" s="235"/>
      <c r="B911" s="80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>
      <c r="A912" s="235"/>
      <c r="B912" s="80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>
      <c r="A913" s="235"/>
      <c r="B913" s="80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>
      <c r="A914" s="235"/>
      <c r="B914" s="80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>
      <c r="A915" s="235"/>
      <c r="B915" s="80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>
      <c r="A916" s="235"/>
      <c r="B916" s="80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>
      <c r="A917" s="235"/>
      <c r="B917" s="80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>
      <c r="A918" s="235"/>
      <c r="B918" s="80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>
      <c r="A919" s="235"/>
      <c r="B919" s="80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>
      <c r="A920" s="235"/>
      <c r="B920" s="80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>
      <c r="A921" s="235"/>
      <c r="B921" s="80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>
      <c r="A922" s="235"/>
      <c r="B922" s="80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>
      <c r="A923" s="235"/>
      <c r="B923" s="80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>
      <c r="A924" s="235"/>
      <c r="B924" s="80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>
      <c r="A925" s="235"/>
      <c r="B925" s="80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>
      <c r="A926" s="235"/>
      <c r="B926" s="80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>
      <c r="A927" s="235"/>
      <c r="B927" s="80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>
      <c r="A928" s="235"/>
      <c r="B928" s="80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>
      <c r="A929" s="235"/>
      <c r="B929" s="80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>
      <c r="A930" s="235"/>
      <c r="B930" s="80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>
      <c r="A931" s="235"/>
      <c r="B931" s="80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>
      <c r="A932" s="235"/>
      <c r="B932" s="80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>
      <c r="A933" s="235"/>
      <c r="B933" s="80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>
      <c r="A934" s="235"/>
      <c r="B934" s="80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>
      <c r="A935" s="235"/>
      <c r="B935" s="80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>
      <c r="A936" s="235"/>
      <c r="B936" s="80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>
      <c r="A937" s="235"/>
      <c r="B937" s="80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>
      <c r="A938" s="235"/>
      <c r="B938" s="80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>
      <c r="A939" s="235"/>
      <c r="B939" s="80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>
      <c r="A940" s="235"/>
      <c r="B940" s="80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>
      <c r="A941" s="235"/>
      <c r="B941" s="80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>
      <c r="A942" s="235"/>
      <c r="B942" s="80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>
      <c r="A943" s="235"/>
      <c r="B943" s="80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>
      <c r="A944" s="235"/>
      <c r="B944" s="80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>
      <c r="A945" s="235"/>
      <c r="B945" s="80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>
      <c r="A946" s="235"/>
      <c r="B946" s="80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>
      <c r="A947" s="235"/>
      <c r="B947" s="80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>
      <c r="A948" s="235"/>
      <c r="B948" s="80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>
      <c r="A949" s="235"/>
      <c r="B949" s="80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>
      <c r="A950" s="235"/>
      <c r="B950" s="80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>
      <c r="A951" s="235"/>
      <c r="B951" s="80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>
      <c r="A952" s="235"/>
      <c r="B952" s="80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>
      <c r="A953" s="235"/>
      <c r="B953" s="80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>
      <c r="A954" s="235"/>
      <c r="B954" s="80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>
      <c r="A955" s="235"/>
      <c r="B955" s="80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>
      <c r="A956" s="235"/>
      <c r="B956" s="80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>
      <c r="A957" s="235"/>
      <c r="B957" s="80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>
      <c r="A958" s="235"/>
      <c r="B958" s="80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>
      <c r="A959" s="235"/>
      <c r="B959" s="80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>
      <c r="A960" s="235"/>
      <c r="B960" s="80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>
      <c r="A961" s="235"/>
      <c r="B961" s="80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>
      <c r="A962" s="235"/>
      <c r="B962" s="80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>
      <c r="A963" s="235"/>
      <c r="B963" s="80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>
      <c r="A964" s="235"/>
      <c r="B964" s="80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>
      <c r="A965" s="235"/>
      <c r="B965" s="80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>
      <c r="A966" s="235"/>
      <c r="B966" s="80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>
      <c r="A967" s="235"/>
      <c r="B967" s="80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>
      <c r="A968" s="235"/>
      <c r="B968" s="80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>
      <c r="A969" s="235"/>
      <c r="B969" s="80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>
      <c r="A970" s="235"/>
      <c r="B970" s="80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>
      <c r="A971" s="235"/>
      <c r="B971" s="80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>
      <c r="A972" s="235"/>
      <c r="B972" s="80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>
      <c r="A973" s="235"/>
      <c r="B973" s="80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>
      <c r="A974" s="235"/>
      <c r="B974" s="80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>
      <c r="A975" s="235"/>
      <c r="B975" s="80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>
      <c r="A976" s="235"/>
      <c r="B976" s="80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>
      <c r="A977" s="235"/>
      <c r="B977" s="80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>
      <c r="A978" s="235"/>
      <c r="B978" s="80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>
      <c r="A979" s="235"/>
      <c r="B979" s="80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>
      <c r="A980" s="235"/>
      <c r="B980" s="80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>
      <c r="A981" s="235"/>
      <c r="B981" s="80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>
      <c r="A982" s="235"/>
      <c r="B982" s="80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>
      <c r="A983" s="235"/>
      <c r="B983" s="80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>
      <c r="A984" s="235"/>
      <c r="B984" s="80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>
      <c r="A985" s="235"/>
      <c r="B985" s="80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>
      <c r="A986" s="235"/>
      <c r="B986" s="80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>
      <c r="A987" s="235"/>
      <c r="B987" s="80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>
      <c r="A988" s="235"/>
      <c r="B988" s="80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>
      <c r="A989" s="235"/>
      <c r="B989" s="80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>
      <c r="A990" s="235"/>
      <c r="B990" s="80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>
      <c r="A991" s="235"/>
      <c r="B991" s="80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>
      <c r="A992" s="235"/>
      <c r="B992" s="80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>
      <c r="A993" s="235"/>
      <c r="B993" s="80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>
      <c r="A994" s="235"/>
      <c r="B994" s="80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>
      <c r="A995" s="235"/>
      <c r="B995" s="80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>
      <c r="A996" s="235"/>
      <c r="B996" s="80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63"/>
    <col customWidth="1" min="2" max="2" width="22.0"/>
    <col customWidth="1" min="3" max="3" width="21.63"/>
    <col customWidth="1" min="4" max="4" width="21.75"/>
    <col customWidth="1" min="7" max="7" width="26.0"/>
  </cols>
  <sheetData>
    <row r="1">
      <c r="A1" s="1" t="s">
        <v>400</v>
      </c>
      <c r="B1" s="258" t="s">
        <v>401</v>
      </c>
      <c r="C1" s="258" t="s">
        <v>402</v>
      </c>
      <c r="D1" s="258" t="s">
        <v>403</v>
      </c>
      <c r="E1" s="258" t="s">
        <v>36</v>
      </c>
      <c r="F1" s="258" t="s">
        <v>4</v>
      </c>
      <c r="G1" s="258" t="s">
        <v>169</v>
      </c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</row>
    <row r="2">
      <c r="A2" s="260"/>
    </row>
    <row r="3">
      <c r="A3" s="252" t="s">
        <v>47</v>
      </c>
      <c r="B3" s="254">
        <v>0.2296875</v>
      </c>
      <c r="C3" s="254">
        <v>0.25700231481481484</v>
      </c>
      <c r="D3" s="261">
        <v>0.27689814814814817</v>
      </c>
      <c r="E3" s="41">
        <f>VLOOKUP(A3,'All Contacts June '!B:L, 6, FALSE)</f>
        <v>8073663614</v>
      </c>
      <c r="F3" s="41">
        <f>VLOOKUP(A3,'All Contacts June '!B:L, 9, FALSE)</f>
        <v>7993071991</v>
      </c>
      <c r="G3" s="5" t="s">
        <v>551</v>
      </c>
    </row>
    <row r="4">
      <c r="A4" s="252" t="s">
        <v>43</v>
      </c>
      <c r="B4" s="261">
        <v>0.09408564814814815</v>
      </c>
      <c r="C4" s="253">
        <v>0.2684837962962963</v>
      </c>
      <c r="D4" s="253">
        <v>0.27498842592592593</v>
      </c>
      <c r="E4" s="41">
        <f>VLOOKUP(A4,'All Contacts June '!B:L, 6, FALSE)</f>
        <v>9742879340</v>
      </c>
      <c r="F4" s="41" t="str">
        <f>VLOOKUP(A4,'All Contacts June '!B:L, 9, FALSE)</f>
        <v/>
      </c>
      <c r="G4" s="5" t="s">
        <v>552</v>
      </c>
    </row>
    <row r="5">
      <c r="A5" s="252" t="s">
        <v>57</v>
      </c>
      <c r="B5" s="262">
        <v>0.2282523148148148</v>
      </c>
      <c r="C5" s="263">
        <v>0.2350810185185185</v>
      </c>
      <c r="D5" s="262">
        <v>0.26285879629629627</v>
      </c>
      <c r="E5" s="41">
        <f>VLOOKUP(A5,'All Contacts June '!B:L, 6, FALSE)</f>
        <v>8867496789</v>
      </c>
      <c r="F5" s="41">
        <f>VLOOKUP(A5,'All Contacts June '!B:L, 9, FALSE)</f>
        <v>7013413539</v>
      </c>
      <c r="G5" s="5" t="s">
        <v>553</v>
      </c>
    </row>
    <row r="6" ht="24.0" customHeight="1">
      <c r="A6" s="252" t="s">
        <v>129</v>
      </c>
      <c r="B6" s="262">
        <v>0.2111574074074074</v>
      </c>
      <c r="C6" s="262">
        <v>0.21458333333333332</v>
      </c>
      <c r="D6" s="262">
        <v>0.2884027777777778</v>
      </c>
      <c r="E6" s="41" t="str">
        <f>VLOOKUP(A6,'All Contacts June '!B:L, 6, FALSE)</f>
        <v>#N/A</v>
      </c>
      <c r="F6" s="41" t="str">
        <f>VLOOKUP(A6,'All Contacts June '!B:L, 9, FALSE)</f>
        <v>#N/A</v>
      </c>
      <c r="G6" s="5" t="s">
        <v>554</v>
      </c>
    </row>
    <row r="7">
      <c r="A7" s="264" t="s">
        <v>555</v>
      </c>
      <c r="B7" s="265">
        <v>0.1543287037037037</v>
      </c>
      <c r="C7" s="266">
        <v>0.2782986111111111</v>
      </c>
      <c r="D7" s="266">
        <v>0.2972916666666667</v>
      </c>
      <c r="E7" s="267" t="str">
        <f>VLOOKUP(A7,'All Contacts June '!B:L, 6, FALSE)</f>
        <v>#N/A</v>
      </c>
      <c r="F7" s="267" t="str">
        <f>VLOOKUP(A7,'All Contacts June '!B:L, 9, FALSE)</f>
        <v>#N/A</v>
      </c>
      <c r="G7" s="268" t="s">
        <v>556</v>
      </c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</row>
    <row r="8">
      <c r="A8" s="270" t="s">
        <v>557</v>
      </c>
      <c r="B8" s="271">
        <v>0.20725694444444445</v>
      </c>
      <c r="C8" s="271">
        <v>0.23297453703703705</v>
      </c>
      <c r="D8" s="271">
        <v>0.26113425925925926</v>
      </c>
      <c r="E8" s="41" t="str">
        <f>VLOOKUP(A8,'All Contacts June '!B:L, 6, FALSE)</f>
        <v>#N/A</v>
      </c>
      <c r="F8" s="41" t="str">
        <f>VLOOKUP(A8,'All Contacts June '!B:L, 9, FALSE)</f>
        <v>#N/A</v>
      </c>
      <c r="G8" s="5" t="s">
        <v>267</v>
      </c>
    </row>
    <row r="9">
      <c r="A9" s="252" t="s">
        <v>172</v>
      </c>
      <c r="B9" s="262">
        <v>0.19538194444444446</v>
      </c>
      <c r="C9" s="262">
        <v>0.19775462962962964</v>
      </c>
      <c r="D9" s="262">
        <v>0.27475694444444443</v>
      </c>
      <c r="E9" s="41" t="str">
        <f>VLOOKUP(A9,'All Contacts June '!B:L, 6, FALSE)</f>
        <v/>
      </c>
      <c r="F9" s="41">
        <f>VLOOKUP(A9,'All Contacts June '!B:L, 9, FALSE)</f>
        <v>8073732763</v>
      </c>
      <c r="G9" s="5" t="s">
        <v>147</v>
      </c>
    </row>
    <row r="10">
      <c r="A10" s="252" t="s">
        <v>18</v>
      </c>
      <c r="B10" s="271">
        <v>0.21741898148148148</v>
      </c>
      <c r="C10" s="271">
        <v>0.2180439814814815</v>
      </c>
      <c r="D10" s="271">
        <v>0.26836805555555554</v>
      </c>
      <c r="E10" s="41">
        <f>VLOOKUP(A10,'All Contacts June '!B:L, 6, FALSE)</f>
        <v>7760097868</v>
      </c>
      <c r="F10" s="41">
        <f>VLOOKUP(A10,'All Contacts June '!B:L, 9, FALSE)</f>
        <v>7353291225</v>
      </c>
      <c r="G10" s="5" t="s">
        <v>558</v>
      </c>
    </row>
    <row r="11">
      <c r="A11" s="252"/>
      <c r="B11" s="271"/>
      <c r="C11" s="271"/>
      <c r="D11" s="271"/>
      <c r="E11" s="41"/>
      <c r="F11" s="41"/>
    </row>
    <row r="12">
      <c r="A12" s="272"/>
    </row>
    <row r="13">
      <c r="A13" s="1" t="s">
        <v>410</v>
      </c>
      <c r="B13" s="258" t="s">
        <v>2</v>
      </c>
      <c r="C13" s="258" t="s">
        <v>36</v>
      </c>
      <c r="D13" s="258" t="s">
        <v>60</v>
      </c>
      <c r="E13" s="258" t="s">
        <v>169</v>
      </c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>
      <c r="A14" s="116"/>
      <c r="C14" s="41"/>
      <c r="D14" s="41"/>
    </row>
    <row r="15">
      <c r="A15" s="116" t="s">
        <v>52</v>
      </c>
      <c r="B15" s="29">
        <v>16.61</v>
      </c>
      <c r="C15" s="15">
        <f>VLOOKUP(A15,'All Contacts June '!B:J, 6, FALSE)</f>
        <v>8496832689</v>
      </c>
      <c r="D15" s="15">
        <f>VLOOKUP(A15,'All Contacts June '!B:J, 9, FALSE)</f>
        <v>8496832689</v>
      </c>
      <c r="E15" s="5" t="s">
        <v>559</v>
      </c>
    </row>
    <row r="16">
      <c r="A16" s="116" t="s">
        <v>104</v>
      </c>
      <c r="B16" s="29">
        <v>10.42</v>
      </c>
      <c r="C16" s="15">
        <f>VLOOKUP(A16,'All Contacts June '!B:J, 6, FALSE)</f>
        <v>9742879340</v>
      </c>
      <c r="D16" s="15" t="str">
        <f>VLOOKUP(A16,'All Contacts June '!B:J, 9, FALSE)</f>
        <v/>
      </c>
      <c r="E16" s="27" t="s">
        <v>560</v>
      </c>
      <c r="F16" s="12"/>
      <c r="G16" s="12"/>
      <c r="H16" s="12"/>
      <c r="I16" s="12"/>
    </row>
    <row r="17">
      <c r="A17" s="116" t="s">
        <v>73</v>
      </c>
      <c r="B17" s="29">
        <v>10.08</v>
      </c>
      <c r="C17" s="15">
        <f>VLOOKUP(A17,'All Contacts June '!B:J, 6, FALSE)</f>
        <v>9535481684</v>
      </c>
      <c r="D17" s="15">
        <f>VLOOKUP(A17,'All Contacts June '!B:J, 9, FALSE)</f>
        <v>9148384726</v>
      </c>
      <c r="E17" s="27" t="s">
        <v>147</v>
      </c>
      <c r="F17" s="12"/>
      <c r="G17" s="12"/>
      <c r="H17" s="12"/>
      <c r="I17" s="12"/>
    </row>
    <row r="18">
      <c r="A18" s="116" t="s">
        <v>468</v>
      </c>
      <c r="B18" s="29">
        <v>9.94</v>
      </c>
      <c r="C18" s="15">
        <f>VLOOKUP(A18,'All Contacts June '!B:J, 6, FALSE)</f>
        <v>7337896197</v>
      </c>
      <c r="D18" s="15">
        <f>VLOOKUP(A18,'All Contacts June '!B:J, 9, FALSE)</f>
        <v>9482858416</v>
      </c>
      <c r="E18" s="27" t="s">
        <v>561</v>
      </c>
      <c r="F18" s="12"/>
      <c r="G18" s="12"/>
      <c r="H18" s="27"/>
      <c r="I18" s="12"/>
    </row>
    <row r="19">
      <c r="A19" s="116" t="s">
        <v>125</v>
      </c>
      <c r="B19" s="29">
        <v>9.02</v>
      </c>
      <c r="C19" s="15">
        <f>VLOOKUP(A19,'All Contacts June '!B:J, 6, FALSE)</f>
        <v>8660606137</v>
      </c>
      <c r="D19" s="15">
        <f>VLOOKUP(A19,'All Contacts June '!B:J, 9, FALSE)</f>
        <v>9740492628</v>
      </c>
      <c r="E19" s="27" t="s">
        <v>562</v>
      </c>
      <c r="F19" s="12"/>
      <c r="G19" s="12"/>
      <c r="H19" s="12"/>
      <c r="I19" s="12"/>
    </row>
    <row r="20">
      <c r="A20" s="116" t="s">
        <v>306</v>
      </c>
      <c r="B20" s="29">
        <v>8.88</v>
      </c>
      <c r="C20" s="15">
        <f>VLOOKUP(A20,'All Contacts June '!B:J, 6, FALSE)</f>
        <v>9113257602</v>
      </c>
      <c r="D20" s="15">
        <f>VLOOKUP(A20,'All Contacts June '!B:J, 9, FALSE)</f>
        <v>8884152388</v>
      </c>
      <c r="F20" s="12"/>
      <c r="G20" s="12"/>
      <c r="H20" s="12"/>
      <c r="I20" s="12"/>
    </row>
    <row r="21">
      <c r="A21" s="116" t="s">
        <v>399</v>
      </c>
      <c r="B21" s="29">
        <v>8.7</v>
      </c>
      <c r="C21" s="15">
        <f>VLOOKUP(A21,'All Contacts June '!B:J, 6, FALSE)</f>
        <v>7483613541</v>
      </c>
      <c r="D21" s="15" t="str">
        <f>VLOOKUP(A21,'All Contacts June '!B:J, 9, FALSE)</f>
        <v>N/A</v>
      </c>
      <c r="E21" s="27" t="s">
        <v>563</v>
      </c>
      <c r="F21" s="12"/>
      <c r="G21" s="12"/>
      <c r="H21" s="12"/>
      <c r="I21" s="12"/>
    </row>
    <row r="22">
      <c r="A22" s="116" t="s">
        <v>124</v>
      </c>
      <c r="B22" s="29">
        <v>8.36</v>
      </c>
      <c r="C22" s="15">
        <f>VLOOKUP(A22,'All Contacts June '!B:J, 6, FALSE)</f>
        <v>9844460651</v>
      </c>
      <c r="D22" s="15" t="str">
        <f>VLOOKUP(A22,'All Contacts June '!B:J, 9, FALSE)</f>
        <v>72595 05962</v>
      </c>
      <c r="E22" s="20" t="s">
        <v>564</v>
      </c>
      <c r="F22" s="20"/>
      <c r="G22" s="22"/>
      <c r="H22" s="12"/>
      <c r="I22" s="12"/>
    </row>
    <row r="23">
      <c r="A23" s="116" t="s">
        <v>244</v>
      </c>
      <c r="B23" s="29">
        <v>7.79</v>
      </c>
      <c r="C23" s="15">
        <f>VLOOKUP(A23,'All Contacts June '!B:J, 6, FALSE)</f>
        <v>9739893924</v>
      </c>
      <c r="D23" s="15">
        <f>VLOOKUP(A23,'All Contacts June '!B:J, 9, FALSE)</f>
        <v>7406527875</v>
      </c>
      <c r="E23" s="11" t="s">
        <v>565</v>
      </c>
      <c r="F23" s="12"/>
      <c r="G23" s="12"/>
      <c r="H23" s="12"/>
      <c r="I23" s="12"/>
    </row>
    <row r="24">
      <c r="A24" s="116" t="s">
        <v>144</v>
      </c>
      <c r="B24" s="29">
        <v>7.62</v>
      </c>
      <c r="C24" s="15">
        <f>VLOOKUP(A24,'All Contacts June '!B:J, 6, FALSE)</f>
        <v>9738392742</v>
      </c>
      <c r="D24" s="15">
        <f>VLOOKUP(A24,'All Contacts June '!B:J, 9, FALSE)</f>
        <v>7795089396</v>
      </c>
      <c r="E24" s="20" t="s">
        <v>566</v>
      </c>
      <c r="F24" s="22"/>
      <c r="G24" s="20" t="s">
        <v>567</v>
      </c>
      <c r="H24" s="12"/>
      <c r="I24" s="12"/>
    </row>
    <row r="25">
      <c r="A25" s="272"/>
      <c r="C25" s="41"/>
      <c r="D25" s="41"/>
    </row>
    <row r="26">
      <c r="A26" s="1" t="s">
        <v>424</v>
      </c>
      <c r="B26" s="258" t="s">
        <v>425</v>
      </c>
      <c r="C26" s="258" t="s">
        <v>36</v>
      </c>
      <c r="D26" s="258" t="s">
        <v>60</v>
      </c>
      <c r="E26" s="258" t="s">
        <v>169</v>
      </c>
      <c r="F26" s="259"/>
      <c r="G26" s="259"/>
      <c r="H26" s="259"/>
      <c r="I26" s="259"/>
      <c r="J26" s="259"/>
      <c r="K26" s="259"/>
      <c r="L26" s="259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59"/>
      <c r="X26" s="259"/>
      <c r="Y26" s="259"/>
      <c r="Z26" s="259"/>
    </row>
    <row r="27">
      <c r="A27" s="116"/>
      <c r="B27" s="5"/>
      <c r="C27" s="42"/>
      <c r="D27" s="42"/>
    </row>
    <row r="28">
      <c r="A28" s="116" t="s">
        <v>18</v>
      </c>
      <c r="B28" s="29">
        <v>16.0</v>
      </c>
      <c r="C28" s="41">
        <f>VLOOKUP(A28,'All Contacts June '!B:J, 6, FALSE)</f>
        <v>7760097868</v>
      </c>
      <c r="D28" s="41">
        <f>VLOOKUP(A28,'All Contacts June '!B:J, 9, FALSE)</f>
        <v>7353291225</v>
      </c>
      <c r="E28" s="5" t="s">
        <v>568</v>
      </c>
    </row>
    <row r="29">
      <c r="A29" s="116" t="s">
        <v>31</v>
      </c>
      <c r="B29" s="29">
        <v>14.0</v>
      </c>
      <c r="C29" s="41" t="str">
        <f>VLOOKUP(A29,'All Contacts June '!B:J, 6, FALSE)</f>
        <v/>
      </c>
      <c r="D29" s="41">
        <f>VLOOKUP(A29,'All Contacts June '!B:J, 9, FALSE)</f>
        <v>6303797417</v>
      </c>
      <c r="E29" s="27" t="s">
        <v>569</v>
      </c>
      <c r="F29" s="12"/>
      <c r="G29" s="12"/>
    </row>
    <row r="30">
      <c r="A30" s="116" t="s">
        <v>129</v>
      </c>
      <c r="B30" s="29">
        <v>10.0</v>
      </c>
      <c r="C30" s="42">
        <v>9.863111245E9</v>
      </c>
      <c r="D30" s="41" t="str">
        <f>VLOOKUP(A30,'All Contacts June '!B:J, 9, FALSE)</f>
        <v>#N/A</v>
      </c>
    </row>
    <row r="31">
      <c r="A31" s="116" t="s">
        <v>82</v>
      </c>
      <c r="B31" s="29">
        <v>9.0</v>
      </c>
      <c r="C31" s="41">
        <f>VLOOKUP(A31,'All Contacts June '!B:J, 6, FALSE)</f>
        <v>9535350351</v>
      </c>
      <c r="D31" s="41">
        <f>VLOOKUP(A31,'All Contacts June '!B:J, 9, FALSE)</f>
        <v>9611874438</v>
      </c>
      <c r="E31" s="5" t="s">
        <v>570</v>
      </c>
    </row>
    <row r="32">
      <c r="A32" s="116" t="s">
        <v>92</v>
      </c>
      <c r="B32" s="29">
        <v>9.0</v>
      </c>
      <c r="C32" s="41">
        <f>VLOOKUP(A32,'All Contacts June '!B:J, 6, FALSE)</f>
        <v>9980007270</v>
      </c>
      <c r="D32" s="41">
        <f>VLOOKUP(A32,'All Contacts June '!B:J, 9, FALSE)</f>
        <v>9900630413</v>
      </c>
    </row>
    <row r="33">
      <c r="A33" s="116" t="s">
        <v>291</v>
      </c>
      <c r="B33" s="29">
        <v>9.0</v>
      </c>
      <c r="C33" s="41">
        <f>VLOOKUP(A33,'All Contacts June '!B:J, 6, FALSE)</f>
        <v>9986743155</v>
      </c>
      <c r="D33" s="41">
        <f>VLOOKUP(A33,'All Contacts June '!B:J, 9, FALSE)</f>
        <v>7795752141</v>
      </c>
      <c r="E33" s="42" t="s">
        <v>571</v>
      </c>
    </row>
    <row r="34">
      <c r="A34" s="116" t="s">
        <v>61</v>
      </c>
      <c r="B34" s="29">
        <v>9.0</v>
      </c>
      <c r="C34" s="41">
        <f>VLOOKUP(A34,'All Contacts June '!B:J, 6, FALSE)</f>
        <v>9902897760</v>
      </c>
      <c r="D34" s="41">
        <f>VLOOKUP(A34,'All Contacts June '!B:J, 9, FALSE)</f>
        <v>7975685712</v>
      </c>
    </row>
    <row r="35">
      <c r="A35" s="116" t="s">
        <v>26</v>
      </c>
      <c r="B35" s="29">
        <v>8.0</v>
      </c>
      <c r="C35" s="42" t="s">
        <v>572</v>
      </c>
      <c r="D35" s="41">
        <f>VLOOKUP(A35,'All Contacts June '!B:J, 9, FALSE)</f>
        <v>9535326205</v>
      </c>
      <c r="E35" s="91" t="s">
        <v>573</v>
      </c>
    </row>
    <row r="36">
      <c r="A36" s="116" t="s">
        <v>30</v>
      </c>
      <c r="B36" s="29">
        <v>8.0</v>
      </c>
      <c r="C36" s="41">
        <f>VLOOKUP(A36,'All Contacts June '!B:J, 6, FALSE)</f>
        <v>7353142646</v>
      </c>
      <c r="D36" s="41">
        <f>VLOOKUP(A36,'All Contacts June '!B:J, 9, FALSE)</f>
        <v>7022207324</v>
      </c>
      <c r="E36" s="5" t="s">
        <v>574</v>
      </c>
    </row>
    <row r="37">
      <c r="A37" s="116" t="s">
        <v>160</v>
      </c>
      <c r="B37" s="29">
        <v>8.0</v>
      </c>
      <c r="C37" s="41">
        <f>VLOOKUP(A37,'All Contacts June '!B:J, 6, FALSE)</f>
        <v>9019269596</v>
      </c>
      <c r="D37" s="41"/>
      <c r="E37" s="5" t="s">
        <v>575</v>
      </c>
    </row>
    <row r="38">
      <c r="A38" s="272"/>
      <c r="B38" s="15"/>
      <c r="C38" s="41"/>
      <c r="D38" s="41"/>
    </row>
    <row r="39">
      <c r="A39" s="1" t="s">
        <v>576</v>
      </c>
      <c r="B39" s="258" t="s">
        <v>1</v>
      </c>
      <c r="C39" s="273" t="s">
        <v>481</v>
      </c>
      <c r="D39" s="273" t="s">
        <v>36</v>
      </c>
      <c r="E39" s="258" t="s">
        <v>4</v>
      </c>
      <c r="F39" s="274" t="s">
        <v>5</v>
      </c>
      <c r="G39" s="259"/>
      <c r="H39" s="259"/>
      <c r="I39" s="259"/>
      <c r="J39" s="259"/>
      <c r="K39" s="259"/>
      <c r="L39" s="259"/>
      <c r="M39" s="259"/>
      <c r="N39" s="259"/>
      <c r="O39" s="259"/>
      <c r="P39" s="259"/>
      <c r="Q39" s="259"/>
      <c r="R39" s="259"/>
      <c r="S39" s="259"/>
      <c r="T39" s="259"/>
      <c r="U39" s="259"/>
      <c r="V39" s="259"/>
      <c r="W39" s="259"/>
      <c r="X39" s="259"/>
      <c r="Y39" s="259"/>
      <c r="Z39" s="259"/>
    </row>
    <row r="40">
      <c r="A40" s="217"/>
      <c r="B40" s="275"/>
      <c r="C40" s="275"/>
      <c r="D40" s="275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217" t="s">
        <v>73</v>
      </c>
      <c r="B41" s="26">
        <v>32404.0</v>
      </c>
      <c r="C41" s="9">
        <v>5.43</v>
      </c>
      <c r="D41" s="41">
        <f>VLOOKUP(A41,'All Contacts June '!B:K, 6, FALSE)</f>
        <v>9535481684</v>
      </c>
      <c r="E41" s="41">
        <f>VLOOKUP(A41,'All Contacts June '!B:K, 9, FALSE)</f>
        <v>9148384726</v>
      </c>
      <c r="F41" s="27" t="s">
        <v>147</v>
      </c>
      <c r="G41" s="27"/>
      <c r="H41" s="27"/>
      <c r="I41" s="27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236" t="s">
        <v>64</v>
      </c>
      <c r="B42" s="26">
        <v>28769.0</v>
      </c>
      <c r="C42" s="9">
        <v>3.27</v>
      </c>
      <c r="D42" s="41">
        <f>VLOOKUP(A42,'All Contacts June '!B:K, 6, FALSE)</f>
        <v>8197161731</v>
      </c>
      <c r="E42" s="41">
        <f>VLOOKUP(A42,'All Contacts June '!B:K, 9, FALSE)</f>
        <v>8618194164</v>
      </c>
      <c r="F42" s="20" t="s">
        <v>577</v>
      </c>
      <c r="G42" s="20"/>
      <c r="H42" s="20"/>
      <c r="I42" s="27" t="s">
        <v>578</v>
      </c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236" t="s">
        <v>61</v>
      </c>
      <c r="B43" s="26">
        <v>28673.0</v>
      </c>
      <c r="C43" s="9">
        <v>3.27</v>
      </c>
      <c r="D43" s="41">
        <f>VLOOKUP(A43,'All Contacts June '!B:K, 6, FALSE)</f>
        <v>9902897760</v>
      </c>
      <c r="E43" s="41">
        <f>VLOOKUP(A43,'All Contacts June '!B:K, 9, FALSE)</f>
        <v>7975685712</v>
      </c>
      <c r="F43" s="20" t="s">
        <v>579</v>
      </c>
      <c r="G43" s="20"/>
      <c r="H43" s="20"/>
      <c r="I43" s="20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236" t="s">
        <v>25</v>
      </c>
      <c r="B44" s="26">
        <v>28372.0</v>
      </c>
      <c r="C44" s="9">
        <v>3.18</v>
      </c>
      <c r="D44" s="41">
        <f>VLOOKUP(A44,'All Contacts June '!B:K, 6, FALSE)</f>
        <v>9632149561</v>
      </c>
      <c r="E44" s="41">
        <f>VLOOKUP(A44,'All Contacts June '!B:K, 9, FALSE)</f>
        <v>9739063685</v>
      </c>
      <c r="F44" s="27"/>
      <c r="G44" s="27"/>
      <c r="H44" s="27"/>
      <c r="I44" s="27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236" t="s">
        <v>79</v>
      </c>
      <c r="B45" s="26">
        <v>27921.0</v>
      </c>
      <c r="C45" s="26">
        <v>2.58</v>
      </c>
      <c r="D45" s="41">
        <f>VLOOKUP(A45,'All Contacts June '!B:K, 6, FALSE)</f>
        <v>8151831198</v>
      </c>
      <c r="E45" s="41" t="str">
        <f>VLOOKUP(A45,'All Contacts June '!B:K, 9, FALSE)</f>
        <v/>
      </c>
      <c r="F45" s="20" t="s">
        <v>580</v>
      </c>
      <c r="G45" s="20"/>
      <c r="H45" s="20"/>
      <c r="I45" s="27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236" t="s">
        <v>244</v>
      </c>
      <c r="B46" s="26">
        <v>27478.0</v>
      </c>
      <c r="C46" s="9">
        <v>3.81</v>
      </c>
      <c r="D46" s="41">
        <f>VLOOKUP(A46,'All Contacts June '!B:K, 6, FALSE)</f>
        <v>9739893924</v>
      </c>
      <c r="E46" s="41">
        <f>VLOOKUP(A46,'All Contacts June '!B:K, 9, FALSE)</f>
        <v>7406527875</v>
      </c>
      <c r="F46" s="11" t="s">
        <v>565</v>
      </c>
      <c r="G46" s="27"/>
      <c r="H46" s="27"/>
      <c r="I46" s="27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236" t="s">
        <v>172</v>
      </c>
      <c r="B47" s="26">
        <v>26210.0</v>
      </c>
      <c r="C47" s="9">
        <v>3.31</v>
      </c>
      <c r="D47" s="41" t="str">
        <f>VLOOKUP(A47,'All Contacts June '!B:K, 6, FALSE)</f>
        <v/>
      </c>
      <c r="E47" s="41">
        <f>VLOOKUP(A47,'All Contacts June '!B:K, 9, FALSE)</f>
        <v>8073732763</v>
      </c>
      <c r="F47" s="27" t="s">
        <v>581</v>
      </c>
      <c r="G47" s="27"/>
      <c r="H47" s="27"/>
      <c r="I47" s="27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236" t="s">
        <v>201</v>
      </c>
      <c r="B48" s="26">
        <v>25726.0</v>
      </c>
      <c r="C48" s="9">
        <v>3.34</v>
      </c>
      <c r="D48" s="41">
        <f>VLOOKUP(A48,'All Contacts June '!B:K, 6, FALSE)</f>
        <v>8185912501</v>
      </c>
      <c r="E48" s="41">
        <f>VLOOKUP(A48,'All Contacts June '!B:K, 9, FALSE)</f>
        <v>7013706152</v>
      </c>
      <c r="F48" s="27"/>
      <c r="G48" s="27"/>
      <c r="H48" s="27"/>
      <c r="I48" s="27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236" t="s">
        <v>125</v>
      </c>
      <c r="B49" s="26">
        <v>25155.0</v>
      </c>
      <c r="C49" s="9">
        <v>4.1</v>
      </c>
      <c r="D49" s="41">
        <f>VLOOKUP(A49,'All Contacts June '!B:K, 6, FALSE)</f>
        <v>8660606137</v>
      </c>
      <c r="E49" s="41">
        <f>VLOOKUP(A49,'All Contacts June '!B:K, 9, FALSE)</f>
        <v>9740492628</v>
      </c>
      <c r="F49" s="11" t="s">
        <v>565</v>
      </c>
      <c r="G49" s="27"/>
      <c r="H49" s="27"/>
      <c r="I49" s="27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236" t="s">
        <v>193</v>
      </c>
      <c r="B50" s="26">
        <v>24862.0</v>
      </c>
      <c r="C50" s="9">
        <v>3.02</v>
      </c>
      <c r="D50" s="41">
        <f>VLOOKUP(A50,'All Contacts June '!B:K, 6, FALSE)</f>
        <v>9686307924</v>
      </c>
      <c r="E50" s="276" t="str">
        <f>VLOOKUP(A50,'All Contacts June '!B:K, 9, FALSE)</f>
        <v>7899768999/ 9535225302</v>
      </c>
      <c r="F50" s="27" t="s">
        <v>582</v>
      </c>
      <c r="G50" s="27"/>
      <c r="H50" s="27"/>
      <c r="I50" s="27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8" t="s">
        <v>75</v>
      </c>
      <c r="B51" s="28">
        <v>24506.0</v>
      </c>
      <c r="C51" s="29">
        <v>4.24</v>
      </c>
      <c r="D51" s="41" t="str">
        <f>VLOOKUP(A51,'All Contacts June '!B:K, 6, FALSE)</f>
        <v>-</v>
      </c>
      <c r="E51" s="41" t="str">
        <f>VLOOKUP(A51,'All Contacts June '!B:K, 9, FALSE)</f>
        <v>-</v>
      </c>
      <c r="G51" s="27"/>
    </row>
    <row r="52">
      <c r="A52" s="116"/>
      <c r="D52" s="41"/>
      <c r="E52" s="41"/>
      <c r="G52" s="27"/>
    </row>
    <row r="53">
      <c r="A53" s="116" t="s">
        <v>583</v>
      </c>
      <c r="B53" s="68" t="s">
        <v>293</v>
      </c>
      <c r="C53" s="68" t="s">
        <v>294</v>
      </c>
      <c r="D53" s="65" t="s">
        <v>584</v>
      </c>
      <c r="E53" s="65" t="s">
        <v>585</v>
      </c>
      <c r="F53" s="66"/>
      <c r="G53" s="277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>
      <c r="A54" s="116"/>
      <c r="B54" s="15"/>
      <c r="C54" s="15"/>
      <c r="D54" s="41"/>
      <c r="E54" s="41"/>
    </row>
    <row r="55">
      <c r="A55" s="88" t="s">
        <v>64</v>
      </c>
      <c r="B55" s="28">
        <v>5086.0</v>
      </c>
      <c r="C55" s="15"/>
      <c r="D55" s="41">
        <f>VLOOKUP(A55,'All Contacts June '!B:K, 6, FALSE)</f>
        <v>8197161731</v>
      </c>
      <c r="E55" s="41">
        <f>VLOOKUP(A55,'All Contacts June '!B:K, 9, FALSE)</f>
        <v>8618194164</v>
      </c>
      <c r="F55" s="20" t="s">
        <v>577</v>
      </c>
      <c r="G55" s="20"/>
      <c r="H55" s="20"/>
      <c r="I55" s="27" t="s">
        <v>586</v>
      </c>
    </row>
    <row r="56">
      <c r="A56" s="88" t="s">
        <v>263</v>
      </c>
      <c r="B56" s="29">
        <v>1381.0</v>
      </c>
      <c r="C56" s="28"/>
      <c r="D56" s="41">
        <f>VLOOKUP(A56,'All Contacts June '!B:K, 6, FALSE)</f>
        <v>9110435376</v>
      </c>
      <c r="E56" s="41">
        <f>VLOOKUP(A56,'All Contacts June '!B:K, 9, FALSE)</f>
        <v>9731855430</v>
      </c>
      <c r="F56" s="5" t="s">
        <v>587</v>
      </c>
    </row>
    <row r="57">
      <c r="A57" s="88" t="s">
        <v>10</v>
      </c>
      <c r="B57" s="29">
        <v>1371.0</v>
      </c>
      <c r="C57" s="15"/>
      <c r="D57" s="41">
        <f>VLOOKUP(A57,'All Contacts June '!B:K, 6, FALSE)</f>
        <v>7848986838</v>
      </c>
      <c r="E57" s="41">
        <f>VLOOKUP(A57,'All Contacts June '!B:K, 9, FALSE)</f>
        <v>9632036541</v>
      </c>
      <c r="F57" s="5" t="s">
        <v>182</v>
      </c>
    </row>
    <row r="58">
      <c r="A58" s="88"/>
      <c r="D58" s="41"/>
      <c r="E58" s="41"/>
    </row>
    <row r="59">
      <c r="A59" s="116" t="s">
        <v>588</v>
      </c>
      <c r="B59" s="68" t="s">
        <v>589</v>
      </c>
      <c r="C59" s="68" t="s">
        <v>294</v>
      </c>
      <c r="D59" s="65" t="s">
        <v>584</v>
      </c>
      <c r="E59" s="65" t="s">
        <v>585</v>
      </c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>
      <c r="A60" s="116"/>
      <c r="D60" s="41"/>
      <c r="E60" s="41"/>
    </row>
    <row r="61">
      <c r="A61" s="88" t="s">
        <v>193</v>
      </c>
      <c r="B61" s="29">
        <v>904.0</v>
      </c>
      <c r="C61" s="29">
        <v>62.0</v>
      </c>
      <c r="D61" s="41">
        <f>VLOOKUP(A61,'All Contacts June '!B:K, 6, FALSE)</f>
        <v>9686307924</v>
      </c>
      <c r="E61" s="276" t="str">
        <f>VLOOKUP(A61,'All Contacts June '!B:K, 9, FALSE)</f>
        <v>7899768999/ 9535225302</v>
      </c>
      <c r="F61" s="5" t="s">
        <v>590</v>
      </c>
    </row>
    <row r="62">
      <c r="A62" s="88" t="s">
        <v>172</v>
      </c>
      <c r="B62" s="29">
        <v>803.0</v>
      </c>
      <c r="C62" s="29">
        <v>49.0</v>
      </c>
      <c r="D62" s="41" t="str">
        <f>VLOOKUP(A62,'All Contacts June '!B:K, 6, FALSE)</f>
        <v/>
      </c>
      <c r="E62" s="41">
        <f>VLOOKUP(A62,'All Contacts June '!B:K, 9, FALSE)</f>
        <v>8073732763</v>
      </c>
      <c r="F62" s="5" t="s">
        <v>182</v>
      </c>
      <c r="J62" s="5">
        <v>0.0</v>
      </c>
    </row>
    <row r="63">
      <c r="A63" s="88" t="s">
        <v>79</v>
      </c>
      <c r="B63" s="29">
        <v>713.0</v>
      </c>
      <c r="C63" s="29">
        <v>33.0</v>
      </c>
      <c r="D63" s="41">
        <f>VLOOKUP(A63,'All Contacts June '!B:K, 6, FALSE)</f>
        <v>8151831198</v>
      </c>
      <c r="E63" s="41" t="str">
        <f>VLOOKUP(A63,'All Contacts June '!B:K, 9, FALSE)</f>
        <v/>
      </c>
      <c r="F63" s="20" t="s">
        <v>580</v>
      </c>
      <c r="G63" s="20"/>
      <c r="H63" s="20"/>
    </row>
    <row r="64">
      <c r="A64" s="116"/>
    </row>
    <row r="65">
      <c r="A65" s="116"/>
    </row>
    <row r="66">
      <c r="A66" s="116"/>
    </row>
    <row r="67">
      <c r="A67" s="116"/>
    </row>
    <row r="68">
      <c r="A68" s="116"/>
    </row>
    <row r="69">
      <c r="A69" s="116"/>
    </row>
    <row r="70">
      <c r="A70" s="272"/>
    </row>
    <row r="71">
      <c r="A71" s="272"/>
    </row>
    <row r="72">
      <c r="A72" s="272"/>
    </row>
    <row r="73">
      <c r="A73" s="272"/>
    </row>
    <row r="74">
      <c r="A74" s="272"/>
    </row>
    <row r="75">
      <c r="A75" s="272"/>
    </row>
    <row r="76">
      <c r="A76" s="272"/>
    </row>
    <row r="77">
      <c r="A77" s="272"/>
    </row>
    <row r="78">
      <c r="A78" s="272"/>
    </row>
    <row r="79">
      <c r="A79" s="272"/>
    </row>
    <row r="80">
      <c r="A80" s="272"/>
    </row>
    <row r="81">
      <c r="A81" s="272"/>
    </row>
    <row r="82">
      <c r="A82" s="272"/>
    </row>
    <row r="83">
      <c r="A83" s="272"/>
    </row>
    <row r="84">
      <c r="A84" s="272"/>
    </row>
    <row r="85">
      <c r="A85" s="272"/>
    </row>
    <row r="86">
      <c r="A86" s="272"/>
    </row>
    <row r="87">
      <c r="A87" s="272"/>
    </row>
    <row r="88">
      <c r="A88" s="272"/>
    </row>
    <row r="89">
      <c r="A89" s="272"/>
    </row>
    <row r="90">
      <c r="A90" s="272"/>
    </row>
    <row r="91">
      <c r="A91" s="272"/>
    </row>
    <row r="92">
      <c r="A92" s="272"/>
    </row>
    <row r="93">
      <c r="A93" s="272"/>
    </row>
    <row r="94">
      <c r="A94" s="272"/>
    </row>
    <row r="95">
      <c r="A95" s="272"/>
    </row>
    <row r="96">
      <c r="A96" s="272"/>
    </row>
    <row r="97">
      <c r="A97" s="272"/>
    </row>
    <row r="98">
      <c r="A98" s="272"/>
    </row>
    <row r="99">
      <c r="A99" s="272"/>
    </row>
    <row r="100">
      <c r="A100" s="272"/>
    </row>
    <row r="101">
      <c r="A101" s="272"/>
    </row>
    <row r="102">
      <c r="A102" s="272"/>
    </row>
    <row r="103">
      <c r="A103" s="272"/>
    </row>
    <row r="104">
      <c r="A104" s="272"/>
    </row>
    <row r="105">
      <c r="A105" s="272"/>
    </row>
    <row r="106">
      <c r="A106" s="272"/>
    </row>
    <row r="107">
      <c r="A107" s="272"/>
    </row>
    <row r="108">
      <c r="A108" s="272"/>
    </row>
    <row r="109">
      <c r="A109" s="272"/>
    </row>
    <row r="110">
      <c r="A110" s="272"/>
    </row>
    <row r="111">
      <c r="A111" s="272"/>
    </row>
    <row r="112">
      <c r="A112" s="272"/>
    </row>
    <row r="113">
      <c r="A113" s="272"/>
    </row>
    <row r="114">
      <c r="A114" s="272"/>
    </row>
    <row r="115">
      <c r="A115" s="272"/>
    </row>
    <row r="116">
      <c r="A116" s="272"/>
    </row>
    <row r="117">
      <c r="A117" s="272"/>
    </row>
    <row r="118">
      <c r="A118" s="272"/>
    </row>
    <row r="119">
      <c r="A119" s="272"/>
    </row>
    <row r="120">
      <c r="A120" s="272"/>
    </row>
    <row r="121">
      <c r="A121" s="272"/>
    </row>
    <row r="122">
      <c r="A122" s="272"/>
    </row>
    <row r="123">
      <c r="A123" s="272"/>
    </row>
    <row r="124">
      <c r="A124" s="272"/>
    </row>
    <row r="125">
      <c r="A125" s="272"/>
    </row>
    <row r="126">
      <c r="A126" s="272"/>
    </row>
    <row r="127">
      <c r="A127" s="272"/>
    </row>
    <row r="128">
      <c r="A128" s="272"/>
    </row>
    <row r="129">
      <c r="A129" s="272"/>
    </row>
    <row r="130">
      <c r="A130" s="272"/>
    </row>
    <row r="131">
      <c r="A131" s="272"/>
    </row>
    <row r="132">
      <c r="A132" s="272"/>
    </row>
    <row r="133">
      <c r="A133" s="272"/>
    </row>
    <row r="134">
      <c r="A134" s="272"/>
    </row>
    <row r="135">
      <c r="A135" s="272"/>
    </row>
    <row r="136">
      <c r="A136" s="272"/>
    </row>
    <row r="137">
      <c r="A137" s="272"/>
    </row>
    <row r="138">
      <c r="A138" s="272"/>
    </row>
    <row r="139">
      <c r="A139" s="272"/>
    </row>
    <row r="140">
      <c r="A140" s="272"/>
    </row>
    <row r="141">
      <c r="A141" s="272"/>
    </row>
    <row r="142">
      <c r="A142" s="272"/>
    </row>
    <row r="143">
      <c r="A143" s="272"/>
    </row>
    <row r="144">
      <c r="A144" s="272"/>
    </row>
    <row r="145">
      <c r="A145" s="272"/>
    </row>
    <row r="146">
      <c r="A146" s="272"/>
    </row>
    <row r="147">
      <c r="A147" s="272"/>
    </row>
    <row r="148">
      <c r="A148" s="272"/>
    </row>
    <row r="149">
      <c r="A149" s="272"/>
    </row>
    <row r="150">
      <c r="A150" s="272"/>
    </row>
    <row r="151">
      <c r="A151" s="272"/>
    </row>
    <row r="152">
      <c r="A152" s="272"/>
    </row>
    <row r="153">
      <c r="A153" s="272"/>
    </row>
    <row r="154">
      <c r="A154" s="272"/>
    </row>
    <row r="155">
      <c r="A155" s="272"/>
    </row>
    <row r="156">
      <c r="A156" s="272"/>
    </row>
    <row r="157">
      <c r="A157" s="272"/>
    </row>
    <row r="158">
      <c r="A158" s="272"/>
    </row>
    <row r="159">
      <c r="A159" s="272"/>
    </row>
    <row r="160">
      <c r="A160" s="272"/>
    </row>
    <row r="161">
      <c r="A161" s="272"/>
    </row>
    <row r="162">
      <c r="A162" s="272"/>
    </row>
    <row r="163">
      <c r="A163" s="272"/>
    </row>
    <row r="164">
      <c r="A164" s="272"/>
    </row>
    <row r="165">
      <c r="A165" s="272"/>
    </row>
    <row r="166">
      <c r="A166" s="272"/>
    </row>
    <row r="167">
      <c r="A167" s="272"/>
    </row>
    <row r="168">
      <c r="A168" s="272"/>
    </row>
    <row r="169">
      <c r="A169" s="272"/>
    </row>
    <row r="170">
      <c r="A170" s="272"/>
    </row>
    <row r="171">
      <c r="A171" s="272"/>
    </row>
    <row r="172">
      <c r="A172" s="272"/>
    </row>
    <row r="173">
      <c r="A173" s="272"/>
    </row>
    <row r="174">
      <c r="A174" s="272"/>
    </row>
    <row r="175">
      <c r="A175" s="272"/>
    </row>
    <row r="176">
      <c r="A176" s="272"/>
    </row>
    <row r="177">
      <c r="A177" s="272"/>
    </row>
    <row r="178">
      <c r="A178" s="272"/>
    </row>
    <row r="179">
      <c r="A179" s="272"/>
    </row>
    <row r="180">
      <c r="A180" s="272"/>
    </row>
    <row r="181">
      <c r="A181" s="272"/>
    </row>
    <row r="182">
      <c r="A182" s="272"/>
    </row>
    <row r="183">
      <c r="A183" s="272"/>
    </row>
    <row r="184">
      <c r="A184" s="272"/>
    </row>
    <row r="185">
      <c r="A185" s="272"/>
    </row>
    <row r="186">
      <c r="A186" s="272"/>
    </row>
    <row r="187">
      <c r="A187" s="272"/>
    </row>
    <row r="188">
      <c r="A188" s="272"/>
    </row>
    <row r="189">
      <c r="A189" s="272"/>
    </row>
    <row r="190">
      <c r="A190" s="272"/>
    </row>
    <row r="191">
      <c r="A191" s="272"/>
    </row>
    <row r="192">
      <c r="A192" s="272"/>
    </row>
    <row r="193">
      <c r="A193" s="272"/>
    </row>
    <row r="194">
      <c r="A194" s="272"/>
    </row>
    <row r="195">
      <c r="A195" s="272"/>
    </row>
    <row r="196">
      <c r="A196" s="272"/>
    </row>
    <row r="197">
      <c r="A197" s="272"/>
    </row>
    <row r="198">
      <c r="A198" s="272"/>
    </row>
    <row r="199">
      <c r="A199" s="272"/>
    </row>
    <row r="200">
      <c r="A200" s="272"/>
    </row>
    <row r="201">
      <c r="A201" s="272"/>
    </row>
    <row r="202">
      <c r="A202" s="272"/>
    </row>
    <row r="203">
      <c r="A203" s="272"/>
    </row>
    <row r="204">
      <c r="A204" s="272"/>
    </row>
    <row r="205">
      <c r="A205" s="272"/>
    </row>
    <row r="206">
      <c r="A206" s="272"/>
    </row>
    <row r="207">
      <c r="A207" s="272"/>
    </row>
    <row r="208">
      <c r="A208" s="272"/>
    </row>
    <row r="209">
      <c r="A209" s="272"/>
    </row>
    <row r="210">
      <c r="A210" s="272"/>
    </row>
    <row r="211">
      <c r="A211" s="272"/>
    </row>
    <row r="212">
      <c r="A212" s="272"/>
    </row>
    <row r="213">
      <c r="A213" s="272"/>
    </row>
    <row r="214">
      <c r="A214" s="272"/>
    </row>
    <row r="215">
      <c r="A215" s="272"/>
    </row>
    <row r="216">
      <c r="A216" s="272"/>
    </row>
    <row r="217">
      <c r="A217" s="272"/>
    </row>
    <row r="218">
      <c r="A218" s="272"/>
    </row>
    <row r="219">
      <c r="A219" s="272"/>
    </row>
    <row r="220">
      <c r="A220" s="272"/>
    </row>
    <row r="221">
      <c r="A221" s="272"/>
    </row>
    <row r="222">
      <c r="A222" s="272"/>
    </row>
    <row r="223">
      <c r="A223" s="272"/>
    </row>
    <row r="224">
      <c r="A224" s="272"/>
    </row>
    <row r="225">
      <c r="A225" s="272"/>
    </row>
    <row r="226">
      <c r="A226" s="272"/>
    </row>
    <row r="227">
      <c r="A227" s="272"/>
    </row>
    <row r="228">
      <c r="A228" s="272"/>
    </row>
    <row r="229">
      <c r="A229" s="272"/>
    </row>
    <row r="230">
      <c r="A230" s="272"/>
    </row>
    <row r="231">
      <c r="A231" s="272"/>
    </row>
    <row r="232">
      <c r="A232" s="272"/>
    </row>
    <row r="233">
      <c r="A233" s="272"/>
    </row>
    <row r="234">
      <c r="A234" s="272"/>
    </row>
    <row r="235">
      <c r="A235" s="272"/>
    </row>
    <row r="236">
      <c r="A236" s="272"/>
    </row>
    <row r="237">
      <c r="A237" s="272"/>
    </row>
    <row r="238">
      <c r="A238" s="272"/>
    </row>
    <row r="239">
      <c r="A239" s="272"/>
    </row>
    <row r="240">
      <c r="A240" s="272"/>
    </row>
    <row r="241">
      <c r="A241" s="272"/>
    </row>
    <row r="242">
      <c r="A242" s="272"/>
    </row>
    <row r="243">
      <c r="A243" s="272"/>
    </row>
    <row r="244">
      <c r="A244" s="272"/>
    </row>
    <row r="245">
      <c r="A245" s="272"/>
    </row>
    <row r="246">
      <c r="A246" s="272"/>
    </row>
    <row r="247">
      <c r="A247" s="272"/>
    </row>
    <row r="248">
      <c r="A248" s="272"/>
    </row>
    <row r="249">
      <c r="A249" s="272"/>
    </row>
    <row r="250">
      <c r="A250" s="272"/>
    </row>
    <row r="251">
      <c r="A251" s="272"/>
    </row>
    <row r="252">
      <c r="A252" s="272"/>
    </row>
    <row r="253">
      <c r="A253" s="272"/>
    </row>
    <row r="254">
      <c r="A254" s="272"/>
    </row>
    <row r="255">
      <c r="A255" s="272"/>
    </row>
    <row r="256">
      <c r="A256" s="272"/>
    </row>
    <row r="257">
      <c r="A257" s="272"/>
    </row>
    <row r="258">
      <c r="A258" s="272"/>
    </row>
    <row r="259">
      <c r="A259" s="272"/>
    </row>
    <row r="260">
      <c r="A260" s="272"/>
    </row>
    <row r="261">
      <c r="A261" s="272"/>
    </row>
    <row r="262">
      <c r="A262" s="272"/>
    </row>
    <row r="263">
      <c r="A263" s="272"/>
    </row>
    <row r="264">
      <c r="A264" s="272"/>
    </row>
    <row r="265">
      <c r="A265" s="272"/>
    </row>
    <row r="266">
      <c r="A266" s="272"/>
    </row>
    <row r="267">
      <c r="A267" s="272"/>
    </row>
    <row r="268">
      <c r="A268" s="272"/>
    </row>
    <row r="269">
      <c r="A269" s="272"/>
    </row>
    <row r="270">
      <c r="A270" s="272"/>
    </row>
    <row r="271">
      <c r="A271" s="272"/>
    </row>
    <row r="272">
      <c r="A272" s="272"/>
    </row>
    <row r="273">
      <c r="A273" s="272"/>
    </row>
    <row r="274">
      <c r="A274" s="272"/>
    </row>
    <row r="275">
      <c r="A275" s="272"/>
    </row>
    <row r="276">
      <c r="A276" s="272"/>
    </row>
    <row r="277">
      <c r="A277" s="272"/>
    </row>
    <row r="278">
      <c r="A278" s="272"/>
    </row>
    <row r="279">
      <c r="A279" s="272"/>
    </row>
    <row r="280">
      <c r="A280" s="272"/>
    </row>
    <row r="281">
      <c r="A281" s="272"/>
    </row>
    <row r="282">
      <c r="A282" s="272"/>
    </row>
    <row r="283">
      <c r="A283" s="272"/>
    </row>
    <row r="284">
      <c r="A284" s="272"/>
    </row>
    <row r="285">
      <c r="A285" s="272"/>
    </row>
    <row r="286">
      <c r="A286" s="272"/>
    </row>
    <row r="287">
      <c r="A287" s="272"/>
    </row>
    <row r="288">
      <c r="A288" s="272"/>
    </row>
    <row r="289">
      <c r="A289" s="272"/>
    </row>
    <row r="290">
      <c r="A290" s="272"/>
    </row>
    <row r="291">
      <c r="A291" s="272"/>
    </row>
    <row r="292">
      <c r="A292" s="272"/>
    </row>
    <row r="293">
      <c r="A293" s="272"/>
    </row>
    <row r="294">
      <c r="A294" s="272"/>
    </row>
    <row r="295">
      <c r="A295" s="272"/>
    </row>
    <row r="296">
      <c r="A296" s="272"/>
    </row>
    <row r="297">
      <c r="A297" s="272"/>
    </row>
    <row r="298">
      <c r="A298" s="272"/>
    </row>
    <row r="299">
      <c r="A299" s="272"/>
    </row>
    <row r="300">
      <c r="A300" s="272"/>
    </row>
    <row r="301">
      <c r="A301" s="272"/>
    </row>
    <row r="302">
      <c r="A302" s="272"/>
    </row>
    <row r="303">
      <c r="A303" s="272"/>
    </row>
    <row r="304">
      <c r="A304" s="272"/>
    </row>
    <row r="305">
      <c r="A305" s="272"/>
    </row>
    <row r="306">
      <c r="A306" s="272"/>
    </row>
    <row r="307">
      <c r="A307" s="272"/>
    </row>
    <row r="308">
      <c r="A308" s="272"/>
    </row>
    <row r="309">
      <c r="A309" s="272"/>
    </row>
    <row r="310">
      <c r="A310" s="272"/>
    </row>
    <row r="311">
      <c r="A311" s="272"/>
    </row>
    <row r="312">
      <c r="A312" s="272"/>
    </row>
    <row r="313">
      <c r="A313" s="272"/>
    </row>
    <row r="314">
      <c r="A314" s="272"/>
    </row>
    <row r="315">
      <c r="A315" s="272"/>
    </row>
    <row r="316">
      <c r="A316" s="272"/>
    </row>
    <row r="317">
      <c r="A317" s="272"/>
    </row>
    <row r="318">
      <c r="A318" s="272"/>
    </row>
    <row r="319">
      <c r="A319" s="272"/>
    </row>
    <row r="320">
      <c r="A320" s="272"/>
    </row>
    <row r="321">
      <c r="A321" s="272"/>
    </row>
    <row r="322">
      <c r="A322" s="272"/>
    </row>
    <row r="323">
      <c r="A323" s="272"/>
    </row>
    <row r="324">
      <c r="A324" s="272"/>
    </row>
    <row r="325">
      <c r="A325" s="272"/>
    </row>
    <row r="326">
      <c r="A326" s="272"/>
    </row>
    <row r="327">
      <c r="A327" s="272"/>
    </row>
    <row r="328">
      <c r="A328" s="272"/>
    </row>
    <row r="329">
      <c r="A329" s="272"/>
    </row>
    <row r="330">
      <c r="A330" s="272"/>
    </row>
    <row r="331">
      <c r="A331" s="272"/>
    </row>
    <row r="332">
      <c r="A332" s="272"/>
    </row>
    <row r="333">
      <c r="A333" s="272"/>
    </row>
    <row r="334">
      <c r="A334" s="272"/>
    </row>
    <row r="335">
      <c r="A335" s="272"/>
    </row>
    <row r="336">
      <c r="A336" s="272"/>
    </row>
    <row r="337">
      <c r="A337" s="272"/>
    </row>
    <row r="338">
      <c r="A338" s="272"/>
    </row>
    <row r="339">
      <c r="A339" s="272"/>
    </row>
    <row r="340">
      <c r="A340" s="272"/>
    </row>
    <row r="341">
      <c r="A341" s="272"/>
    </row>
    <row r="342">
      <c r="A342" s="272"/>
    </row>
    <row r="343">
      <c r="A343" s="272"/>
    </row>
    <row r="344">
      <c r="A344" s="272"/>
    </row>
    <row r="345">
      <c r="A345" s="272"/>
    </row>
    <row r="346">
      <c r="A346" s="272"/>
    </row>
    <row r="347">
      <c r="A347" s="272"/>
    </row>
    <row r="348">
      <c r="A348" s="272"/>
    </row>
    <row r="349">
      <c r="A349" s="272"/>
    </row>
    <row r="350">
      <c r="A350" s="272"/>
    </row>
    <row r="351">
      <c r="A351" s="272"/>
    </row>
    <row r="352">
      <c r="A352" s="272"/>
    </row>
    <row r="353">
      <c r="A353" s="272"/>
    </row>
    <row r="354">
      <c r="A354" s="272"/>
    </row>
    <row r="355">
      <c r="A355" s="272"/>
    </row>
    <row r="356">
      <c r="A356" s="272"/>
    </row>
    <row r="357">
      <c r="A357" s="272"/>
    </row>
    <row r="358">
      <c r="A358" s="272"/>
    </row>
    <row r="359">
      <c r="A359" s="272"/>
    </row>
    <row r="360">
      <c r="A360" s="272"/>
    </row>
    <row r="361">
      <c r="A361" s="272"/>
    </row>
    <row r="362">
      <c r="A362" s="272"/>
    </row>
    <row r="363">
      <c r="A363" s="272"/>
    </row>
    <row r="364">
      <c r="A364" s="272"/>
    </row>
    <row r="365">
      <c r="A365" s="272"/>
    </row>
    <row r="366">
      <c r="A366" s="272"/>
    </row>
    <row r="367">
      <c r="A367" s="272"/>
    </row>
    <row r="368">
      <c r="A368" s="272"/>
    </row>
    <row r="369">
      <c r="A369" s="272"/>
    </row>
    <row r="370">
      <c r="A370" s="272"/>
    </row>
    <row r="371">
      <c r="A371" s="272"/>
    </row>
    <row r="372">
      <c r="A372" s="272"/>
    </row>
    <row r="373">
      <c r="A373" s="272"/>
    </row>
    <row r="374">
      <c r="A374" s="272"/>
    </row>
    <row r="375">
      <c r="A375" s="272"/>
    </row>
    <row r="376">
      <c r="A376" s="272"/>
    </row>
    <row r="377">
      <c r="A377" s="272"/>
    </row>
    <row r="378">
      <c r="A378" s="272"/>
    </row>
    <row r="379">
      <c r="A379" s="272"/>
    </row>
    <row r="380">
      <c r="A380" s="272"/>
    </row>
    <row r="381">
      <c r="A381" s="272"/>
    </row>
    <row r="382">
      <c r="A382" s="272"/>
    </row>
    <row r="383">
      <c r="A383" s="272"/>
    </row>
    <row r="384">
      <c r="A384" s="272"/>
    </row>
    <row r="385">
      <c r="A385" s="272"/>
    </row>
    <row r="386">
      <c r="A386" s="272"/>
    </row>
    <row r="387">
      <c r="A387" s="272"/>
    </row>
    <row r="388">
      <c r="A388" s="272"/>
    </row>
    <row r="389">
      <c r="A389" s="272"/>
    </row>
    <row r="390">
      <c r="A390" s="272"/>
    </row>
    <row r="391">
      <c r="A391" s="272"/>
    </row>
    <row r="392">
      <c r="A392" s="272"/>
    </row>
    <row r="393">
      <c r="A393" s="272"/>
    </row>
    <row r="394">
      <c r="A394" s="272"/>
    </row>
    <row r="395">
      <c r="A395" s="272"/>
    </row>
    <row r="396">
      <c r="A396" s="272"/>
    </row>
    <row r="397">
      <c r="A397" s="272"/>
    </row>
    <row r="398">
      <c r="A398" s="272"/>
    </row>
    <row r="399">
      <c r="A399" s="272"/>
    </row>
    <row r="400">
      <c r="A400" s="272"/>
    </row>
    <row r="401">
      <c r="A401" s="272"/>
    </row>
    <row r="402">
      <c r="A402" s="272"/>
    </row>
    <row r="403">
      <c r="A403" s="272"/>
    </row>
    <row r="404">
      <c r="A404" s="272"/>
    </row>
    <row r="405">
      <c r="A405" s="272"/>
    </row>
    <row r="406">
      <c r="A406" s="272"/>
    </row>
    <row r="407">
      <c r="A407" s="272"/>
    </row>
    <row r="408">
      <c r="A408" s="272"/>
    </row>
    <row r="409">
      <c r="A409" s="272"/>
    </row>
    <row r="410">
      <c r="A410" s="272"/>
    </row>
    <row r="411">
      <c r="A411" s="272"/>
    </row>
    <row r="412">
      <c r="A412" s="272"/>
    </row>
    <row r="413">
      <c r="A413" s="272"/>
    </row>
    <row r="414">
      <c r="A414" s="272"/>
    </row>
    <row r="415">
      <c r="A415" s="272"/>
    </row>
    <row r="416">
      <c r="A416" s="272"/>
    </row>
    <row r="417">
      <c r="A417" s="272"/>
    </row>
    <row r="418">
      <c r="A418" s="272"/>
    </row>
    <row r="419">
      <c r="A419" s="272"/>
    </row>
    <row r="420">
      <c r="A420" s="272"/>
    </row>
    <row r="421">
      <c r="A421" s="272"/>
    </row>
    <row r="422">
      <c r="A422" s="272"/>
    </row>
    <row r="423">
      <c r="A423" s="272"/>
    </row>
    <row r="424">
      <c r="A424" s="272"/>
    </row>
    <row r="425">
      <c r="A425" s="272"/>
    </row>
    <row r="426">
      <c r="A426" s="272"/>
    </row>
    <row r="427">
      <c r="A427" s="272"/>
    </row>
    <row r="428">
      <c r="A428" s="272"/>
    </row>
    <row r="429">
      <c r="A429" s="272"/>
    </row>
    <row r="430">
      <c r="A430" s="272"/>
    </row>
    <row r="431">
      <c r="A431" s="272"/>
    </row>
    <row r="432">
      <c r="A432" s="272"/>
    </row>
    <row r="433">
      <c r="A433" s="272"/>
    </row>
    <row r="434">
      <c r="A434" s="272"/>
    </row>
    <row r="435">
      <c r="A435" s="272"/>
    </row>
    <row r="436">
      <c r="A436" s="272"/>
    </row>
    <row r="437">
      <c r="A437" s="272"/>
    </row>
    <row r="438">
      <c r="A438" s="272"/>
    </row>
    <row r="439">
      <c r="A439" s="272"/>
    </row>
    <row r="440">
      <c r="A440" s="272"/>
    </row>
    <row r="441">
      <c r="A441" s="272"/>
    </row>
    <row r="442">
      <c r="A442" s="272"/>
    </row>
    <row r="443">
      <c r="A443" s="272"/>
    </row>
    <row r="444">
      <c r="A444" s="272"/>
    </row>
    <row r="445">
      <c r="A445" s="272"/>
    </row>
    <row r="446">
      <c r="A446" s="272"/>
    </row>
    <row r="447">
      <c r="A447" s="272"/>
    </row>
    <row r="448">
      <c r="A448" s="272"/>
    </row>
    <row r="449">
      <c r="A449" s="272"/>
    </row>
    <row r="450">
      <c r="A450" s="272"/>
    </row>
    <row r="451">
      <c r="A451" s="272"/>
    </row>
    <row r="452">
      <c r="A452" s="272"/>
    </row>
    <row r="453">
      <c r="A453" s="272"/>
    </row>
    <row r="454">
      <c r="A454" s="272"/>
    </row>
    <row r="455">
      <c r="A455" s="272"/>
    </row>
    <row r="456">
      <c r="A456" s="272"/>
    </row>
    <row r="457">
      <c r="A457" s="272"/>
    </row>
    <row r="458">
      <c r="A458" s="272"/>
    </row>
    <row r="459">
      <c r="A459" s="272"/>
    </row>
    <row r="460">
      <c r="A460" s="272"/>
    </row>
    <row r="461">
      <c r="A461" s="272"/>
    </row>
    <row r="462">
      <c r="A462" s="272"/>
    </row>
    <row r="463">
      <c r="A463" s="272"/>
    </row>
    <row r="464">
      <c r="A464" s="272"/>
    </row>
    <row r="465">
      <c r="A465" s="272"/>
    </row>
    <row r="466">
      <c r="A466" s="272"/>
    </row>
    <row r="467">
      <c r="A467" s="272"/>
    </row>
    <row r="468">
      <c r="A468" s="272"/>
    </row>
    <row r="469">
      <c r="A469" s="272"/>
    </row>
    <row r="470">
      <c r="A470" s="272"/>
    </row>
    <row r="471">
      <c r="A471" s="272"/>
    </row>
    <row r="472">
      <c r="A472" s="272"/>
    </row>
    <row r="473">
      <c r="A473" s="272"/>
    </row>
    <row r="474">
      <c r="A474" s="272"/>
    </row>
    <row r="475">
      <c r="A475" s="272"/>
    </row>
    <row r="476">
      <c r="A476" s="272"/>
    </row>
    <row r="477">
      <c r="A477" s="272"/>
    </row>
    <row r="478">
      <c r="A478" s="272"/>
    </row>
    <row r="479">
      <c r="A479" s="272"/>
    </row>
    <row r="480">
      <c r="A480" s="272"/>
    </row>
    <row r="481">
      <c r="A481" s="272"/>
    </row>
    <row r="482">
      <c r="A482" s="272"/>
    </row>
    <row r="483">
      <c r="A483" s="272"/>
    </row>
    <row r="484">
      <c r="A484" s="272"/>
    </row>
    <row r="485">
      <c r="A485" s="272"/>
    </row>
    <row r="486">
      <c r="A486" s="272"/>
    </row>
    <row r="487">
      <c r="A487" s="272"/>
    </row>
    <row r="488">
      <c r="A488" s="272"/>
    </row>
    <row r="489">
      <c r="A489" s="272"/>
    </row>
    <row r="490">
      <c r="A490" s="272"/>
    </row>
    <row r="491">
      <c r="A491" s="272"/>
    </row>
    <row r="492">
      <c r="A492" s="272"/>
    </row>
    <row r="493">
      <c r="A493" s="272"/>
    </row>
    <row r="494">
      <c r="A494" s="272"/>
    </row>
    <row r="495">
      <c r="A495" s="272"/>
    </row>
    <row r="496">
      <c r="A496" s="272"/>
    </row>
    <row r="497">
      <c r="A497" s="272"/>
    </row>
    <row r="498">
      <c r="A498" s="272"/>
    </row>
    <row r="499">
      <c r="A499" s="272"/>
    </row>
    <row r="500">
      <c r="A500" s="272"/>
    </row>
    <row r="501">
      <c r="A501" s="272"/>
    </row>
    <row r="502">
      <c r="A502" s="272"/>
    </row>
    <row r="503">
      <c r="A503" s="272"/>
    </row>
    <row r="504">
      <c r="A504" s="272"/>
    </row>
    <row r="505">
      <c r="A505" s="272"/>
    </row>
    <row r="506">
      <c r="A506" s="272"/>
    </row>
    <row r="507">
      <c r="A507" s="272"/>
    </row>
    <row r="508">
      <c r="A508" s="272"/>
    </row>
    <row r="509">
      <c r="A509" s="272"/>
    </row>
    <row r="510">
      <c r="A510" s="272"/>
    </row>
    <row r="511">
      <c r="A511" s="272"/>
    </row>
    <row r="512">
      <c r="A512" s="272"/>
    </row>
    <row r="513">
      <c r="A513" s="272"/>
    </row>
    <row r="514">
      <c r="A514" s="272"/>
    </row>
    <row r="515">
      <c r="A515" s="272"/>
    </row>
    <row r="516">
      <c r="A516" s="272"/>
    </row>
    <row r="517">
      <c r="A517" s="272"/>
    </row>
    <row r="518">
      <c r="A518" s="272"/>
    </row>
    <row r="519">
      <c r="A519" s="272"/>
    </row>
    <row r="520">
      <c r="A520" s="272"/>
    </row>
    <row r="521">
      <c r="A521" s="272"/>
    </row>
    <row r="522">
      <c r="A522" s="272"/>
    </row>
    <row r="523">
      <c r="A523" s="272"/>
    </row>
    <row r="524">
      <c r="A524" s="272"/>
    </row>
    <row r="525">
      <c r="A525" s="272"/>
    </row>
    <row r="526">
      <c r="A526" s="272"/>
    </row>
    <row r="527">
      <c r="A527" s="272"/>
    </row>
    <row r="528">
      <c r="A528" s="272"/>
    </row>
    <row r="529">
      <c r="A529" s="272"/>
    </row>
    <row r="530">
      <c r="A530" s="272"/>
    </row>
    <row r="531">
      <c r="A531" s="272"/>
    </row>
    <row r="532">
      <c r="A532" s="272"/>
    </row>
    <row r="533">
      <c r="A533" s="272"/>
    </row>
    <row r="534">
      <c r="A534" s="272"/>
    </row>
    <row r="535">
      <c r="A535" s="272"/>
    </row>
    <row r="536">
      <c r="A536" s="272"/>
    </row>
    <row r="537">
      <c r="A537" s="272"/>
    </row>
    <row r="538">
      <c r="A538" s="272"/>
    </row>
    <row r="539">
      <c r="A539" s="272"/>
    </row>
    <row r="540">
      <c r="A540" s="272"/>
    </row>
    <row r="541">
      <c r="A541" s="272"/>
    </row>
    <row r="542">
      <c r="A542" s="272"/>
    </row>
    <row r="543">
      <c r="A543" s="272"/>
    </row>
    <row r="544">
      <c r="A544" s="272"/>
    </row>
    <row r="545">
      <c r="A545" s="272"/>
    </row>
    <row r="546">
      <c r="A546" s="272"/>
    </row>
    <row r="547">
      <c r="A547" s="272"/>
    </row>
    <row r="548">
      <c r="A548" s="272"/>
    </row>
    <row r="549">
      <c r="A549" s="272"/>
    </row>
    <row r="550">
      <c r="A550" s="272"/>
    </row>
    <row r="551">
      <c r="A551" s="272"/>
    </row>
    <row r="552">
      <c r="A552" s="272"/>
    </row>
    <row r="553">
      <c r="A553" s="272"/>
    </row>
    <row r="554">
      <c r="A554" s="272"/>
    </row>
    <row r="555">
      <c r="A555" s="272"/>
    </row>
    <row r="556">
      <c r="A556" s="272"/>
    </row>
    <row r="557">
      <c r="A557" s="272"/>
    </row>
    <row r="558">
      <c r="A558" s="272"/>
    </row>
    <row r="559">
      <c r="A559" s="272"/>
    </row>
    <row r="560">
      <c r="A560" s="272"/>
    </row>
    <row r="561">
      <c r="A561" s="272"/>
    </row>
    <row r="562">
      <c r="A562" s="272"/>
    </row>
    <row r="563">
      <c r="A563" s="272"/>
    </row>
    <row r="564">
      <c r="A564" s="272"/>
    </row>
    <row r="565">
      <c r="A565" s="272"/>
    </row>
    <row r="566">
      <c r="A566" s="272"/>
    </row>
    <row r="567">
      <c r="A567" s="272"/>
    </row>
    <row r="568">
      <c r="A568" s="272"/>
    </row>
    <row r="569">
      <c r="A569" s="272"/>
    </row>
    <row r="570">
      <c r="A570" s="272"/>
    </row>
    <row r="571">
      <c r="A571" s="272"/>
    </row>
    <row r="572">
      <c r="A572" s="272"/>
    </row>
    <row r="573">
      <c r="A573" s="272"/>
    </row>
    <row r="574">
      <c r="A574" s="272"/>
    </row>
    <row r="575">
      <c r="A575" s="272"/>
    </row>
    <row r="576">
      <c r="A576" s="272"/>
    </row>
    <row r="577">
      <c r="A577" s="272"/>
    </row>
    <row r="578">
      <c r="A578" s="272"/>
    </row>
    <row r="579">
      <c r="A579" s="272"/>
    </row>
    <row r="580">
      <c r="A580" s="272"/>
    </row>
    <row r="581">
      <c r="A581" s="272"/>
    </row>
    <row r="582">
      <c r="A582" s="272"/>
    </row>
    <row r="583">
      <c r="A583" s="272"/>
    </row>
    <row r="584">
      <c r="A584" s="272"/>
    </row>
    <row r="585">
      <c r="A585" s="272"/>
    </row>
    <row r="586">
      <c r="A586" s="272"/>
    </row>
    <row r="587">
      <c r="A587" s="272"/>
    </row>
    <row r="588">
      <c r="A588" s="272"/>
    </row>
    <row r="589">
      <c r="A589" s="272"/>
    </row>
    <row r="590">
      <c r="A590" s="272"/>
    </row>
    <row r="591">
      <c r="A591" s="272"/>
    </row>
    <row r="592">
      <c r="A592" s="272"/>
    </row>
    <row r="593">
      <c r="A593" s="272"/>
    </row>
    <row r="594">
      <c r="A594" s="272"/>
    </row>
    <row r="595">
      <c r="A595" s="272"/>
    </row>
    <row r="596">
      <c r="A596" s="272"/>
    </row>
    <row r="597">
      <c r="A597" s="272"/>
    </row>
    <row r="598">
      <c r="A598" s="272"/>
    </row>
    <row r="599">
      <c r="A599" s="272"/>
    </row>
    <row r="600">
      <c r="A600" s="272"/>
    </row>
    <row r="601">
      <c r="A601" s="272"/>
    </row>
    <row r="602">
      <c r="A602" s="272"/>
    </row>
    <row r="603">
      <c r="A603" s="272"/>
    </row>
    <row r="604">
      <c r="A604" s="272"/>
    </row>
    <row r="605">
      <c r="A605" s="272"/>
    </row>
    <row r="606">
      <c r="A606" s="272"/>
    </row>
    <row r="607">
      <c r="A607" s="272"/>
    </row>
    <row r="608">
      <c r="A608" s="272"/>
    </row>
    <row r="609">
      <c r="A609" s="272"/>
    </row>
    <row r="610">
      <c r="A610" s="272"/>
    </row>
    <row r="611">
      <c r="A611" s="272"/>
    </row>
    <row r="612">
      <c r="A612" s="272"/>
    </row>
    <row r="613">
      <c r="A613" s="272"/>
    </row>
    <row r="614">
      <c r="A614" s="272"/>
    </row>
    <row r="615">
      <c r="A615" s="272"/>
    </row>
    <row r="616">
      <c r="A616" s="272"/>
    </row>
    <row r="617">
      <c r="A617" s="272"/>
    </row>
    <row r="618">
      <c r="A618" s="272"/>
    </row>
    <row r="619">
      <c r="A619" s="272"/>
    </row>
    <row r="620">
      <c r="A620" s="272"/>
    </row>
    <row r="621">
      <c r="A621" s="272"/>
    </row>
    <row r="622">
      <c r="A622" s="272"/>
    </row>
    <row r="623">
      <c r="A623" s="272"/>
    </row>
    <row r="624">
      <c r="A624" s="272"/>
    </row>
    <row r="625">
      <c r="A625" s="272"/>
    </row>
    <row r="626">
      <c r="A626" s="272"/>
    </row>
    <row r="627">
      <c r="A627" s="272"/>
    </row>
    <row r="628">
      <c r="A628" s="272"/>
    </row>
    <row r="629">
      <c r="A629" s="272"/>
    </row>
    <row r="630">
      <c r="A630" s="272"/>
    </row>
    <row r="631">
      <c r="A631" s="272"/>
    </row>
    <row r="632">
      <c r="A632" s="272"/>
    </row>
    <row r="633">
      <c r="A633" s="272"/>
    </row>
    <row r="634">
      <c r="A634" s="272"/>
    </row>
    <row r="635">
      <c r="A635" s="272"/>
    </row>
    <row r="636">
      <c r="A636" s="272"/>
    </row>
    <row r="637">
      <c r="A637" s="272"/>
    </row>
    <row r="638">
      <c r="A638" s="272"/>
    </row>
    <row r="639">
      <c r="A639" s="272"/>
    </row>
    <row r="640">
      <c r="A640" s="272"/>
    </row>
    <row r="641">
      <c r="A641" s="272"/>
    </row>
    <row r="642">
      <c r="A642" s="272"/>
    </row>
    <row r="643">
      <c r="A643" s="272"/>
    </row>
    <row r="644">
      <c r="A644" s="272"/>
    </row>
    <row r="645">
      <c r="A645" s="272"/>
    </row>
    <row r="646">
      <c r="A646" s="272"/>
    </row>
    <row r="647">
      <c r="A647" s="272"/>
    </row>
    <row r="648">
      <c r="A648" s="272"/>
    </row>
    <row r="649">
      <c r="A649" s="272"/>
    </row>
    <row r="650">
      <c r="A650" s="272"/>
    </row>
    <row r="651">
      <c r="A651" s="272"/>
    </row>
    <row r="652">
      <c r="A652" s="272"/>
    </row>
    <row r="653">
      <c r="A653" s="272"/>
    </row>
    <row r="654">
      <c r="A654" s="272"/>
    </row>
    <row r="655">
      <c r="A655" s="272"/>
    </row>
    <row r="656">
      <c r="A656" s="272"/>
    </row>
    <row r="657">
      <c r="A657" s="272"/>
    </row>
    <row r="658">
      <c r="A658" s="272"/>
    </row>
    <row r="659">
      <c r="A659" s="272"/>
    </row>
    <row r="660">
      <c r="A660" s="272"/>
    </row>
    <row r="661">
      <c r="A661" s="272"/>
    </row>
    <row r="662">
      <c r="A662" s="272"/>
    </row>
    <row r="663">
      <c r="A663" s="272"/>
    </row>
    <row r="664">
      <c r="A664" s="272"/>
    </row>
    <row r="665">
      <c r="A665" s="272"/>
    </row>
    <row r="666">
      <c r="A666" s="272"/>
    </row>
    <row r="667">
      <c r="A667" s="272"/>
    </row>
    <row r="668">
      <c r="A668" s="272"/>
    </row>
    <row r="669">
      <c r="A669" s="272"/>
    </row>
    <row r="670">
      <c r="A670" s="272"/>
    </row>
    <row r="671">
      <c r="A671" s="272"/>
    </row>
    <row r="672">
      <c r="A672" s="272"/>
    </row>
    <row r="673">
      <c r="A673" s="272"/>
    </row>
    <row r="674">
      <c r="A674" s="272"/>
    </row>
    <row r="675">
      <c r="A675" s="272"/>
    </row>
    <row r="676">
      <c r="A676" s="272"/>
    </row>
    <row r="677">
      <c r="A677" s="272"/>
    </row>
    <row r="678">
      <c r="A678" s="272"/>
    </row>
    <row r="679">
      <c r="A679" s="272"/>
    </row>
    <row r="680">
      <c r="A680" s="272"/>
    </row>
    <row r="681">
      <c r="A681" s="272"/>
    </row>
    <row r="682">
      <c r="A682" s="272"/>
    </row>
    <row r="683">
      <c r="A683" s="272"/>
    </row>
    <row r="684">
      <c r="A684" s="272"/>
    </row>
    <row r="685">
      <c r="A685" s="272"/>
    </row>
    <row r="686">
      <c r="A686" s="272"/>
    </row>
    <row r="687">
      <c r="A687" s="272"/>
    </row>
    <row r="688">
      <c r="A688" s="272"/>
    </row>
    <row r="689">
      <c r="A689" s="272"/>
    </row>
    <row r="690">
      <c r="A690" s="272"/>
    </row>
    <row r="691">
      <c r="A691" s="272"/>
    </row>
    <row r="692">
      <c r="A692" s="272"/>
    </row>
    <row r="693">
      <c r="A693" s="272"/>
    </row>
    <row r="694">
      <c r="A694" s="272"/>
    </row>
    <row r="695">
      <c r="A695" s="272"/>
    </row>
    <row r="696">
      <c r="A696" s="272"/>
    </row>
    <row r="697">
      <c r="A697" s="272"/>
    </row>
    <row r="698">
      <c r="A698" s="272"/>
    </row>
    <row r="699">
      <c r="A699" s="272"/>
    </row>
    <row r="700">
      <c r="A700" s="272"/>
    </row>
    <row r="701">
      <c r="A701" s="272"/>
    </row>
    <row r="702">
      <c r="A702" s="272"/>
    </row>
    <row r="703">
      <c r="A703" s="272"/>
    </row>
    <row r="704">
      <c r="A704" s="272"/>
    </row>
    <row r="705">
      <c r="A705" s="272"/>
    </row>
    <row r="706">
      <c r="A706" s="272"/>
    </row>
    <row r="707">
      <c r="A707" s="272"/>
    </row>
    <row r="708">
      <c r="A708" s="272"/>
    </row>
    <row r="709">
      <c r="A709" s="272"/>
    </row>
    <row r="710">
      <c r="A710" s="272"/>
    </row>
    <row r="711">
      <c r="A711" s="272"/>
    </row>
    <row r="712">
      <c r="A712" s="272"/>
    </row>
    <row r="713">
      <c r="A713" s="272"/>
    </row>
    <row r="714">
      <c r="A714" s="272"/>
    </row>
    <row r="715">
      <c r="A715" s="272"/>
    </row>
    <row r="716">
      <c r="A716" s="272"/>
    </row>
    <row r="717">
      <c r="A717" s="272"/>
    </row>
    <row r="718">
      <c r="A718" s="272"/>
    </row>
    <row r="719">
      <c r="A719" s="272"/>
    </row>
    <row r="720">
      <c r="A720" s="272"/>
    </row>
    <row r="721">
      <c r="A721" s="272"/>
    </row>
    <row r="722">
      <c r="A722" s="272"/>
    </row>
    <row r="723">
      <c r="A723" s="272"/>
    </row>
    <row r="724">
      <c r="A724" s="272"/>
    </row>
    <row r="725">
      <c r="A725" s="272"/>
    </row>
    <row r="726">
      <c r="A726" s="272"/>
    </row>
    <row r="727">
      <c r="A727" s="272"/>
    </row>
    <row r="728">
      <c r="A728" s="272"/>
    </row>
    <row r="729">
      <c r="A729" s="272"/>
    </row>
    <row r="730">
      <c r="A730" s="272"/>
    </row>
    <row r="731">
      <c r="A731" s="272"/>
    </row>
    <row r="732">
      <c r="A732" s="272"/>
    </row>
    <row r="733">
      <c r="A733" s="272"/>
    </row>
    <row r="734">
      <c r="A734" s="272"/>
    </row>
    <row r="735">
      <c r="A735" s="272"/>
    </row>
    <row r="736">
      <c r="A736" s="272"/>
    </row>
    <row r="737">
      <c r="A737" s="272"/>
    </row>
    <row r="738">
      <c r="A738" s="272"/>
    </row>
    <row r="739">
      <c r="A739" s="272"/>
    </row>
    <row r="740">
      <c r="A740" s="272"/>
    </row>
    <row r="741">
      <c r="A741" s="272"/>
    </row>
    <row r="742">
      <c r="A742" s="272"/>
    </row>
    <row r="743">
      <c r="A743" s="272"/>
    </row>
    <row r="744">
      <c r="A744" s="272"/>
    </row>
    <row r="745">
      <c r="A745" s="272"/>
    </row>
    <row r="746">
      <c r="A746" s="272"/>
    </row>
    <row r="747">
      <c r="A747" s="272"/>
    </row>
    <row r="748">
      <c r="A748" s="272"/>
    </row>
    <row r="749">
      <c r="A749" s="272"/>
    </row>
    <row r="750">
      <c r="A750" s="272"/>
    </row>
    <row r="751">
      <c r="A751" s="272"/>
    </row>
    <row r="752">
      <c r="A752" s="272"/>
    </row>
    <row r="753">
      <c r="A753" s="272"/>
    </row>
    <row r="754">
      <c r="A754" s="272"/>
    </row>
    <row r="755">
      <c r="A755" s="272"/>
    </row>
    <row r="756">
      <c r="A756" s="272"/>
    </row>
    <row r="757">
      <c r="A757" s="272"/>
    </row>
    <row r="758">
      <c r="A758" s="272"/>
    </row>
    <row r="759">
      <c r="A759" s="272"/>
    </row>
    <row r="760">
      <c r="A760" s="272"/>
    </row>
    <row r="761">
      <c r="A761" s="272"/>
    </row>
    <row r="762">
      <c r="A762" s="272"/>
    </row>
    <row r="763">
      <c r="A763" s="272"/>
    </row>
    <row r="764">
      <c r="A764" s="272"/>
    </row>
    <row r="765">
      <c r="A765" s="272"/>
    </row>
    <row r="766">
      <c r="A766" s="272"/>
    </row>
    <row r="767">
      <c r="A767" s="272"/>
    </row>
    <row r="768">
      <c r="A768" s="272"/>
    </row>
    <row r="769">
      <c r="A769" s="272"/>
    </row>
    <row r="770">
      <c r="A770" s="272"/>
    </row>
    <row r="771">
      <c r="A771" s="272"/>
    </row>
    <row r="772">
      <c r="A772" s="272"/>
    </row>
    <row r="773">
      <c r="A773" s="272"/>
    </row>
    <row r="774">
      <c r="A774" s="272"/>
    </row>
    <row r="775">
      <c r="A775" s="272"/>
    </row>
    <row r="776">
      <c r="A776" s="272"/>
    </row>
    <row r="777">
      <c r="A777" s="272"/>
    </row>
    <row r="778">
      <c r="A778" s="272"/>
    </row>
    <row r="779">
      <c r="A779" s="272"/>
    </row>
    <row r="780">
      <c r="A780" s="272"/>
    </row>
    <row r="781">
      <c r="A781" s="272"/>
    </row>
    <row r="782">
      <c r="A782" s="272"/>
    </row>
    <row r="783">
      <c r="A783" s="272"/>
    </row>
    <row r="784">
      <c r="A784" s="272"/>
    </row>
    <row r="785">
      <c r="A785" s="272"/>
    </row>
    <row r="786">
      <c r="A786" s="272"/>
    </row>
    <row r="787">
      <c r="A787" s="272"/>
    </row>
    <row r="788">
      <c r="A788" s="272"/>
    </row>
    <row r="789">
      <c r="A789" s="272"/>
    </row>
    <row r="790">
      <c r="A790" s="272"/>
    </row>
    <row r="791">
      <c r="A791" s="272"/>
    </row>
    <row r="792">
      <c r="A792" s="272"/>
    </row>
    <row r="793">
      <c r="A793" s="272"/>
    </row>
    <row r="794">
      <c r="A794" s="272"/>
    </row>
    <row r="795">
      <c r="A795" s="272"/>
    </row>
    <row r="796">
      <c r="A796" s="272"/>
    </row>
    <row r="797">
      <c r="A797" s="272"/>
    </row>
    <row r="798">
      <c r="A798" s="272"/>
    </row>
    <row r="799">
      <c r="A799" s="272"/>
    </row>
    <row r="800">
      <c r="A800" s="272"/>
    </row>
    <row r="801">
      <c r="A801" s="272"/>
    </row>
    <row r="802">
      <c r="A802" s="272"/>
    </row>
    <row r="803">
      <c r="A803" s="272"/>
    </row>
    <row r="804">
      <c r="A804" s="272"/>
    </row>
    <row r="805">
      <c r="A805" s="272"/>
    </row>
    <row r="806">
      <c r="A806" s="272"/>
    </row>
    <row r="807">
      <c r="A807" s="272"/>
    </row>
    <row r="808">
      <c r="A808" s="272"/>
    </row>
    <row r="809">
      <c r="A809" s="272"/>
    </row>
    <row r="810">
      <c r="A810" s="272"/>
    </row>
    <row r="811">
      <c r="A811" s="272"/>
    </row>
    <row r="812">
      <c r="A812" s="272"/>
    </row>
    <row r="813">
      <c r="A813" s="272"/>
    </row>
    <row r="814">
      <c r="A814" s="272"/>
    </row>
    <row r="815">
      <c r="A815" s="272"/>
    </row>
    <row r="816">
      <c r="A816" s="272"/>
    </row>
    <row r="817">
      <c r="A817" s="272"/>
    </row>
    <row r="818">
      <c r="A818" s="272"/>
    </row>
    <row r="819">
      <c r="A819" s="272"/>
    </row>
    <row r="820">
      <c r="A820" s="272"/>
    </row>
    <row r="821">
      <c r="A821" s="272"/>
    </row>
    <row r="822">
      <c r="A822" s="272"/>
    </row>
    <row r="823">
      <c r="A823" s="272"/>
    </row>
    <row r="824">
      <c r="A824" s="272"/>
    </row>
    <row r="825">
      <c r="A825" s="272"/>
    </row>
    <row r="826">
      <c r="A826" s="272"/>
    </row>
    <row r="827">
      <c r="A827" s="272"/>
    </row>
    <row r="828">
      <c r="A828" s="272"/>
    </row>
    <row r="829">
      <c r="A829" s="272"/>
    </row>
    <row r="830">
      <c r="A830" s="272"/>
    </row>
    <row r="831">
      <c r="A831" s="272"/>
    </row>
    <row r="832">
      <c r="A832" s="272"/>
    </row>
    <row r="833">
      <c r="A833" s="272"/>
    </row>
    <row r="834">
      <c r="A834" s="272"/>
    </row>
    <row r="835">
      <c r="A835" s="272"/>
    </row>
    <row r="836">
      <c r="A836" s="272"/>
    </row>
    <row r="837">
      <c r="A837" s="272"/>
    </row>
    <row r="838">
      <c r="A838" s="272"/>
    </row>
    <row r="839">
      <c r="A839" s="272"/>
    </row>
    <row r="840">
      <c r="A840" s="272"/>
    </row>
    <row r="841">
      <c r="A841" s="272"/>
    </row>
    <row r="842">
      <c r="A842" s="272"/>
    </row>
    <row r="843">
      <c r="A843" s="272"/>
    </row>
    <row r="844">
      <c r="A844" s="272"/>
    </row>
    <row r="845">
      <c r="A845" s="272"/>
    </row>
    <row r="846">
      <c r="A846" s="272"/>
    </row>
    <row r="847">
      <c r="A847" s="272"/>
    </row>
    <row r="848">
      <c r="A848" s="272"/>
    </row>
    <row r="849">
      <c r="A849" s="272"/>
    </row>
    <row r="850">
      <c r="A850" s="272"/>
    </row>
    <row r="851">
      <c r="A851" s="272"/>
    </row>
    <row r="852">
      <c r="A852" s="272"/>
    </row>
    <row r="853">
      <c r="A853" s="272"/>
    </row>
    <row r="854">
      <c r="A854" s="272"/>
    </row>
    <row r="855">
      <c r="A855" s="272"/>
    </row>
    <row r="856">
      <c r="A856" s="272"/>
    </row>
    <row r="857">
      <c r="A857" s="272"/>
    </row>
    <row r="858">
      <c r="A858" s="272"/>
    </row>
    <row r="859">
      <c r="A859" s="272"/>
    </row>
    <row r="860">
      <c r="A860" s="272"/>
    </row>
    <row r="861">
      <c r="A861" s="272"/>
    </row>
    <row r="862">
      <c r="A862" s="272"/>
    </row>
    <row r="863">
      <c r="A863" s="272"/>
    </row>
    <row r="864">
      <c r="A864" s="272"/>
    </row>
    <row r="865">
      <c r="A865" s="272"/>
    </row>
    <row r="866">
      <c r="A866" s="272"/>
    </row>
    <row r="867">
      <c r="A867" s="272"/>
    </row>
    <row r="868">
      <c r="A868" s="272"/>
    </row>
    <row r="869">
      <c r="A869" s="272"/>
    </row>
    <row r="870">
      <c r="A870" s="272"/>
    </row>
    <row r="871">
      <c r="A871" s="272"/>
    </row>
    <row r="872">
      <c r="A872" s="272"/>
    </row>
    <row r="873">
      <c r="A873" s="272"/>
    </row>
    <row r="874">
      <c r="A874" s="272"/>
    </row>
    <row r="875">
      <c r="A875" s="272"/>
    </row>
    <row r="876">
      <c r="A876" s="272"/>
    </row>
    <row r="877">
      <c r="A877" s="272"/>
    </row>
    <row r="878">
      <c r="A878" s="272"/>
    </row>
    <row r="879">
      <c r="A879" s="272"/>
    </row>
    <row r="880">
      <c r="A880" s="272"/>
    </row>
    <row r="881">
      <c r="A881" s="272"/>
    </row>
    <row r="882">
      <c r="A882" s="272"/>
    </row>
    <row r="883">
      <c r="A883" s="272"/>
    </row>
    <row r="884">
      <c r="A884" s="272"/>
    </row>
    <row r="885">
      <c r="A885" s="272"/>
    </row>
    <row r="886">
      <c r="A886" s="272"/>
    </row>
    <row r="887">
      <c r="A887" s="272"/>
    </row>
    <row r="888">
      <c r="A888" s="272"/>
    </row>
    <row r="889">
      <c r="A889" s="272"/>
    </row>
    <row r="890">
      <c r="A890" s="272"/>
    </row>
    <row r="891">
      <c r="A891" s="272"/>
    </row>
    <row r="892">
      <c r="A892" s="272"/>
    </row>
    <row r="893">
      <c r="A893" s="272"/>
    </row>
    <row r="894">
      <c r="A894" s="272"/>
    </row>
    <row r="895">
      <c r="A895" s="272"/>
    </row>
    <row r="896">
      <c r="A896" s="272"/>
    </row>
    <row r="897">
      <c r="A897" s="272"/>
    </row>
    <row r="898">
      <c r="A898" s="272"/>
    </row>
    <row r="899">
      <c r="A899" s="272"/>
    </row>
    <row r="900">
      <c r="A900" s="272"/>
    </row>
    <row r="901">
      <c r="A901" s="272"/>
    </row>
    <row r="902">
      <c r="A902" s="272"/>
    </row>
    <row r="903">
      <c r="A903" s="272"/>
    </row>
    <row r="904">
      <c r="A904" s="272"/>
    </row>
    <row r="905">
      <c r="A905" s="272"/>
    </row>
    <row r="906">
      <c r="A906" s="272"/>
    </row>
    <row r="907">
      <c r="A907" s="272"/>
    </row>
    <row r="908">
      <c r="A908" s="272"/>
    </row>
    <row r="909">
      <c r="A909" s="272"/>
    </row>
    <row r="910">
      <c r="A910" s="272"/>
    </row>
    <row r="911">
      <c r="A911" s="272"/>
    </row>
    <row r="912">
      <c r="A912" s="272"/>
    </row>
    <row r="913">
      <c r="A913" s="272"/>
    </row>
    <row r="914">
      <c r="A914" s="272"/>
    </row>
    <row r="915">
      <c r="A915" s="272"/>
    </row>
    <row r="916">
      <c r="A916" s="272"/>
    </row>
    <row r="917">
      <c r="A917" s="272"/>
    </row>
    <row r="918">
      <c r="A918" s="272"/>
    </row>
    <row r="919">
      <c r="A919" s="272"/>
    </row>
    <row r="920">
      <c r="A920" s="272"/>
    </row>
    <row r="921">
      <c r="A921" s="272"/>
    </row>
    <row r="922">
      <c r="A922" s="272"/>
    </row>
    <row r="923">
      <c r="A923" s="272"/>
    </row>
    <row r="924">
      <c r="A924" s="272"/>
    </row>
    <row r="925">
      <c r="A925" s="272"/>
    </row>
    <row r="926">
      <c r="A926" s="272"/>
    </row>
    <row r="927">
      <c r="A927" s="272"/>
    </row>
    <row r="928">
      <c r="A928" s="272"/>
    </row>
    <row r="929">
      <c r="A929" s="272"/>
    </row>
    <row r="930">
      <c r="A930" s="272"/>
    </row>
    <row r="931">
      <c r="A931" s="272"/>
    </row>
    <row r="932">
      <c r="A932" s="272"/>
    </row>
    <row r="933">
      <c r="A933" s="272"/>
    </row>
    <row r="934">
      <c r="A934" s="272"/>
    </row>
    <row r="935">
      <c r="A935" s="272"/>
    </row>
    <row r="936">
      <c r="A936" s="272"/>
    </row>
    <row r="937">
      <c r="A937" s="272"/>
    </row>
    <row r="938">
      <c r="A938" s="272"/>
    </row>
    <row r="939">
      <c r="A939" s="272"/>
    </row>
    <row r="940">
      <c r="A940" s="272"/>
    </row>
    <row r="941">
      <c r="A941" s="272"/>
    </row>
    <row r="942">
      <c r="A942" s="272"/>
    </row>
    <row r="943">
      <c r="A943" s="272"/>
    </row>
    <row r="944">
      <c r="A944" s="272"/>
    </row>
    <row r="945">
      <c r="A945" s="272"/>
    </row>
    <row r="946">
      <c r="A946" s="272"/>
    </row>
    <row r="947">
      <c r="A947" s="272"/>
    </row>
    <row r="948">
      <c r="A948" s="272"/>
    </row>
    <row r="949">
      <c r="A949" s="272"/>
    </row>
    <row r="950">
      <c r="A950" s="272"/>
    </row>
    <row r="951">
      <c r="A951" s="272"/>
    </row>
    <row r="952">
      <c r="A952" s="272"/>
    </row>
    <row r="953">
      <c r="A953" s="272"/>
    </row>
    <row r="954">
      <c r="A954" s="272"/>
    </row>
    <row r="955">
      <c r="A955" s="272"/>
    </row>
    <row r="956">
      <c r="A956" s="272"/>
    </row>
    <row r="957">
      <c r="A957" s="272"/>
    </row>
    <row r="958">
      <c r="A958" s="272"/>
    </row>
    <row r="959">
      <c r="A959" s="272"/>
    </row>
    <row r="960">
      <c r="A960" s="272"/>
    </row>
    <row r="961">
      <c r="A961" s="272"/>
    </row>
    <row r="962">
      <c r="A962" s="272"/>
    </row>
    <row r="963">
      <c r="A963" s="272"/>
    </row>
    <row r="964">
      <c r="A964" s="272"/>
    </row>
    <row r="965">
      <c r="A965" s="272"/>
    </row>
    <row r="966">
      <c r="A966" s="272"/>
    </row>
    <row r="967">
      <c r="A967" s="272"/>
    </row>
    <row r="968">
      <c r="A968" s="272"/>
    </row>
    <row r="969">
      <c r="A969" s="272"/>
    </row>
    <row r="970">
      <c r="A970" s="272"/>
    </row>
    <row r="971">
      <c r="A971" s="272"/>
    </row>
    <row r="972">
      <c r="A972" s="272"/>
    </row>
    <row r="973">
      <c r="A973" s="272"/>
    </row>
    <row r="974">
      <c r="A974" s="272"/>
    </row>
    <row r="975">
      <c r="A975" s="272"/>
    </row>
    <row r="976">
      <c r="A976" s="272"/>
    </row>
    <row r="977">
      <c r="A977" s="272"/>
    </row>
    <row r="978">
      <c r="A978" s="272"/>
    </row>
    <row r="979">
      <c r="A979" s="272"/>
    </row>
    <row r="980">
      <c r="A980" s="272"/>
    </row>
    <row r="981">
      <c r="A981" s="272"/>
    </row>
    <row r="982">
      <c r="A982" s="272"/>
    </row>
    <row r="983">
      <c r="A983" s="272"/>
    </row>
    <row r="984">
      <c r="A984" s="272"/>
    </row>
    <row r="985">
      <c r="A985" s="272"/>
    </row>
    <row r="986">
      <c r="A986" s="272"/>
    </row>
    <row r="987">
      <c r="A987" s="272"/>
    </row>
    <row r="988">
      <c r="A988" s="272"/>
    </row>
    <row r="989">
      <c r="A989" s="272"/>
    </row>
    <row r="990">
      <c r="A990" s="272"/>
    </row>
    <row r="991">
      <c r="A991" s="272"/>
    </row>
    <row r="992">
      <c r="A992" s="272"/>
    </row>
    <row r="993">
      <c r="A993" s="272"/>
    </row>
    <row r="994">
      <c r="A994" s="272"/>
    </row>
    <row r="995">
      <c r="A995" s="272"/>
    </row>
    <row r="996">
      <c r="A996" s="272"/>
    </row>
    <row r="997">
      <c r="A997" s="272"/>
    </row>
    <row r="998">
      <c r="A998" s="272"/>
    </row>
    <row r="999">
      <c r="A999" s="272"/>
    </row>
    <row r="1000">
      <c r="A1000" s="27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63"/>
    <col customWidth="1" min="2" max="2" width="22.0"/>
    <col customWidth="1" min="3" max="3" width="21.63"/>
    <col customWidth="1" min="4" max="4" width="21.75"/>
    <col customWidth="1" min="7" max="7" width="26.0"/>
  </cols>
  <sheetData>
    <row r="1">
      <c r="A1" s="116" t="s">
        <v>400</v>
      </c>
      <c r="B1" s="278" t="s">
        <v>401</v>
      </c>
      <c r="C1" s="278" t="s">
        <v>402</v>
      </c>
      <c r="D1" s="278" t="s">
        <v>403</v>
      </c>
      <c r="E1" s="278" t="s">
        <v>36</v>
      </c>
      <c r="F1" s="278" t="s">
        <v>4</v>
      </c>
      <c r="G1" s="278" t="s">
        <v>169</v>
      </c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</row>
    <row r="2">
      <c r="A2" s="272"/>
    </row>
    <row r="3">
      <c r="A3" s="280" t="s">
        <v>160</v>
      </c>
      <c r="B3" s="261">
        <v>0.19791666666666666</v>
      </c>
      <c r="C3" s="261">
        <v>0.22013888888888888</v>
      </c>
      <c r="D3" s="261">
        <v>0.2722222222222222</v>
      </c>
      <c r="E3" s="41">
        <f>VLOOKUP(A3,'All Contacts June '!B:L, 6, FALSE)</f>
        <v>9019269596</v>
      </c>
      <c r="F3" s="41">
        <f>VLOOKUP(A3,'All Contacts June '!B:L, 9, FALSE)</f>
        <v>9972532148</v>
      </c>
      <c r="G3" s="5" t="s">
        <v>591</v>
      </c>
    </row>
    <row r="4">
      <c r="A4" s="280" t="s">
        <v>79</v>
      </c>
      <c r="B4" s="263">
        <v>0.18611111111111112</v>
      </c>
      <c r="C4" s="261">
        <v>0.19583333333333333</v>
      </c>
      <c r="D4" s="261">
        <v>0.2763888888888889</v>
      </c>
      <c r="E4" s="41">
        <f>VLOOKUP(A4,'All Contacts June '!B:L, 6, FALSE)</f>
        <v>8151831198</v>
      </c>
      <c r="F4" s="41" t="str">
        <f>VLOOKUP(A4,'All Contacts June '!B:L, 9, FALSE)</f>
        <v/>
      </c>
      <c r="G4" s="5" t="s">
        <v>592</v>
      </c>
    </row>
    <row r="5">
      <c r="A5" s="280" t="s">
        <v>137</v>
      </c>
      <c r="B5" s="263">
        <v>0.22777777777777777</v>
      </c>
      <c r="C5" s="263">
        <v>0.24097222222222223</v>
      </c>
      <c r="D5" s="263">
        <v>0.2569444444444444</v>
      </c>
      <c r="E5" s="41">
        <f>VLOOKUP(A5,'All Contacts June '!B:L, 6, FALSE)</f>
        <v>7975722275</v>
      </c>
      <c r="F5" s="41">
        <f>VLOOKUP(A5,'All Contacts June '!B:L, 9, FALSE)</f>
        <v>9901160510</v>
      </c>
      <c r="G5" s="5" t="s">
        <v>593</v>
      </c>
    </row>
    <row r="6">
      <c r="A6" s="280" t="s">
        <v>28</v>
      </c>
      <c r="B6" s="263">
        <v>0.22083333333333333</v>
      </c>
      <c r="C6" s="263">
        <v>0.22430555555555556</v>
      </c>
      <c r="D6" s="263">
        <v>0.2791666666666667</v>
      </c>
      <c r="E6" s="41">
        <f>VLOOKUP(A6,'All Contacts June '!B:L, 6, FALSE)</f>
        <v>9008464770</v>
      </c>
      <c r="F6" s="41">
        <f>VLOOKUP(A6,'All Contacts June '!B:L, 9, FALSE)</f>
        <v>9742292607</v>
      </c>
      <c r="G6" s="5" t="s">
        <v>594</v>
      </c>
    </row>
    <row r="7">
      <c r="A7" s="272"/>
    </row>
    <row r="8">
      <c r="A8" s="116" t="s">
        <v>410</v>
      </c>
      <c r="B8" s="278" t="s">
        <v>2</v>
      </c>
      <c r="C8" s="278" t="s">
        <v>36</v>
      </c>
      <c r="D8" s="278" t="s">
        <v>60</v>
      </c>
      <c r="E8" s="278" t="s">
        <v>169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72"/>
      <c r="C9" s="41"/>
      <c r="D9" s="41"/>
    </row>
    <row r="10">
      <c r="A10" s="116" t="s">
        <v>124</v>
      </c>
      <c r="B10" s="29">
        <v>6.69</v>
      </c>
      <c r="C10" s="15">
        <f>VLOOKUP(A10,'All Contacts June '!B:J, 6, FALSE)</f>
        <v>9844460651</v>
      </c>
      <c r="D10" s="15" t="str">
        <f>VLOOKUP(A10,'All Contacts June '!B:J, 9, FALSE)</f>
        <v>72595 05962</v>
      </c>
      <c r="E10" s="5" t="s">
        <v>595</v>
      </c>
      <c r="G10" s="5" t="s">
        <v>596</v>
      </c>
    </row>
    <row r="11">
      <c r="A11" s="116" t="s">
        <v>30</v>
      </c>
      <c r="B11" s="29">
        <v>6.39</v>
      </c>
      <c r="C11" s="15">
        <f>VLOOKUP(A11,'All Contacts June '!B:J, 6, FALSE)</f>
        <v>7353142646</v>
      </c>
      <c r="D11" s="15">
        <f>VLOOKUP(A11,'All Contacts June '!B:J, 9, FALSE)</f>
        <v>7022207324</v>
      </c>
      <c r="E11" s="249" t="s">
        <v>597</v>
      </c>
      <c r="F11" s="250"/>
      <c r="G11" s="250"/>
    </row>
    <row r="12">
      <c r="A12" s="116" t="s">
        <v>185</v>
      </c>
      <c r="B12" s="29">
        <v>5.86</v>
      </c>
      <c r="C12" s="15">
        <f>VLOOKUP(A12,'All Contacts June '!B:J, 6, FALSE)</f>
        <v>9573959115</v>
      </c>
      <c r="D12" s="15">
        <f>VLOOKUP(A12,'All Contacts June '!B:J, 9, FALSE)</f>
        <v>9449336765</v>
      </c>
      <c r="E12" s="249" t="s">
        <v>598</v>
      </c>
      <c r="F12" s="250"/>
      <c r="G12" s="250"/>
      <c r="H12" s="250"/>
    </row>
    <row r="13">
      <c r="A13" s="116" t="s">
        <v>96</v>
      </c>
      <c r="B13" s="29">
        <v>5.79</v>
      </c>
      <c r="C13" s="15">
        <f>VLOOKUP(A13,'All Contacts June '!B:J, 6, FALSE)</f>
        <v>6361191322</v>
      </c>
      <c r="D13" s="15">
        <f>VLOOKUP(A13,'All Contacts June '!B:J, 9, FALSE)</f>
        <v>911894407</v>
      </c>
      <c r="E13" s="27" t="s">
        <v>599</v>
      </c>
      <c r="F13" s="12"/>
      <c r="H13" s="5" t="s">
        <v>600</v>
      </c>
    </row>
    <row r="14">
      <c r="A14" s="116" t="s">
        <v>25</v>
      </c>
      <c r="B14" s="29">
        <v>5.63</v>
      </c>
      <c r="C14" s="15">
        <f>VLOOKUP(A14,'All Contacts June '!B:J, 6, FALSE)</f>
        <v>9632149561</v>
      </c>
      <c r="D14" s="15">
        <f>VLOOKUP(A14,'All Contacts June '!B:J, 9, FALSE)</f>
        <v>9739063685</v>
      </c>
      <c r="E14" s="27" t="s">
        <v>599</v>
      </c>
    </row>
    <row r="15">
      <c r="A15" s="116" t="s">
        <v>6</v>
      </c>
      <c r="B15" s="29">
        <v>5.6</v>
      </c>
      <c r="C15" s="15">
        <f>VLOOKUP(A15,'All Contacts June '!B:J, 6, FALSE)</f>
        <v>9148487945</v>
      </c>
      <c r="D15" s="15">
        <f>VLOOKUP(A15,'All Contacts June '!B:J, 9, FALSE)</f>
        <v>6362108017</v>
      </c>
    </row>
    <row r="16">
      <c r="A16" s="116" t="s">
        <v>144</v>
      </c>
      <c r="B16" s="29">
        <v>5.57</v>
      </c>
      <c r="C16" s="15">
        <f>VLOOKUP(A16,'All Contacts June '!B:J, 6, FALSE)</f>
        <v>9738392742</v>
      </c>
      <c r="D16" s="15">
        <f>VLOOKUP(A16,'All Contacts June '!B:J, 9, FALSE)</f>
        <v>7795089396</v>
      </c>
      <c r="E16" s="5" t="s">
        <v>601</v>
      </c>
    </row>
    <row r="17">
      <c r="A17" s="116" t="s">
        <v>602</v>
      </c>
      <c r="B17" s="29">
        <v>5.32</v>
      </c>
      <c r="C17" s="15">
        <f>VLOOKUP(A17,'All Contacts June '!B:J, 6, FALSE)</f>
        <v>7019528785</v>
      </c>
      <c r="D17" s="15">
        <f>VLOOKUP(A17,'All Contacts June '!B:J, 9, FALSE)</f>
        <v>9739036430</v>
      </c>
      <c r="E17" s="249" t="s">
        <v>603</v>
      </c>
      <c r="F17" s="5" t="s">
        <v>604</v>
      </c>
    </row>
    <row r="18">
      <c r="A18" s="116" t="s">
        <v>97</v>
      </c>
      <c r="B18" s="29">
        <v>5.24</v>
      </c>
      <c r="C18" s="15">
        <f>VLOOKUP(A18,'All Contacts June '!B:J, 6, FALSE)</f>
        <v>9535192939</v>
      </c>
      <c r="D18" s="15">
        <f>VLOOKUP(A18,'All Contacts June '!B:J, 9, FALSE)</f>
        <v>9353806311</v>
      </c>
      <c r="E18" s="11" t="s">
        <v>605</v>
      </c>
    </row>
    <row r="19">
      <c r="A19" s="116" t="s">
        <v>73</v>
      </c>
      <c r="B19" s="29">
        <v>4.93</v>
      </c>
      <c r="C19" s="15">
        <f>VLOOKUP(A19,'All Contacts June '!B:J, 6, FALSE)</f>
        <v>9535481684</v>
      </c>
      <c r="D19" s="15">
        <f>VLOOKUP(A19,'All Contacts June '!B:J, 9, FALSE)</f>
        <v>9148384726</v>
      </c>
    </row>
    <row r="20">
      <c r="A20" s="272"/>
      <c r="C20" s="41"/>
      <c r="D20" s="41"/>
    </row>
    <row r="21">
      <c r="A21" s="116" t="s">
        <v>424</v>
      </c>
      <c r="B21" s="278" t="s">
        <v>425</v>
      </c>
      <c r="C21" s="278" t="s">
        <v>36</v>
      </c>
      <c r="D21" s="278" t="s">
        <v>60</v>
      </c>
      <c r="E21" s="278" t="s">
        <v>169</v>
      </c>
      <c r="F21" s="279"/>
      <c r="G21" s="279"/>
      <c r="H21" s="279"/>
      <c r="I21" s="279"/>
      <c r="J21" s="279"/>
      <c r="K21" s="279"/>
      <c r="L21" s="279"/>
      <c r="M21" s="279"/>
      <c r="N21" s="279"/>
      <c r="O21" s="279"/>
      <c r="P21" s="279"/>
      <c r="Q21" s="279"/>
      <c r="R21" s="279"/>
      <c r="S21" s="279"/>
      <c r="T21" s="279"/>
      <c r="U21" s="279"/>
      <c r="V21" s="279"/>
      <c r="W21" s="279"/>
      <c r="X21" s="279"/>
      <c r="Y21" s="279"/>
      <c r="Z21" s="279"/>
    </row>
    <row r="22">
      <c r="A22" s="116"/>
      <c r="B22" s="5"/>
      <c r="C22" s="42"/>
      <c r="D22" s="42"/>
    </row>
    <row r="23">
      <c r="A23" s="116" t="s">
        <v>606</v>
      </c>
      <c r="B23" s="29">
        <v>12.0</v>
      </c>
      <c r="C23" s="41">
        <f>VLOOKUP(A23,'All Contacts June '!B:J, 6, FALSE)</f>
        <v>9206563516</v>
      </c>
      <c r="D23" s="41">
        <f>VLOOKUP(A23,'All Contacts June '!B:J, 9, FALSE)</f>
        <v>8151938795</v>
      </c>
      <c r="E23" s="5" t="s">
        <v>607</v>
      </c>
    </row>
    <row r="24">
      <c r="A24" s="116" t="s">
        <v>84</v>
      </c>
      <c r="B24" s="29">
        <v>11.0</v>
      </c>
      <c r="C24" s="41">
        <f>VLOOKUP(A24,'All Contacts June '!B:J, 6, FALSE)</f>
        <v>8971463354</v>
      </c>
      <c r="D24" s="41">
        <f>VLOOKUP(A24,'All Contacts June '!B:J, 9, FALSE)</f>
        <v>8904614028</v>
      </c>
      <c r="E24" s="249" t="s">
        <v>534</v>
      </c>
      <c r="F24" s="250"/>
      <c r="G24" s="250"/>
    </row>
    <row r="25">
      <c r="A25" s="116" t="s">
        <v>11</v>
      </c>
      <c r="B25" s="29">
        <v>10.0</v>
      </c>
      <c r="C25" s="42">
        <v>9.863111245E9</v>
      </c>
      <c r="D25" s="41" t="str">
        <f>VLOOKUP(A25,'All Contacts June '!B:J, 9, FALSE)</f>
        <v>7411984200 / 9901680992</v>
      </c>
    </row>
    <row r="26">
      <c r="A26" s="116" t="s">
        <v>37</v>
      </c>
      <c r="B26" s="29">
        <v>10.0</v>
      </c>
      <c r="C26" s="41">
        <f>VLOOKUP(A26,'All Contacts June '!B:J, 6, FALSE)</f>
        <v>9008143480</v>
      </c>
      <c r="D26" s="41">
        <f>VLOOKUP(A26,'All Contacts June '!B:J, 9, FALSE)</f>
        <v>9491130395</v>
      </c>
      <c r="E26" s="5" t="s">
        <v>608</v>
      </c>
    </row>
    <row r="27">
      <c r="A27" s="116" t="s">
        <v>18</v>
      </c>
      <c r="B27" s="29">
        <v>9.0</v>
      </c>
      <c r="C27" s="41">
        <f>VLOOKUP(A27,'All Contacts June '!B:J, 6, FALSE)</f>
        <v>7760097868</v>
      </c>
      <c r="D27" s="41">
        <f>VLOOKUP(A27,'All Contacts June '!B:J, 9, FALSE)</f>
        <v>7353291225</v>
      </c>
      <c r="E27" s="5" t="s">
        <v>607</v>
      </c>
    </row>
    <row r="28">
      <c r="A28" s="116" t="s">
        <v>61</v>
      </c>
      <c r="B28" s="29">
        <v>9.0</v>
      </c>
      <c r="C28" s="41">
        <f>VLOOKUP(A28,'All Contacts June '!B:J, 6, FALSE)</f>
        <v>9902897760</v>
      </c>
      <c r="D28" s="41">
        <f>VLOOKUP(A28,'All Contacts June '!B:J, 9, FALSE)</f>
        <v>7975685712</v>
      </c>
      <c r="E28" s="42" t="s">
        <v>609</v>
      </c>
    </row>
    <row r="29">
      <c r="A29" s="116" t="s">
        <v>70</v>
      </c>
      <c r="B29" s="29">
        <v>8.0</v>
      </c>
      <c r="C29" s="41">
        <f>VLOOKUP(A29,'All Contacts June '!B:J, 6, FALSE)</f>
        <v>9108311040</v>
      </c>
      <c r="D29" s="41" t="str">
        <f>VLOOKUP(A29,'All Contacts June '!B:J, 9, FALSE)</f>
        <v>9080278770 ; 8618829175</v>
      </c>
      <c r="E29" s="5" t="s">
        <v>607</v>
      </c>
    </row>
    <row r="30">
      <c r="A30" s="116" t="s">
        <v>116</v>
      </c>
      <c r="B30" s="29">
        <v>8.0</v>
      </c>
      <c r="C30" s="41">
        <f>VLOOKUP(A30,'All Contacts June '!B:J, 6, FALSE)</f>
        <v>9663091531</v>
      </c>
      <c r="D30" s="41">
        <f>VLOOKUP(A30,'All Contacts June '!B:J, 9, FALSE)</f>
        <v>9743211797</v>
      </c>
      <c r="E30" s="91" t="s">
        <v>610</v>
      </c>
    </row>
    <row r="31">
      <c r="A31" s="116" t="s">
        <v>172</v>
      </c>
      <c r="B31" s="29">
        <v>8.0</v>
      </c>
      <c r="C31" s="41" t="str">
        <f>VLOOKUP(A31,'All Contacts June '!B:J, 6, FALSE)</f>
        <v/>
      </c>
      <c r="D31" s="41">
        <f>VLOOKUP(A31,'All Contacts June '!B:J, 9, FALSE)</f>
        <v>8073732763</v>
      </c>
      <c r="E31" s="5" t="s">
        <v>611</v>
      </c>
    </row>
    <row r="32">
      <c r="A32" s="116" t="s">
        <v>22</v>
      </c>
      <c r="B32" s="29">
        <v>8.0</v>
      </c>
      <c r="C32" s="41">
        <f>VLOOKUP(A32,'All Contacts June '!B:J, 6, FALSE)</f>
        <v>8143215950</v>
      </c>
      <c r="D32" s="41"/>
      <c r="E32" s="5" t="s">
        <v>612</v>
      </c>
    </row>
    <row r="33">
      <c r="A33" s="272"/>
      <c r="B33" s="15"/>
      <c r="C33" s="41"/>
      <c r="D33" s="41"/>
    </row>
    <row r="34">
      <c r="A34" s="116" t="s">
        <v>613</v>
      </c>
      <c r="B34" s="278" t="s">
        <v>614</v>
      </c>
      <c r="C34" s="65" t="s">
        <v>36</v>
      </c>
      <c r="D34" s="65" t="s">
        <v>60</v>
      </c>
      <c r="E34" s="278" t="s">
        <v>169</v>
      </c>
      <c r="F34" s="66"/>
      <c r="G34" s="279"/>
      <c r="H34" s="279"/>
      <c r="I34" s="279"/>
      <c r="J34" s="279"/>
      <c r="K34" s="279"/>
      <c r="L34" s="279"/>
      <c r="M34" s="279"/>
      <c r="N34" s="279"/>
      <c r="O34" s="279"/>
      <c r="P34" s="279"/>
      <c r="Q34" s="279"/>
      <c r="R34" s="279"/>
      <c r="S34" s="279"/>
      <c r="T34" s="279"/>
      <c r="U34" s="279"/>
      <c r="V34" s="279"/>
      <c r="W34" s="279"/>
      <c r="X34" s="279"/>
      <c r="Y34" s="279"/>
      <c r="Z34" s="279"/>
    </row>
    <row r="35">
      <c r="A35" s="272"/>
      <c r="C35" s="41"/>
      <c r="D35" s="41"/>
    </row>
    <row r="36">
      <c r="A36" s="235" t="s">
        <v>7</v>
      </c>
      <c r="B36" s="29">
        <v>108.0</v>
      </c>
      <c r="C36" s="41">
        <f>VLOOKUP(A36,'All Contacts June '!B:J, 6, FALSE)</f>
        <v>9398898173</v>
      </c>
      <c r="D36" s="41">
        <f>VLOOKUP(A36,'All Contacts June '!B:J, 9, FALSE)</f>
        <v>9606296490</v>
      </c>
    </row>
    <row r="37">
      <c r="A37" s="235"/>
      <c r="B37" s="29"/>
      <c r="C37" s="41"/>
      <c r="D37" s="41"/>
    </row>
    <row r="38">
      <c r="A38" s="239" t="s">
        <v>615</v>
      </c>
      <c r="B38" s="278" t="s">
        <v>616</v>
      </c>
      <c r="C38" s="278" t="s">
        <v>617</v>
      </c>
      <c r="D38" s="278" t="s">
        <v>618</v>
      </c>
    </row>
    <row r="39">
      <c r="A39" s="235"/>
      <c r="B39" s="29"/>
      <c r="C39" s="41"/>
      <c r="D39" s="41"/>
    </row>
    <row r="40">
      <c r="A40" s="281" t="s">
        <v>181</v>
      </c>
      <c r="B40" s="41">
        <v>8.310978371E9</v>
      </c>
      <c r="C40" s="41">
        <v>7.353420368E9</v>
      </c>
      <c r="D40" s="42"/>
    </row>
    <row r="41">
      <c r="A41" s="281" t="s">
        <v>291</v>
      </c>
      <c r="B41" s="41">
        <v>9.986743155E9</v>
      </c>
      <c r="C41" s="41" t="s">
        <v>619</v>
      </c>
      <c r="D41" s="42" t="s">
        <v>620</v>
      </c>
      <c r="F41" s="5" t="s">
        <v>621</v>
      </c>
    </row>
    <row r="42">
      <c r="A42" s="281" t="s">
        <v>241</v>
      </c>
      <c r="B42" s="41">
        <v>9.902776277E9</v>
      </c>
      <c r="C42" s="41">
        <v>6.361082803E9</v>
      </c>
      <c r="D42" s="42" t="s">
        <v>622</v>
      </c>
    </row>
    <row r="43">
      <c r="A43" s="281" t="s">
        <v>335</v>
      </c>
      <c r="B43" s="41">
        <v>9.739878857E9</v>
      </c>
      <c r="C43" s="276">
        <v>9.740868121E9</v>
      </c>
      <c r="D43" s="42" t="s">
        <v>623</v>
      </c>
    </row>
    <row r="44">
      <c r="A44" s="281" t="s">
        <v>66</v>
      </c>
      <c r="B44" s="41">
        <v>7.899110149E9</v>
      </c>
      <c r="C44" s="41">
        <v>7.259416492E9</v>
      </c>
      <c r="D44" s="42" t="s">
        <v>624</v>
      </c>
    </row>
    <row r="45">
      <c r="A45" s="281" t="s">
        <v>84</v>
      </c>
      <c r="B45" s="41">
        <v>8.971463354E9</v>
      </c>
      <c r="C45" s="41">
        <v>8.904614028E9</v>
      </c>
      <c r="D45" s="41"/>
    </row>
    <row r="46">
      <c r="A46" s="281" t="s">
        <v>58</v>
      </c>
      <c r="B46" s="41" t="s">
        <v>625</v>
      </c>
      <c r="C46" s="41">
        <v>8.494815257E9</v>
      </c>
      <c r="D46" s="282" t="s">
        <v>626</v>
      </c>
    </row>
    <row r="47">
      <c r="A47" s="281" t="s">
        <v>40</v>
      </c>
      <c r="B47" s="41">
        <v>9.1088836E9</v>
      </c>
      <c r="C47" s="41">
        <v>9.742964373E9</v>
      </c>
      <c r="D47" s="42" t="s">
        <v>627</v>
      </c>
    </row>
    <row r="48">
      <c r="A48" s="281" t="s">
        <v>14</v>
      </c>
      <c r="B48" s="41">
        <v>8.073321364E9</v>
      </c>
      <c r="C48" s="41">
        <v>8.884848705E9</v>
      </c>
      <c r="D48" s="41"/>
    </row>
    <row r="49">
      <c r="A49" s="281" t="s">
        <v>89</v>
      </c>
      <c r="B49" s="41">
        <v>8.618589686E9</v>
      </c>
      <c r="C49" s="41"/>
      <c r="D49" s="42" t="s">
        <v>628</v>
      </c>
    </row>
    <row r="50">
      <c r="A50" s="281" t="s">
        <v>165</v>
      </c>
      <c r="B50" s="41">
        <v>9.632077724E9</v>
      </c>
      <c r="C50" s="41">
        <v>9.164180565E9</v>
      </c>
      <c r="D50" s="42" t="s">
        <v>629</v>
      </c>
    </row>
    <row r="51">
      <c r="A51" s="281" t="s">
        <v>57</v>
      </c>
      <c r="B51" s="283">
        <v>8.867496789E9</v>
      </c>
      <c r="C51" s="41" t="e">
        <v>#N/A</v>
      </c>
      <c r="D51" s="42" t="s">
        <v>630</v>
      </c>
    </row>
    <row r="52">
      <c r="A52" s="284" t="s">
        <v>9</v>
      </c>
      <c r="B52" s="41">
        <v>7.019412556E9</v>
      </c>
      <c r="C52" s="41">
        <v>8.549919361E9</v>
      </c>
      <c r="D52" s="42" t="s">
        <v>74</v>
      </c>
    </row>
    <row r="53">
      <c r="A53" s="272"/>
    </row>
    <row r="54">
      <c r="A54" s="116"/>
    </row>
    <row r="55">
      <c r="A55" s="116"/>
    </row>
    <row r="56">
      <c r="A56" s="116"/>
    </row>
    <row r="57">
      <c r="A57" s="116"/>
    </row>
    <row r="58">
      <c r="A58" s="116"/>
    </row>
    <row r="59">
      <c r="A59" s="116"/>
    </row>
    <row r="60">
      <c r="A60" s="116"/>
    </row>
    <row r="61">
      <c r="A61" s="116"/>
    </row>
    <row r="62">
      <c r="A62" s="116"/>
    </row>
    <row r="63">
      <c r="A63" s="116"/>
    </row>
    <row r="64">
      <c r="A64" s="272"/>
    </row>
    <row r="65">
      <c r="A65" s="272"/>
    </row>
    <row r="66">
      <c r="A66" s="272"/>
    </row>
    <row r="67">
      <c r="A67" s="272"/>
    </row>
    <row r="68">
      <c r="A68" s="116"/>
    </row>
    <row r="69">
      <c r="A69" s="116"/>
    </row>
    <row r="70">
      <c r="A70" s="116"/>
    </row>
    <row r="71">
      <c r="A71" s="116"/>
    </row>
    <row r="72">
      <c r="A72" s="116"/>
    </row>
    <row r="73">
      <c r="A73" s="116"/>
    </row>
    <row r="74">
      <c r="A74" s="116"/>
    </row>
    <row r="75">
      <c r="A75" s="116"/>
    </row>
    <row r="76">
      <c r="A76" s="116"/>
    </row>
    <row r="77">
      <c r="A77" s="116"/>
    </row>
    <row r="78">
      <c r="A78" s="116"/>
    </row>
    <row r="79">
      <c r="A79" s="272"/>
    </row>
    <row r="80">
      <c r="A80" s="272"/>
    </row>
    <row r="81">
      <c r="A81" s="272"/>
    </row>
    <row r="82">
      <c r="A82" s="272"/>
    </row>
    <row r="83">
      <c r="A83" s="272"/>
    </row>
    <row r="84">
      <c r="A84" s="272"/>
    </row>
    <row r="85">
      <c r="A85" s="272"/>
    </row>
    <row r="86">
      <c r="A86" s="272"/>
    </row>
    <row r="87">
      <c r="A87" s="272"/>
    </row>
    <row r="88">
      <c r="A88" s="272"/>
    </row>
    <row r="89">
      <c r="A89" s="272"/>
    </row>
    <row r="90">
      <c r="A90" s="272"/>
    </row>
    <row r="91">
      <c r="A91" s="272"/>
    </row>
    <row r="92">
      <c r="A92" s="272"/>
    </row>
    <row r="93">
      <c r="A93" s="272"/>
    </row>
    <row r="94">
      <c r="A94" s="272"/>
    </row>
    <row r="95">
      <c r="A95" s="272"/>
    </row>
    <row r="96">
      <c r="A96" s="272"/>
    </row>
    <row r="97">
      <c r="A97" s="272"/>
    </row>
    <row r="98">
      <c r="A98" s="272"/>
    </row>
    <row r="99">
      <c r="A99" s="272"/>
    </row>
    <row r="100">
      <c r="A100" s="272"/>
    </row>
    <row r="101">
      <c r="A101" s="272"/>
    </row>
    <row r="102">
      <c r="A102" s="272"/>
    </row>
    <row r="103">
      <c r="A103" s="272"/>
    </row>
    <row r="104">
      <c r="A104" s="272"/>
    </row>
    <row r="105">
      <c r="A105" s="272"/>
    </row>
    <row r="106">
      <c r="A106" s="272"/>
    </row>
    <row r="107">
      <c r="A107" s="272"/>
    </row>
    <row r="108">
      <c r="A108" s="272"/>
    </row>
    <row r="109">
      <c r="A109" s="272"/>
    </row>
    <row r="110">
      <c r="A110" s="272"/>
    </row>
    <row r="111">
      <c r="A111" s="272"/>
    </row>
    <row r="112">
      <c r="A112" s="272"/>
    </row>
    <row r="113">
      <c r="A113" s="272"/>
    </row>
    <row r="114">
      <c r="A114" s="272"/>
    </row>
    <row r="115">
      <c r="A115" s="272"/>
    </row>
    <row r="116">
      <c r="A116" s="272"/>
    </row>
    <row r="117">
      <c r="A117" s="272"/>
    </row>
    <row r="118">
      <c r="A118" s="272"/>
    </row>
    <row r="119">
      <c r="A119" s="272"/>
    </row>
    <row r="120">
      <c r="A120" s="272"/>
    </row>
    <row r="121">
      <c r="A121" s="272"/>
    </row>
    <row r="122">
      <c r="A122" s="272"/>
    </row>
    <row r="123">
      <c r="A123" s="272"/>
    </row>
    <row r="124">
      <c r="A124" s="272"/>
    </row>
    <row r="125">
      <c r="A125" s="272"/>
    </row>
    <row r="126">
      <c r="A126" s="272"/>
    </row>
    <row r="127">
      <c r="A127" s="272"/>
    </row>
    <row r="128">
      <c r="A128" s="272"/>
    </row>
    <row r="129">
      <c r="A129" s="272"/>
    </row>
    <row r="130">
      <c r="A130" s="272"/>
    </row>
    <row r="131">
      <c r="A131" s="272"/>
    </row>
    <row r="132">
      <c r="A132" s="272"/>
    </row>
    <row r="133">
      <c r="A133" s="272"/>
    </row>
    <row r="134">
      <c r="A134" s="272"/>
    </row>
    <row r="135">
      <c r="A135" s="272"/>
    </row>
    <row r="136">
      <c r="A136" s="272"/>
    </row>
    <row r="137">
      <c r="A137" s="272"/>
    </row>
    <row r="138">
      <c r="A138" s="272"/>
    </row>
    <row r="139">
      <c r="A139" s="272"/>
    </row>
    <row r="140">
      <c r="A140" s="272"/>
    </row>
    <row r="141">
      <c r="A141" s="272"/>
    </row>
    <row r="142">
      <c r="A142" s="272"/>
    </row>
    <row r="143">
      <c r="A143" s="272"/>
    </row>
    <row r="144">
      <c r="A144" s="272"/>
    </row>
    <row r="145">
      <c r="A145" s="272"/>
    </row>
    <row r="146">
      <c r="A146" s="272"/>
    </row>
    <row r="147">
      <c r="A147" s="272"/>
    </row>
    <row r="148">
      <c r="A148" s="272"/>
    </row>
    <row r="149">
      <c r="A149" s="272"/>
    </row>
    <row r="150">
      <c r="A150" s="272"/>
    </row>
    <row r="151">
      <c r="A151" s="272"/>
    </row>
    <row r="152">
      <c r="A152" s="272"/>
    </row>
    <row r="153">
      <c r="A153" s="272"/>
    </row>
    <row r="154">
      <c r="A154" s="272"/>
    </row>
    <row r="155">
      <c r="A155" s="272"/>
    </row>
    <row r="156">
      <c r="A156" s="272"/>
    </row>
    <row r="157">
      <c r="A157" s="272"/>
    </row>
    <row r="158">
      <c r="A158" s="272"/>
    </row>
    <row r="159">
      <c r="A159" s="272"/>
    </row>
    <row r="160">
      <c r="A160" s="272"/>
    </row>
    <row r="161">
      <c r="A161" s="272"/>
    </row>
    <row r="162">
      <c r="A162" s="272"/>
    </row>
    <row r="163">
      <c r="A163" s="272"/>
    </row>
    <row r="164">
      <c r="A164" s="272"/>
    </row>
    <row r="165">
      <c r="A165" s="272"/>
    </row>
    <row r="166">
      <c r="A166" s="272"/>
    </row>
    <row r="167">
      <c r="A167" s="272"/>
    </row>
    <row r="168">
      <c r="A168" s="272"/>
    </row>
    <row r="169">
      <c r="A169" s="272"/>
    </row>
    <row r="170">
      <c r="A170" s="272"/>
    </row>
    <row r="171">
      <c r="A171" s="272"/>
    </row>
    <row r="172">
      <c r="A172" s="272"/>
    </row>
    <row r="173">
      <c r="A173" s="272"/>
    </row>
    <row r="174">
      <c r="A174" s="272"/>
    </row>
    <row r="175">
      <c r="A175" s="272"/>
    </row>
    <row r="176">
      <c r="A176" s="272"/>
    </row>
    <row r="177">
      <c r="A177" s="272"/>
    </row>
    <row r="178">
      <c r="A178" s="272"/>
    </row>
    <row r="179">
      <c r="A179" s="272"/>
    </row>
    <row r="180">
      <c r="A180" s="272"/>
    </row>
    <row r="181">
      <c r="A181" s="272"/>
    </row>
    <row r="182">
      <c r="A182" s="272"/>
    </row>
    <row r="183">
      <c r="A183" s="272"/>
    </row>
    <row r="184">
      <c r="A184" s="272"/>
    </row>
    <row r="185">
      <c r="A185" s="272"/>
    </row>
    <row r="186">
      <c r="A186" s="272"/>
    </row>
    <row r="187">
      <c r="A187" s="272"/>
    </row>
    <row r="188">
      <c r="A188" s="272"/>
    </row>
    <row r="189">
      <c r="A189" s="272"/>
    </row>
    <row r="190">
      <c r="A190" s="272"/>
    </row>
    <row r="191">
      <c r="A191" s="272"/>
    </row>
    <row r="192">
      <c r="A192" s="272"/>
    </row>
    <row r="193">
      <c r="A193" s="272"/>
    </row>
    <row r="194">
      <c r="A194" s="272"/>
    </row>
    <row r="195">
      <c r="A195" s="272"/>
    </row>
    <row r="196">
      <c r="A196" s="272"/>
    </row>
    <row r="197">
      <c r="A197" s="272"/>
    </row>
    <row r="198">
      <c r="A198" s="272"/>
    </row>
    <row r="199">
      <c r="A199" s="272"/>
    </row>
    <row r="200">
      <c r="A200" s="272"/>
    </row>
    <row r="201">
      <c r="A201" s="272"/>
    </row>
    <row r="202">
      <c r="A202" s="272"/>
    </row>
    <row r="203">
      <c r="A203" s="272"/>
    </row>
    <row r="204">
      <c r="A204" s="272"/>
    </row>
    <row r="205">
      <c r="A205" s="272"/>
    </row>
    <row r="206">
      <c r="A206" s="272"/>
    </row>
    <row r="207">
      <c r="A207" s="272"/>
    </row>
    <row r="208">
      <c r="A208" s="272"/>
    </row>
    <row r="209">
      <c r="A209" s="272"/>
    </row>
    <row r="210">
      <c r="A210" s="272"/>
    </row>
    <row r="211">
      <c r="A211" s="272"/>
    </row>
    <row r="212">
      <c r="A212" s="272"/>
    </row>
    <row r="213">
      <c r="A213" s="272"/>
    </row>
    <row r="214">
      <c r="A214" s="272"/>
    </row>
    <row r="215">
      <c r="A215" s="272"/>
    </row>
    <row r="216">
      <c r="A216" s="272"/>
    </row>
    <row r="217">
      <c r="A217" s="272"/>
    </row>
    <row r="218">
      <c r="A218" s="272"/>
    </row>
    <row r="219">
      <c r="A219" s="272"/>
    </row>
    <row r="220">
      <c r="A220" s="272"/>
    </row>
    <row r="221">
      <c r="A221" s="272"/>
    </row>
    <row r="222">
      <c r="A222" s="272"/>
    </row>
    <row r="223">
      <c r="A223" s="272"/>
    </row>
    <row r="224">
      <c r="A224" s="272"/>
    </row>
    <row r="225">
      <c r="A225" s="272"/>
    </row>
    <row r="226">
      <c r="A226" s="272"/>
    </row>
    <row r="227">
      <c r="A227" s="272"/>
    </row>
    <row r="228">
      <c r="A228" s="272"/>
    </row>
    <row r="229">
      <c r="A229" s="272"/>
    </row>
    <row r="230">
      <c r="A230" s="272"/>
    </row>
    <row r="231">
      <c r="A231" s="272"/>
    </row>
    <row r="232">
      <c r="A232" s="272"/>
    </row>
    <row r="233">
      <c r="A233" s="272"/>
    </row>
    <row r="234">
      <c r="A234" s="272"/>
    </row>
    <row r="235">
      <c r="A235" s="272"/>
    </row>
    <row r="236">
      <c r="A236" s="272"/>
    </row>
    <row r="237">
      <c r="A237" s="272"/>
    </row>
    <row r="238">
      <c r="A238" s="272"/>
    </row>
    <row r="239">
      <c r="A239" s="272"/>
    </row>
    <row r="240">
      <c r="A240" s="272"/>
    </row>
    <row r="241">
      <c r="A241" s="272"/>
    </row>
    <row r="242">
      <c r="A242" s="272"/>
    </row>
    <row r="243">
      <c r="A243" s="272"/>
    </row>
    <row r="244">
      <c r="A244" s="272"/>
    </row>
    <row r="245">
      <c r="A245" s="272"/>
    </row>
    <row r="246">
      <c r="A246" s="272"/>
    </row>
    <row r="247">
      <c r="A247" s="272"/>
    </row>
    <row r="248">
      <c r="A248" s="272"/>
    </row>
    <row r="249">
      <c r="A249" s="272"/>
    </row>
    <row r="250">
      <c r="A250" s="272"/>
    </row>
    <row r="251">
      <c r="A251" s="272"/>
    </row>
    <row r="252">
      <c r="A252" s="272"/>
    </row>
    <row r="253">
      <c r="A253" s="272"/>
    </row>
    <row r="254">
      <c r="A254" s="272"/>
    </row>
    <row r="255">
      <c r="A255" s="272"/>
    </row>
    <row r="256">
      <c r="A256" s="272"/>
    </row>
    <row r="257">
      <c r="A257" s="272"/>
    </row>
    <row r="258">
      <c r="A258" s="272"/>
    </row>
    <row r="259">
      <c r="A259" s="272"/>
    </row>
    <row r="260">
      <c r="A260" s="272"/>
    </row>
    <row r="261">
      <c r="A261" s="272"/>
    </row>
    <row r="262">
      <c r="A262" s="272"/>
    </row>
    <row r="263">
      <c r="A263" s="272"/>
    </row>
    <row r="264">
      <c r="A264" s="272"/>
    </row>
    <row r="265">
      <c r="A265" s="272"/>
    </row>
    <row r="266">
      <c r="A266" s="272"/>
    </row>
    <row r="267">
      <c r="A267" s="272"/>
    </row>
    <row r="268">
      <c r="A268" s="272"/>
    </row>
    <row r="269">
      <c r="A269" s="272"/>
    </row>
    <row r="270">
      <c r="A270" s="272"/>
    </row>
    <row r="271">
      <c r="A271" s="272"/>
    </row>
    <row r="272">
      <c r="A272" s="272"/>
    </row>
    <row r="273">
      <c r="A273" s="272"/>
    </row>
    <row r="274">
      <c r="A274" s="272"/>
    </row>
    <row r="275">
      <c r="A275" s="272"/>
    </row>
    <row r="276">
      <c r="A276" s="272"/>
    </row>
    <row r="277">
      <c r="A277" s="272"/>
    </row>
    <row r="278">
      <c r="A278" s="272"/>
    </row>
    <row r="279">
      <c r="A279" s="272"/>
    </row>
    <row r="280">
      <c r="A280" s="272"/>
    </row>
    <row r="281">
      <c r="A281" s="272"/>
    </row>
    <row r="282">
      <c r="A282" s="272"/>
    </row>
    <row r="283">
      <c r="A283" s="272"/>
    </row>
    <row r="284">
      <c r="A284" s="272"/>
    </row>
    <row r="285">
      <c r="A285" s="272"/>
    </row>
    <row r="286">
      <c r="A286" s="272"/>
    </row>
    <row r="287">
      <c r="A287" s="272"/>
    </row>
    <row r="288">
      <c r="A288" s="272"/>
    </row>
    <row r="289">
      <c r="A289" s="272"/>
    </row>
    <row r="290">
      <c r="A290" s="272"/>
    </row>
    <row r="291">
      <c r="A291" s="272"/>
    </row>
    <row r="292">
      <c r="A292" s="272"/>
    </row>
    <row r="293">
      <c r="A293" s="272"/>
    </row>
    <row r="294">
      <c r="A294" s="272"/>
    </row>
    <row r="295">
      <c r="A295" s="272"/>
    </row>
    <row r="296">
      <c r="A296" s="272"/>
    </row>
    <row r="297">
      <c r="A297" s="272"/>
    </row>
    <row r="298">
      <c r="A298" s="272"/>
    </row>
    <row r="299">
      <c r="A299" s="272"/>
    </row>
    <row r="300">
      <c r="A300" s="272"/>
    </row>
    <row r="301">
      <c r="A301" s="272"/>
    </row>
    <row r="302">
      <c r="A302" s="272"/>
    </row>
    <row r="303">
      <c r="A303" s="272"/>
    </row>
    <row r="304">
      <c r="A304" s="272"/>
    </row>
    <row r="305">
      <c r="A305" s="272"/>
    </row>
    <row r="306">
      <c r="A306" s="272"/>
    </row>
    <row r="307">
      <c r="A307" s="272"/>
    </row>
    <row r="308">
      <c r="A308" s="272"/>
    </row>
    <row r="309">
      <c r="A309" s="272"/>
    </row>
    <row r="310">
      <c r="A310" s="272"/>
    </row>
    <row r="311">
      <c r="A311" s="272"/>
    </row>
    <row r="312">
      <c r="A312" s="272"/>
    </row>
    <row r="313">
      <c r="A313" s="272"/>
    </row>
    <row r="314">
      <c r="A314" s="272"/>
    </row>
    <row r="315">
      <c r="A315" s="272"/>
    </row>
    <row r="316">
      <c r="A316" s="272"/>
    </row>
    <row r="317">
      <c r="A317" s="272"/>
    </row>
    <row r="318">
      <c r="A318" s="272"/>
    </row>
    <row r="319">
      <c r="A319" s="272"/>
    </row>
    <row r="320">
      <c r="A320" s="272"/>
    </row>
    <row r="321">
      <c r="A321" s="272"/>
    </row>
    <row r="322">
      <c r="A322" s="272"/>
    </row>
    <row r="323">
      <c r="A323" s="272"/>
    </row>
    <row r="324">
      <c r="A324" s="272"/>
    </row>
    <row r="325">
      <c r="A325" s="272"/>
    </row>
    <row r="326">
      <c r="A326" s="272"/>
    </row>
    <row r="327">
      <c r="A327" s="272"/>
    </row>
    <row r="328">
      <c r="A328" s="272"/>
    </row>
    <row r="329">
      <c r="A329" s="272"/>
    </row>
    <row r="330">
      <c r="A330" s="272"/>
    </row>
    <row r="331">
      <c r="A331" s="272"/>
    </row>
    <row r="332">
      <c r="A332" s="272"/>
    </row>
    <row r="333">
      <c r="A333" s="272"/>
    </row>
    <row r="334">
      <c r="A334" s="272"/>
    </row>
    <row r="335">
      <c r="A335" s="272"/>
    </row>
    <row r="336">
      <c r="A336" s="272"/>
    </row>
    <row r="337">
      <c r="A337" s="272"/>
    </row>
    <row r="338">
      <c r="A338" s="272"/>
    </row>
    <row r="339">
      <c r="A339" s="272"/>
    </row>
    <row r="340">
      <c r="A340" s="272"/>
    </row>
    <row r="341">
      <c r="A341" s="272"/>
    </row>
    <row r="342">
      <c r="A342" s="272"/>
    </row>
    <row r="343">
      <c r="A343" s="272"/>
    </row>
    <row r="344">
      <c r="A344" s="272"/>
    </row>
    <row r="345">
      <c r="A345" s="272"/>
    </row>
    <row r="346">
      <c r="A346" s="272"/>
    </row>
    <row r="347">
      <c r="A347" s="272"/>
    </row>
    <row r="348">
      <c r="A348" s="272"/>
    </row>
    <row r="349">
      <c r="A349" s="272"/>
    </row>
    <row r="350">
      <c r="A350" s="272"/>
    </row>
    <row r="351">
      <c r="A351" s="272"/>
    </row>
    <row r="352">
      <c r="A352" s="272"/>
    </row>
    <row r="353">
      <c r="A353" s="272"/>
    </row>
    <row r="354">
      <c r="A354" s="272"/>
    </row>
    <row r="355">
      <c r="A355" s="272"/>
    </row>
    <row r="356">
      <c r="A356" s="272"/>
    </row>
    <row r="357">
      <c r="A357" s="272"/>
    </row>
    <row r="358">
      <c r="A358" s="272"/>
    </row>
    <row r="359">
      <c r="A359" s="272"/>
    </row>
    <row r="360">
      <c r="A360" s="272"/>
    </row>
    <row r="361">
      <c r="A361" s="272"/>
    </row>
    <row r="362">
      <c r="A362" s="272"/>
    </row>
    <row r="363">
      <c r="A363" s="272"/>
    </row>
    <row r="364">
      <c r="A364" s="272"/>
    </row>
    <row r="365">
      <c r="A365" s="272"/>
    </row>
    <row r="366">
      <c r="A366" s="272"/>
    </row>
    <row r="367">
      <c r="A367" s="272"/>
    </row>
    <row r="368">
      <c r="A368" s="272"/>
    </row>
    <row r="369">
      <c r="A369" s="272"/>
    </row>
    <row r="370">
      <c r="A370" s="272"/>
    </row>
    <row r="371">
      <c r="A371" s="272"/>
    </row>
    <row r="372">
      <c r="A372" s="272"/>
    </row>
    <row r="373">
      <c r="A373" s="272"/>
    </row>
    <row r="374">
      <c r="A374" s="272"/>
    </row>
    <row r="375">
      <c r="A375" s="272"/>
    </row>
    <row r="376">
      <c r="A376" s="272"/>
    </row>
    <row r="377">
      <c r="A377" s="272"/>
    </row>
    <row r="378">
      <c r="A378" s="272"/>
    </row>
    <row r="379">
      <c r="A379" s="272"/>
    </row>
    <row r="380">
      <c r="A380" s="272"/>
    </row>
    <row r="381">
      <c r="A381" s="272"/>
    </row>
    <row r="382">
      <c r="A382" s="272"/>
    </row>
    <row r="383">
      <c r="A383" s="272"/>
    </row>
    <row r="384">
      <c r="A384" s="272"/>
    </row>
    <row r="385">
      <c r="A385" s="272"/>
    </row>
    <row r="386">
      <c r="A386" s="272"/>
    </row>
    <row r="387">
      <c r="A387" s="272"/>
    </row>
    <row r="388">
      <c r="A388" s="272"/>
    </row>
    <row r="389">
      <c r="A389" s="272"/>
    </row>
    <row r="390">
      <c r="A390" s="272"/>
    </row>
    <row r="391">
      <c r="A391" s="272"/>
    </row>
    <row r="392">
      <c r="A392" s="272"/>
    </row>
    <row r="393">
      <c r="A393" s="272"/>
    </row>
    <row r="394">
      <c r="A394" s="272"/>
    </row>
    <row r="395">
      <c r="A395" s="272"/>
    </row>
    <row r="396">
      <c r="A396" s="272"/>
    </row>
    <row r="397">
      <c r="A397" s="272"/>
    </row>
    <row r="398">
      <c r="A398" s="272"/>
    </row>
    <row r="399">
      <c r="A399" s="272"/>
    </row>
    <row r="400">
      <c r="A400" s="272"/>
    </row>
    <row r="401">
      <c r="A401" s="272"/>
    </row>
    <row r="402">
      <c r="A402" s="272"/>
    </row>
    <row r="403">
      <c r="A403" s="272"/>
    </row>
    <row r="404">
      <c r="A404" s="272"/>
    </row>
    <row r="405">
      <c r="A405" s="272"/>
    </row>
    <row r="406">
      <c r="A406" s="272"/>
    </row>
    <row r="407">
      <c r="A407" s="272"/>
    </row>
    <row r="408">
      <c r="A408" s="272"/>
    </row>
    <row r="409">
      <c r="A409" s="272"/>
    </row>
    <row r="410">
      <c r="A410" s="272"/>
    </row>
    <row r="411">
      <c r="A411" s="272"/>
    </row>
    <row r="412">
      <c r="A412" s="272"/>
    </row>
    <row r="413">
      <c r="A413" s="272"/>
    </row>
    <row r="414">
      <c r="A414" s="272"/>
    </row>
    <row r="415">
      <c r="A415" s="272"/>
    </row>
    <row r="416">
      <c r="A416" s="272"/>
    </row>
    <row r="417">
      <c r="A417" s="272"/>
    </row>
    <row r="418">
      <c r="A418" s="272"/>
    </row>
    <row r="419">
      <c r="A419" s="272"/>
    </row>
    <row r="420">
      <c r="A420" s="272"/>
    </row>
    <row r="421">
      <c r="A421" s="272"/>
    </row>
    <row r="422">
      <c r="A422" s="272"/>
    </row>
    <row r="423">
      <c r="A423" s="272"/>
    </row>
    <row r="424">
      <c r="A424" s="272"/>
    </row>
    <row r="425">
      <c r="A425" s="272"/>
    </row>
    <row r="426">
      <c r="A426" s="272"/>
    </row>
    <row r="427">
      <c r="A427" s="272"/>
    </row>
    <row r="428">
      <c r="A428" s="272"/>
    </row>
    <row r="429">
      <c r="A429" s="272"/>
    </row>
    <row r="430">
      <c r="A430" s="272"/>
    </row>
    <row r="431">
      <c r="A431" s="272"/>
    </row>
    <row r="432">
      <c r="A432" s="272"/>
    </row>
    <row r="433">
      <c r="A433" s="272"/>
    </row>
    <row r="434">
      <c r="A434" s="272"/>
    </row>
    <row r="435">
      <c r="A435" s="272"/>
    </row>
    <row r="436">
      <c r="A436" s="272"/>
    </row>
    <row r="437">
      <c r="A437" s="272"/>
    </row>
    <row r="438">
      <c r="A438" s="272"/>
    </row>
    <row r="439">
      <c r="A439" s="272"/>
    </row>
    <row r="440">
      <c r="A440" s="272"/>
    </row>
    <row r="441">
      <c r="A441" s="272"/>
    </row>
    <row r="442">
      <c r="A442" s="272"/>
    </row>
    <row r="443">
      <c r="A443" s="272"/>
    </row>
    <row r="444">
      <c r="A444" s="272"/>
    </row>
    <row r="445">
      <c r="A445" s="272"/>
    </row>
    <row r="446">
      <c r="A446" s="272"/>
    </row>
    <row r="447">
      <c r="A447" s="272"/>
    </row>
    <row r="448">
      <c r="A448" s="272"/>
    </row>
    <row r="449">
      <c r="A449" s="272"/>
    </row>
    <row r="450">
      <c r="A450" s="272"/>
    </row>
    <row r="451">
      <c r="A451" s="272"/>
    </row>
    <row r="452">
      <c r="A452" s="272"/>
    </row>
    <row r="453">
      <c r="A453" s="272"/>
    </row>
    <row r="454">
      <c r="A454" s="272"/>
    </row>
    <row r="455">
      <c r="A455" s="272"/>
    </row>
    <row r="456">
      <c r="A456" s="272"/>
    </row>
    <row r="457">
      <c r="A457" s="272"/>
    </row>
    <row r="458">
      <c r="A458" s="272"/>
    </row>
    <row r="459">
      <c r="A459" s="272"/>
    </row>
    <row r="460">
      <c r="A460" s="272"/>
    </row>
    <row r="461">
      <c r="A461" s="272"/>
    </row>
    <row r="462">
      <c r="A462" s="272"/>
    </row>
    <row r="463">
      <c r="A463" s="272"/>
    </row>
    <row r="464">
      <c r="A464" s="272"/>
    </row>
    <row r="465">
      <c r="A465" s="272"/>
    </row>
    <row r="466">
      <c r="A466" s="272"/>
    </row>
    <row r="467">
      <c r="A467" s="272"/>
    </row>
    <row r="468">
      <c r="A468" s="272"/>
    </row>
    <row r="469">
      <c r="A469" s="272"/>
    </row>
    <row r="470">
      <c r="A470" s="272"/>
    </row>
    <row r="471">
      <c r="A471" s="272"/>
    </row>
    <row r="472">
      <c r="A472" s="272"/>
    </row>
    <row r="473">
      <c r="A473" s="272"/>
    </row>
    <row r="474">
      <c r="A474" s="272"/>
    </row>
    <row r="475">
      <c r="A475" s="272"/>
    </row>
    <row r="476">
      <c r="A476" s="272"/>
    </row>
    <row r="477">
      <c r="A477" s="272"/>
    </row>
    <row r="478">
      <c r="A478" s="272"/>
    </row>
    <row r="479">
      <c r="A479" s="272"/>
    </row>
    <row r="480">
      <c r="A480" s="272"/>
    </row>
    <row r="481">
      <c r="A481" s="272"/>
    </row>
    <row r="482">
      <c r="A482" s="272"/>
    </row>
    <row r="483">
      <c r="A483" s="272"/>
    </row>
    <row r="484">
      <c r="A484" s="272"/>
    </row>
    <row r="485">
      <c r="A485" s="272"/>
    </row>
    <row r="486">
      <c r="A486" s="272"/>
    </row>
    <row r="487">
      <c r="A487" s="272"/>
    </row>
    <row r="488">
      <c r="A488" s="272"/>
    </row>
    <row r="489">
      <c r="A489" s="272"/>
    </row>
    <row r="490">
      <c r="A490" s="272"/>
    </row>
    <row r="491">
      <c r="A491" s="272"/>
    </row>
    <row r="492">
      <c r="A492" s="272"/>
    </row>
    <row r="493">
      <c r="A493" s="272"/>
    </row>
    <row r="494">
      <c r="A494" s="272"/>
    </row>
    <row r="495">
      <c r="A495" s="272"/>
    </row>
    <row r="496">
      <c r="A496" s="272"/>
    </row>
    <row r="497">
      <c r="A497" s="272"/>
    </row>
    <row r="498">
      <c r="A498" s="272"/>
    </row>
    <row r="499">
      <c r="A499" s="272"/>
    </row>
    <row r="500">
      <c r="A500" s="272"/>
    </row>
    <row r="501">
      <c r="A501" s="272"/>
    </row>
    <row r="502">
      <c r="A502" s="272"/>
    </row>
    <row r="503">
      <c r="A503" s="272"/>
    </row>
    <row r="504">
      <c r="A504" s="272"/>
    </row>
    <row r="505">
      <c r="A505" s="272"/>
    </row>
    <row r="506">
      <c r="A506" s="272"/>
    </row>
    <row r="507">
      <c r="A507" s="272"/>
    </row>
    <row r="508">
      <c r="A508" s="272"/>
    </row>
    <row r="509">
      <c r="A509" s="272"/>
    </row>
    <row r="510">
      <c r="A510" s="272"/>
    </row>
    <row r="511">
      <c r="A511" s="272"/>
    </row>
    <row r="512">
      <c r="A512" s="272"/>
    </row>
    <row r="513">
      <c r="A513" s="272"/>
    </row>
    <row r="514">
      <c r="A514" s="272"/>
    </row>
    <row r="515">
      <c r="A515" s="272"/>
    </row>
    <row r="516">
      <c r="A516" s="272"/>
    </row>
    <row r="517">
      <c r="A517" s="272"/>
    </row>
    <row r="518">
      <c r="A518" s="272"/>
    </row>
    <row r="519">
      <c r="A519" s="272"/>
    </row>
    <row r="520">
      <c r="A520" s="272"/>
    </row>
    <row r="521">
      <c r="A521" s="272"/>
    </row>
    <row r="522">
      <c r="A522" s="272"/>
    </row>
    <row r="523">
      <c r="A523" s="272"/>
    </row>
    <row r="524">
      <c r="A524" s="272"/>
    </row>
    <row r="525">
      <c r="A525" s="272"/>
    </row>
    <row r="526">
      <c r="A526" s="272"/>
    </row>
    <row r="527">
      <c r="A527" s="272"/>
    </row>
    <row r="528">
      <c r="A528" s="272"/>
    </row>
    <row r="529">
      <c r="A529" s="272"/>
    </row>
    <row r="530">
      <c r="A530" s="272"/>
    </row>
    <row r="531">
      <c r="A531" s="272"/>
    </row>
    <row r="532">
      <c r="A532" s="272"/>
    </row>
    <row r="533">
      <c r="A533" s="272"/>
    </row>
    <row r="534">
      <c r="A534" s="272"/>
    </row>
    <row r="535">
      <c r="A535" s="272"/>
    </row>
    <row r="536">
      <c r="A536" s="272"/>
    </row>
    <row r="537">
      <c r="A537" s="272"/>
    </row>
    <row r="538">
      <c r="A538" s="272"/>
    </row>
    <row r="539">
      <c r="A539" s="272"/>
    </row>
    <row r="540">
      <c r="A540" s="272"/>
    </row>
    <row r="541">
      <c r="A541" s="272"/>
    </row>
    <row r="542">
      <c r="A542" s="272"/>
    </row>
    <row r="543">
      <c r="A543" s="272"/>
    </row>
    <row r="544">
      <c r="A544" s="272"/>
    </row>
    <row r="545">
      <c r="A545" s="272"/>
    </row>
    <row r="546">
      <c r="A546" s="272"/>
    </row>
    <row r="547">
      <c r="A547" s="272"/>
    </row>
    <row r="548">
      <c r="A548" s="272"/>
    </row>
    <row r="549">
      <c r="A549" s="272"/>
    </row>
    <row r="550">
      <c r="A550" s="272"/>
    </row>
    <row r="551">
      <c r="A551" s="272"/>
    </row>
    <row r="552">
      <c r="A552" s="272"/>
    </row>
    <row r="553">
      <c r="A553" s="272"/>
    </row>
    <row r="554">
      <c r="A554" s="272"/>
    </row>
    <row r="555">
      <c r="A555" s="272"/>
    </row>
    <row r="556">
      <c r="A556" s="272"/>
    </row>
    <row r="557">
      <c r="A557" s="272"/>
    </row>
    <row r="558">
      <c r="A558" s="272"/>
    </row>
    <row r="559">
      <c r="A559" s="272"/>
    </row>
    <row r="560">
      <c r="A560" s="272"/>
    </row>
    <row r="561">
      <c r="A561" s="272"/>
    </row>
    <row r="562">
      <c r="A562" s="272"/>
    </row>
    <row r="563">
      <c r="A563" s="272"/>
    </row>
    <row r="564">
      <c r="A564" s="272"/>
    </row>
    <row r="565">
      <c r="A565" s="272"/>
    </row>
    <row r="566">
      <c r="A566" s="272"/>
    </row>
    <row r="567">
      <c r="A567" s="272"/>
    </row>
    <row r="568">
      <c r="A568" s="272"/>
    </row>
    <row r="569">
      <c r="A569" s="272"/>
    </row>
    <row r="570">
      <c r="A570" s="272"/>
    </row>
    <row r="571">
      <c r="A571" s="272"/>
    </row>
    <row r="572">
      <c r="A572" s="272"/>
    </row>
    <row r="573">
      <c r="A573" s="272"/>
    </row>
    <row r="574">
      <c r="A574" s="272"/>
    </row>
    <row r="575">
      <c r="A575" s="272"/>
    </row>
    <row r="576">
      <c r="A576" s="272"/>
    </row>
    <row r="577">
      <c r="A577" s="272"/>
    </row>
    <row r="578">
      <c r="A578" s="272"/>
    </row>
    <row r="579">
      <c r="A579" s="272"/>
    </row>
    <row r="580">
      <c r="A580" s="272"/>
    </row>
    <row r="581">
      <c r="A581" s="272"/>
    </row>
    <row r="582">
      <c r="A582" s="272"/>
    </row>
    <row r="583">
      <c r="A583" s="272"/>
    </row>
    <row r="584">
      <c r="A584" s="272"/>
    </row>
    <row r="585">
      <c r="A585" s="272"/>
    </row>
    <row r="586">
      <c r="A586" s="272"/>
    </row>
    <row r="587">
      <c r="A587" s="272"/>
    </row>
    <row r="588">
      <c r="A588" s="272"/>
    </row>
    <row r="589">
      <c r="A589" s="272"/>
    </row>
    <row r="590">
      <c r="A590" s="272"/>
    </row>
    <row r="591">
      <c r="A591" s="272"/>
    </row>
    <row r="592">
      <c r="A592" s="272"/>
    </row>
    <row r="593">
      <c r="A593" s="272"/>
    </row>
    <row r="594">
      <c r="A594" s="272"/>
    </row>
    <row r="595">
      <c r="A595" s="272"/>
    </row>
    <row r="596">
      <c r="A596" s="272"/>
    </row>
    <row r="597">
      <c r="A597" s="272"/>
    </row>
    <row r="598">
      <c r="A598" s="272"/>
    </row>
    <row r="599">
      <c r="A599" s="272"/>
    </row>
    <row r="600">
      <c r="A600" s="272"/>
    </row>
    <row r="601">
      <c r="A601" s="272"/>
    </row>
    <row r="602">
      <c r="A602" s="272"/>
    </row>
    <row r="603">
      <c r="A603" s="272"/>
    </row>
    <row r="604">
      <c r="A604" s="272"/>
    </row>
    <row r="605">
      <c r="A605" s="272"/>
    </row>
    <row r="606">
      <c r="A606" s="272"/>
    </row>
    <row r="607">
      <c r="A607" s="272"/>
    </row>
    <row r="608">
      <c r="A608" s="272"/>
    </row>
    <row r="609">
      <c r="A609" s="272"/>
    </row>
    <row r="610">
      <c r="A610" s="272"/>
    </row>
    <row r="611">
      <c r="A611" s="272"/>
    </row>
    <row r="612">
      <c r="A612" s="272"/>
    </row>
    <row r="613">
      <c r="A613" s="272"/>
    </row>
    <row r="614">
      <c r="A614" s="272"/>
    </row>
    <row r="615">
      <c r="A615" s="272"/>
    </row>
    <row r="616">
      <c r="A616" s="272"/>
    </row>
    <row r="617">
      <c r="A617" s="272"/>
    </row>
    <row r="618">
      <c r="A618" s="272"/>
    </row>
    <row r="619">
      <c r="A619" s="272"/>
    </row>
    <row r="620">
      <c r="A620" s="272"/>
    </row>
    <row r="621">
      <c r="A621" s="272"/>
    </row>
    <row r="622">
      <c r="A622" s="272"/>
    </row>
    <row r="623">
      <c r="A623" s="272"/>
    </row>
    <row r="624">
      <c r="A624" s="272"/>
    </row>
    <row r="625">
      <c r="A625" s="272"/>
    </row>
    <row r="626">
      <c r="A626" s="272"/>
    </row>
    <row r="627">
      <c r="A627" s="272"/>
    </row>
    <row r="628">
      <c r="A628" s="272"/>
    </row>
    <row r="629">
      <c r="A629" s="272"/>
    </row>
    <row r="630">
      <c r="A630" s="272"/>
    </row>
    <row r="631">
      <c r="A631" s="272"/>
    </row>
    <row r="632">
      <c r="A632" s="272"/>
    </row>
    <row r="633">
      <c r="A633" s="272"/>
    </row>
    <row r="634">
      <c r="A634" s="272"/>
    </row>
    <row r="635">
      <c r="A635" s="272"/>
    </row>
    <row r="636">
      <c r="A636" s="272"/>
    </row>
    <row r="637">
      <c r="A637" s="272"/>
    </row>
    <row r="638">
      <c r="A638" s="272"/>
    </row>
    <row r="639">
      <c r="A639" s="272"/>
    </row>
    <row r="640">
      <c r="A640" s="272"/>
    </row>
    <row r="641">
      <c r="A641" s="272"/>
    </row>
    <row r="642">
      <c r="A642" s="272"/>
    </row>
    <row r="643">
      <c r="A643" s="272"/>
    </row>
    <row r="644">
      <c r="A644" s="272"/>
    </row>
    <row r="645">
      <c r="A645" s="272"/>
    </row>
    <row r="646">
      <c r="A646" s="272"/>
    </row>
    <row r="647">
      <c r="A647" s="272"/>
    </row>
    <row r="648">
      <c r="A648" s="272"/>
    </row>
    <row r="649">
      <c r="A649" s="272"/>
    </row>
    <row r="650">
      <c r="A650" s="272"/>
    </row>
    <row r="651">
      <c r="A651" s="272"/>
    </row>
    <row r="652">
      <c r="A652" s="272"/>
    </row>
    <row r="653">
      <c r="A653" s="272"/>
    </row>
    <row r="654">
      <c r="A654" s="272"/>
    </row>
    <row r="655">
      <c r="A655" s="272"/>
    </row>
    <row r="656">
      <c r="A656" s="272"/>
    </row>
    <row r="657">
      <c r="A657" s="272"/>
    </row>
    <row r="658">
      <c r="A658" s="272"/>
    </row>
    <row r="659">
      <c r="A659" s="272"/>
    </row>
    <row r="660">
      <c r="A660" s="272"/>
    </row>
    <row r="661">
      <c r="A661" s="272"/>
    </row>
    <row r="662">
      <c r="A662" s="272"/>
    </row>
    <row r="663">
      <c r="A663" s="272"/>
    </row>
    <row r="664">
      <c r="A664" s="272"/>
    </row>
    <row r="665">
      <c r="A665" s="272"/>
    </row>
    <row r="666">
      <c r="A666" s="272"/>
    </row>
    <row r="667">
      <c r="A667" s="272"/>
    </row>
    <row r="668">
      <c r="A668" s="272"/>
    </row>
    <row r="669">
      <c r="A669" s="272"/>
    </row>
    <row r="670">
      <c r="A670" s="272"/>
    </row>
    <row r="671">
      <c r="A671" s="272"/>
    </row>
    <row r="672">
      <c r="A672" s="272"/>
    </row>
    <row r="673">
      <c r="A673" s="272"/>
    </row>
    <row r="674">
      <c r="A674" s="272"/>
    </row>
    <row r="675">
      <c r="A675" s="272"/>
    </row>
    <row r="676">
      <c r="A676" s="272"/>
    </row>
    <row r="677">
      <c r="A677" s="272"/>
    </row>
    <row r="678">
      <c r="A678" s="272"/>
    </row>
    <row r="679">
      <c r="A679" s="272"/>
    </row>
    <row r="680">
      <c r="A680" s="272"/>
    </row>
    <row r="681">
      <c r="A681" s="272"/>
    </row>
    <row r="682">
      <c r="A682" s="272"/>
    </row>
    <row r="683">
      <c r="A683" s="272"/>
    </row>
    <row r="684">
      <c r="A684" s="272"/>
    </row>
    <row r="685">
      <c r="A685" s="272"/>
    </row>
    <row r="686">
      <c r="A686" s="272"/>
    </row>
    <row r="687">
      <c r="A687" s="272"/>
    </row>
    <row r="688">
      <c r="A688" s="272"/>
    </row>
    <row r="689">
      <c r="A689" s="272"/>
    </row>
    <row r="690">
      <c r="A690" s="272"/>
    </row>
    <row r="691">
      <c r="A691" s="272"/>
    </row>
    <row r="692">
      <c r="A692" s="272"/>
    </row>
    <row r="693">
      <c r="A693" s="272"/>
    </row>
    <row r="694">
      <c r="A694" s="272"/>
    </row>
    <row r="695">
      <c r="A695" s="272"/>
    </row>
    <row r="696">
      <c r="A696" s="272"/>
    </row>
    <row r="697">
      <c r="A697" s="272"/>
    </row>
    <row r="698">
      <c r="A698" s="272"/>
    </row>
    <row r="699">
      <c r="A699" s="272"/>
    </row>
    <row r="700">
      <c r="A700" s="272"/>
    </row>
    <row r="701">
      <c r="A701" s="272"/>
    </row>
    <row r="702">
      <c r="A702" s="272"/>
    </row>
    <row r="703">
      <c r="A703" s="272"/>
    </row>
    <row r="704">
      <c r="A704" s="272"/>
    </row>
    <row r="705">
      <c r="A705" s="272"/>
    </row>
    <row r="706">
      <c r="A706" s="272"/>
    </row>
    <row r="707">
      <c r="A707" s="272"/>
    </row>
    <row r="708">
      <c r="A708" s="272"/>
    </row>
    <row r="709">
      <c r="A709" s="272"/>
    </row>
    <row r="710">
      <c r="A710" s="272"/>
    </row>
    <row r="711">
      <c r="A711" s="272"/>
    </row>
    <row r="712">
      <c r="A712" s="272"/>
    </row>
    <row r="713">
      <c r="A713" s="272"/>
    </row>
    <row r="714">
      <c r="A714" s="272"/>
    </row>
    <row r="715">
      <c r="A715" s="272"/>
    </row>
    <row r="716">
      <c r="A716" s="272"/>
    </row>
    <row r="717">
      <c r="A717" s="272"/>
    </row>
    <row r="718">
      <c r="A718" s="272"/>
    </row>
    <row r="719">
      <c r="A719" s="272"/>
    </row>
    <row r="720">
      <c r="A720" s="272"/>
    </row>
    <row r="721">
      <c r="A721" s="272"/>
    </row>
    <row r="722">
      <c r="A722" s="272"/>
    </row>
    <row r="723">
      <c r="A723" s="272"/>
    </row>
    <row r="724">
      <c r="A724" s="272"/>
    </row>
    <row r="725">
      <c r="A725" s="272"/>
    </row>
    <row r="726">
      <c r="A726" s="272"/>
    </row>
    <row r="727">
      <c r="A727" s="272"/>
    </row>
    <row r="728">
      <c r="A728" s="272"/>
    </row>
    <row r="729">
      <c r="A729" s="272"/>
    </row>
    <row r="730">
      <c r="A730" s="272"/>
    </row>
    <row r="731">
      <c r="A731" s="272"/>
    </row>
    <row r="732">
      <c r="A732" s="272"/>
    </row>
    <row r="733">
      <c r="A733" s="272"/>
    </row>
    <row r="734">
      <c r="A734" s="272"/>
    </row>
    <row r="735">
      <c r="A735" s="272"/>
    </row>
    <row r="736">
      <c r="A736" s="272"/>
    </row>
    <row r="737">
      <c r="A737" s="272"/>
    </row>
    <row r="738">
      <c r="A738" s="272"/>
    </row>
    <row r="739">
      <c r="A739" s="272"/>
    </row>
    <row r="740">
      <c r="A740" s="272"/>
    </row>
    <row r="741">
      <c r="A741" s="272"/>
    </row>
    <row r="742">
      <c r="A742" s="272"/>
    </row>
    <row r="743">
      <c r="A743" s="272"/>
    </row>
    <row r="744">
      <c r="A744" s="272"/>
    </row>
    <row r="745">
      <c r="A745" s="272"/>
    </row>
    <row r="746">
      <c r="A746" s="272"/>
    </row>
    <row r="747">
      <c r="A747" s="272"/>
    </row>
    <row r="748">
      <c r="A748" s="272"/>
    </row>
    <row r="749">
      <c r="A749" s="272"/>
    </row>
    <row r="750">
      <c r="A750" s="272"/>
    </row>
    <row r="751">
      <c r="A751" s="272"/>
    </row>
    <row r="752">
      <c r="A752" s="272"/>
    </row>
    <row r="753">
      <c r="A753" s="272"/>
    </row>
    <row r="754">
      <c r="A754" s="272"/>
    </row>
    <row r="755">
      <c r="A755" s="272"/>
    </row>
    <row r="756">
      <c r="A756" s="272"/>
    </row>
    <row r="757">
      <c r="A757" s="272"/>
    </row>
    <row r="758">
      <c r="A758" s="272"/>
    </row>
    <row r="759">
      <c r="A759" s="272"/>
    </row>
    <row r="760">
      <c r="A760" s="272"/>
    </row>
    <row r="761">
      <c r="A761" s="272"/>
    </row>
    <row r="762">
      <c r="A762" s="272"/>
    </row>
    <row r="763">
      <c r="A763" s="272"/>
    </row>
    <row r="764">
      <c r="A764" s="272"/>
    </row>
    <row r="765">
      <c r="A765" s="272"/>
    </row>
    <row r="766">
      <c r="A766" s="272"/>
    </row>
    <row r="767">
      <c r="A767" s="272"/>
    </row>
    <row r="768">
      <c r="A768" s="272"/>
    </row>
    <row r="769">
      <c r="A769" s="272"/>
    </row>
    <row r="770">
      <c r="A770" s="272"/>
    </row>
    <row r="771">
      <c r="A771" s="272"/>
    </row>
    <row r="772">
      <c r="A772" s="272"/>
    </row>
    <row r="773">
      <c r="A773" s="272"/>
    </row>
    <row r="774">
      <c r="A774" s="272"/>
    </row>
    <row r="775">
      <c r="A775" s="272"/>
    </row>
    <row r="776">
      <c r="A776" s="272"/>
    </row>
    <row r="777">
      <c r="A777" s="272"/>
    </row>
    <row r="778">
      <c r="A778" s="272"/>
    </row>
    <row r="779">
      <c r="A779" s="272"/>
    </row>
    <row r="780">
      <c r="A780" s="272"/>
    </row>
    <row r="781">
      <c r="A781" s="272"/>
    </row>
    <row r="782">
      <c r="A782" s="272"/>
    </row>
    <row r="783">
      <c r="A783" s="272"/>
    </row>
    <row r="784">
      <c r="A784" s="272"/>
    </row>
    <row r="785">
      <c r="A785" s="272"/>
    </row>
    <row r="786">
      <c r="A786" s="272"/>
    </row>
    <row r="787">
      <c r="A787" s="272"/>
    </row>
    <row r="788">
      <c r="A788" s="272"/>
    </row>
    <row r="789">
      <c r="A789" s="272"/>
    </row>
    <row r="790">
      <c r="A790" s="272"/>
    </row>
    <row r="791">
      <c r="A791" s="272"/>
    </row>
    <row r="792">
      <c r="A792" s="272"/>
    </row>
    <row r="793">
      <c r="A793" s="272"/>
    </row>
    <row r="794">
      <c r="A794" s="272"/>
    </row>
    <row r="795">
      <c r="A795" s="272"/>
    </row>
    <row r="796">
      <c r="A796" s="272"/>
    </row>
    <row r="797">
      <c r="A797" s="272"/>
    </row>
    <row r="798">
      <c r="A798" s="272"/>
    </row>
    <row r="799">
      <c r="A799" s="272"/>
    </row>
    <row r="800">
      <c r="A800" s="272"/>
    </row>
    <row r="801">
      <c r="A801" s="272"/>
    </row>
    <row r="802">
      <c r="A802" s="272"/>
    </row>
    <row r="803">
      <c r="A803" s="272"/>
    </row>
    <row r="804">
      <c r="A804" s="272"/>
    </row>
    <row r="805">
      <c r="A805" s="272"/>
    </row>
    <row r="806">
      <c r="A806" s="272"/>
    </row>
    <row r="807">
      <c r="A807" s="272"/>
    </row>
    <row r="808">
      <c r="A808" s="272"/>
    </row>
    <row r="809">
      <c r="A809" s="272"/>
    </row>
    <row r="810">
      <c r="A810" s="272"/>
    </row>
    <row r="811">
      <c r="A811" s="272"/>
    </row>
    <row r="812">
      <c r="A812" s="272"/>
    </row>
    <row r="813">
      <c r="A813" s="272"/>
    </row>
    <row r="814">
      <c r="A814" s="272"/>
    </row>
    <row r="815">
      <c r="A815" s="272"/>
    </row>
    <row r="816">
      <c r="A816" s="272"/>
    </row>
    <row r="817">
      <c r="A817" s="272"/>
    </row>
    <row r="818">
      <c r="A818" s="272"/>
    </row>
    <row r="819">
      <c r="A819" s="272"/>
    </row>
    <row r="820">
      <c r="A820" s="272"/>
    </row>
    <row r="821">
      <c r="A821" s="272"/>
    </row>
    <row r="822">
      <c r="A822" s="272"/>
    </row>
    <row r="823">
      <c r="A823" s="272"/>
    </row>
    <row r="824">
      <c r="A824" s="272"/>
    </row>
    <row r="825">
      <c r="A825" s="272"/>
    </row>
    <row r="826">
      <c r="A826" s="272"/>
    </row>
    <row r="827">
      <c r="A827" s="272"/>
    </row>
    <row r="828">
      <c r="A828" s="272"/>
    </row>
    <row r="829">
      <c r="A829" s="272"/>
    </row>
    <row r="830">
      <c r="A830" s="272"/>
    </row>
    <row r="831">
      <c r="A831" s="272"/>
    </row>
    <row r="832">
      <c r="A832" s="272"/>
    </row>
    <row r="833">
      <c r="A833" s="272"/>
    </row>
    <row r="834">
      <c r="A834" s="272"/>
    </row>
    <row r="835">
      <c r="A835" s="272"/>
    </row>
    <row r="836">
      <c r="A836" s="272"/>
    </row>
    <row r="837">
      <c r="A837" s="272"/>
    </row>
    <row r="838">
      <c r="A838" s="272"/>
    </row>
    <row r="839">
      <c r="A839" s="272"/>
    </row>
    <row r="840">
      <c r="A840" s="272"/>
    </row>
    <row r="841">
      <c r="A841" s="272"/>
    </row>
    <row r="842">
      <c r="A842" s="272"/>
    </row>
    <row r="843">
      <c r="A843" s="272"/>
    </row>
    <row r="844">
      <c r="A844" s="272"/>
    </row>
    <row r="845">
      <c r="A845" s="272"/>
    </row>
    <row r="846">
      <c r="A846" s="272"/>
    </row>
    <row r="847">
      <c r="A847" s="272"/>
    </row>
    <row r="848">
      <c r="A848" s="272"/>
    </row>
    <row r="849">
      <c r="A849" s="272"/>
    </row>
    <row r="850">
      <c r="A850" s="272"/>
    </row>
    <row r="851">
      <c r="A851" s="272"/>
    </row>
    <row r="852">
      <c r="A852" s="272"/>
    </row>
    <row r="853">
      <c r="A853" s="272"/>
    </row>
    <row r="854">
      <c r="A854" s="272"/>
    </row>
    <row r="855">
      <c r="A855" s="272"/>
    </row>
    <row r="856">
      <c r="A856" s="272"/>
    </row>
    <row r="857">
      <c r="A857" s="272"/>
    </row>
    <row r="858">
      <c r="A858" s="272"/>
    </row>
    <row r="859">
      <c r="A859" s="272"/>
    </row>
    <row r="860">
      <c r="A860" s="272"/>
    </row>
    <row r="861">
      <c r="A861" s="272"/>
    </row>
    <row r="862">
      <c r="A862" s="272"/>
    </row>
    <row r="863">
      <c r="A863" s="272"/>
    </row>
    <row r="864">
      <c r="A864" s="272"/>
    </row>
    <row r="865">
      <c r="A865" s="272"/>
    </row>
    <row r="866">
      <c r="A866" s="272"/>
    </row>
    <row r="867">
      <c r="A867" s="272"/>
    </row>
    <row r="868">
      <c r="A868" s="272"/>
    </row>
    <row r="869">
      <c r="A869" s="272"/>
    </row>
    <row r="870">
      <c r="A870" s="272"/>
    </row>
    <row r="871">
      <c r="A871" s="272"/>
    </row>
    <row r="872">
      <c r="A872" s="272"/>
    </row>
    <row r="873">
      <c r="A873" s="272"/>
    </row>
    <row r="874">
      <c r="A874" s="272"/>
    </row>
    <row r="875">
      <c r="A875" s="272"/>
    </row>
    <row r="876">
      <c r="A876" s="272"/>
    </row>
    <row r="877">
      <c r="A877" s="272"/>
    </row>
    <row r="878">
      <c r="A878" s="272"/>
    </row>
    <row r="879">
      <c r="A879" s="272"/>
    </row>
    <row r="880">
      <c r="A880" s="272"/>
    </row>
    <row r="881">
      <c r="A881" s="272"/>
    </row>
    <row r="882">
      <c r="A882" s="272"/>
    </row>
    <row r="883">
      <c r="A883" s="272"/>
    </row>
    <row r="884">
      <c r="A884" s="272"/>
    </row>
    <row r="885">
      <c r="A885" s="272"/>
    </row>
    <row r="886">
      <c r="A886" s="272"/>
    </row>
    <row r="887">
      <c r="A887" s="272"/>
    </row>
    <row r="888">
      <c r="A888" s="272"/>
    </row>
    <row r="889">
      <c r="A889" s="272"/>
    </row>
    <row r="890">
      <c r="A890" s="272"/>
    </row>
    <row r="891">
      <c r="A891" s="272"/>
    </row>
    <row r="892">
      <c r="A892" s="272"/>
    </row>
    <row r="893">
      <c r="A893" s="272"/>
    </row>
    <row r="894">
      <c r="A894" s="272"/>
    </row>
    <row r="895">
      <c r="A895" s="272"/>
    </row>
    <row r="896">
      <c r="A896" s="272"/>
    </row>
    <row r="897">
      <c r="A897" s="272"/>
    </row>
    <row r="898">
      <c r="A898" s="272"/>
    </row>
    <row r="899">
      <c r="A899" s="272"/>
    </row>
    <row r="900">
      <c r="A900" s="272"/>
    </row>
    <row r="901">
      <c r="A901" s="272"/>
    </row>
    <row r="902">
      <c r="A902" s="272"/>
    </row>
    <row r="903">
      <c r="A903" s="272"/>
    </row>
    <row r="904">
      <c r="A904" s="272"/>
    </row>
    <row r="905">
      <c r="A905" s="272"/>
    </row>
    <row r="906">
      <c r="A906" s="272"/>
    </row>
    <row r="907">
      <c r="A907" s="272"/>
    </row>
    <row r="908">
      <c r="A908" s="272"/>
    </row>
    <row r="909">
      <c r="A909" s="272"/>
    </row>
    <row r="910">
      <c r="A910" s="272"/>
    </row>
    <row r="911">
      <c r="A911" s="272"/>
    </row>
    <row r="912">
      <c r="A912" s="272"/>
    </row>
    <row r="913">
      <c r="A913" s="272"/>
    </row>
    <row r="914">
      <c r="A914" s="272"/>
    </row>
    <row r="915">
      <c r="A915" s="272"/>
    </row>
    <row r="916">
      <c r="A916" s="272"/>
    </row>
    <row r="917">
      <c r="A917" s="272"/>
    </row>
    <row r="918">
      <c r="A918" s="272"/>
    </row>
    <row r="919">
      <c r="A919" s="272"/>
    </row>
    <row r="920">
      <c r="A920" s="272"/>
    </row>
    <row r="921">
      <c r="A921" s="272"/>
    </row>
    <row r="922">
      <c r="A922" s="272"/>
    </row>
    <row r="923">
      <c r="A923" s="272"/>
    </row>
    <row r="924">
      <c r="A924" s="272"/>
    </row>
    <row r="925">
      <c r="A925" s="272"/>
    </row>
    <row r="926">
      <c r="A926" s="272"/>
    </row>
    <row r="927">
      <c r="A927" s="272"/>
    </row>
    <row r="928">
      <c r="A928" s="272"/>
    </row>
    <row r="929">
      <c r="A929" s="272"/>
    </row>
    <row r="930">
      <c r="A930" s="272"/>
    </row>
    <row r="931">
      <c r="A931" s="272"/>
    </row>
    <row r="932">
      <c r="A932" s="272"/>
    </row>
    <row r="933">
      <c r="A933" s="272"/>
    </row>
    <row r="934">
      <c r="A934" s="272"/>
    </row>
    <row r="935">
      <c r="A935" s="272"/>
    </row>
    <row r="936">
      <c r="A936" s="272"/>
    </row>
    <row r="937">
      <c r="A937" s="272"/>
    </row>
    <row r="938">
      <c r="A938" s="272"/>
    </row>
    <row r="939">
      <c r="A939" s="272"/>
    </row>
    <row r="940">
      <c r="A940" s="272"/>
    </row>
    <row r="941">
      <c r="A941" s="272"/>
    </row>
    <row r="942">
      <c r="A942" s="272"/>
    </row>
    <row r="943">
      <c r="A943" s="272"/>
    </row>
    <row r="944">
      <c r="A944" s="272"/>
    </row>
    <row r="945">
      <c r="A945" s="272"/>
    </row>
    <row r="946">
      <c r="A946" s="272"/>
    </row>
    <row r="947">
      <c r="A947" s="272"/>
    </row>
    <row r="948">
      <c r="A948" s="272"/>
    </row>
    <row r="949">
      <c r="A949" s="272"/>
    </row>
    <row r="950">
      <c r="A950" s="272"/>
    </row>
    <row r="951">
      <c r="A951" s="272"/>
    </row>
    <row r="952">
      <c r="A952" s="272"/>
    </row>
    <row r="953">
      <c r="A953" s="272"/>
    </row>
    <row r="954">
      <c r="A954" s="272"/>
    </row>
    <row r="955">
      <c r="A955" s="272"/>
    </row>
    <row r="956">
      <c r="A956" s="272"/>
    </row>
    <row r="957">
      <c r="A957" s="272"/>
    </row>
    <row r="958">
      <c r="A958" s="272"/>
    </row>
    <row r="959">
      <c r="A959" s="272"/>
    </row>
    <row r="960">
      <c r="A960" s="272"/>
    </row>
    <row r="961">
      <c r="A961" s="272"/>
    </row>
    <row r="962">
      <c r="A962" s="272"/>
    </row>
    <row r="963">
      <c r="A963" s="272"/>
    </row>
    <row r="964">
      <c r="A964" s="272"/>
    </row>
    <row r="965">
      <c r="A965" s="272"/>
    </row>
    <row r="966">
      <c r="A966" s="272"/>
    </row>
    <row r="967">
      <c r="A967" s="272"/>
    </row>
    <row r="968">
      <c r="A968" s="272"/>
    </row>
    <row r="969">
      <c r="A969" s="272"/>
    </row>
    <row r="970">
      <c r="A970" s="272"/>
    </row>
    <row r="971">
      <c r="A971" s="272"/>
    </row>
    <row r="972">
      <c r="A972" s="272"/>
    </row>
    <row r="973">
      <c r="A973" s="272"/>
    </row>
    <row r="974">
      <c r="A974" s="272"/>
    </row>
    <row r="975">
      <c r="A975" s="272"/>
    </row>
    <row r="976">
      <c r="A976" s="272"/>
    </row>
    <row r="977">
      <c r="A977" s="272"/>
    </row>
    <row r="978">
      <c r="A978" s="272"/>
    </row>
    <row r="979">
      <c r="A979" s="272"/>
    </row>
    <row r="980">
      <c r="A980" s="272"/>
    </row>
    <row r="981">
      <c r="A981" s="272"/>
    </row>
    <row r="982">
      <c r="A982" s="272"/>
    </row>
    <row r="983">
      <c r="A983" s="272"/>
    </row>
    <row r="984">
      <c r="A984" s="272"/>
    </row>
    <row r="985">
      <c r="A985" s="272"/>
    </row>
    <row r="986">
      <c r="A986" s="272"/>
    </row>
    <row r="987">
      <c r="A987" s="272"/>
    </row>
    <row r="988">
      <c r="A988" s="272"/>
    </row>
    <row r="989">
      <c r="A989" s="272"/>
    </row>
    <row r="990">
      <c r="A990" s="272"/>
    </row>
    <row r="991">
      <c r="A991" s="272"/>
    </row>
    <row r="992">
      <c r="A992" s="272"/>
    </row>
    <row r="993">
      <c r="A993" s="272"/>
    </row>
    <row r="994">
      <c r="A994" s="272"/>
    </row>
    <row r="995">
      <c r="A995" s="272"/>
    </row>
    <row r="996">
      <c r="A996" s="272"/>
    </row>
    <row r="997">
      <c r="A997" s="272"/>
    </row>
    <row r="998">
      <c r="A998" s="272"/>
    </row>
    <row r="999">
      <c r="A999" s="272"/>
    </row>
    <row r="1000">
      <c r="A1000" s="272"/>
    </row>
    <row r="1001">
      <c r="A1001" s="272"/>
    </row>
    <row r="1002">
      <c r="A1002" s="272"/>
    </row>
    <row r="1003">
      <c r="A1003" s="272"/>
    </row>
    <row r="1004">
      <c r="A1004" s="272"/>
    </row>
    <row r="1005">
      <c r="A1005" s="272"/>
    </row>
    <row r="1006">
      <c r="A1006" s="272"/>
    </row>
    <row r="1007">
      <c r="A1007" s="272"/>
    </row>
    <row r="1008">
      <c r="A1008" s="272"/>
    </row>
    <row r="1009">
      <c r="A1009" s="27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75"/>
    <col customWidth="1" min="2" max="2" width="17.25"/>
    <col customWidth="1" min="3" max="3" width="18.25"/>
    <col customWidth="1" min="4" max="4" width="31.0"/>
    <col customWidth="1" min="5" max="5" width="24.25"/>
    <col customWidth="1" min="6" max="6" width="22.88"/>
    <col customWidth="1" min="7" max="7" width="36.63"/>
  </cols>
  <sheetData>
    <row r="1">
      <c r="A1" s="68" t="s">
        <v>397</v>
      </c>
      <c r="B1" s="278" t="s">
        <v>631</v>
      </c>
      <c r="C1" s="285" t="s">
        <v>632</v>
      </c>
      <c r="D1" s="68" t="s">
        <v>633</v>
      </c>
      <c r="E1" s="278" t="s">
        <v>634</v>
      </c>
      <c r="F1" s="278" t="s">
        <v>585</v>
      </c>
      <c r="G1" s="68" t="s">
        <v>618</v>
      </c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64"/>
      <c r="B2" s="15"/>
      <c r="C2" s="93"/>
      <c r="E2" s="15"/>
      <c r="F2" s="15"/>
    </row>
    <row r="3">
      <c r="A3" s="218" t="s">
        <v>635</v>
      </c>
      <c r="B3" s="286"/>
      <c r="C3" s="287"/>
      <c r="D3" s="288"/>
      <c r="E3" s="15"/>
      <c r="F3" s="15"/>
      <c r="G3" s="12"/>
    </row>
    <row r="4">
      <c r="A4" s="289"/>
      <c r="B4" s="286"/>
      <c r="C4" s="287"/>
      <c r="D4" s="288"/>
      <c r="E4" s="15"/>
      <c r="F4" s="15"/>
      <c r="G4" s="27"/>
    </row>
    <row r="5">
      <c r="A5" s="289"/>
      <c r="B5" s="286"/>
      <c r="C5" s="287"/>
      <c r="D5" s="288"/>
      <c r="E5" s="15"/>
      <c r="F5" s="15"/>
      <c r="G5" s="12"/>
    </row>
    <row r="6">
      <c r="A6" s="66"/>
      <c r="B6" s="15"/>
      <c r="C6" s="93"/>
      <c r="E6" s="15"/>
      <c r="F6" s="15"/>
    </row>
    <row r="7">
      <c r="A7" s="68" t="s">
        <v>636</v>
      </c>
      <c r="B7" s="278" t="s">
        <v>294</v>
      </c>
      <c r="C7" s="285" t="s">
        <v>634</v>
      </c>
      <c r="D7" s="68" t="s">
        <v>585</v>
      </c>
      <c r="E7" s="278" t="s">
        <v>618</v>
      </c>
      <c r="F7" s="64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219"/>
      <c r="B8" s="290"/>
      <c r="C8" s="93"/>
      <c r="E8" s="24"/>
      <c r="F8" s="24"/>
      <c r="G8" s="12"/>
    </row>
    <row r="9">
      <c r="A9" s="160" t="s">
        <v>321</v>
      </c>
      <c r="B9" s="87">
        <v>11.28</v>
      </c>
      <c r="C9" s="290">
        <f>VLOOKUP(A9,'All Contacts'!B:J, 6, false)</f>
        <v>8217647161</v>
      </c>
      <c r="D9" s="290">
        <f>VLOOKUP(A9,'All Contacts'!B:J, 9, false)</f>
        <v>8217385709</v>
      </c>
      <c r="E9" s="11" t="s">
        <v>637</v>
      </c>
      <c r="F9" s="11"/>
      <c r="G9" s="12"/>
      <c r="H9" s="12"/>
      <c r="I9" s="12"/>
    </row>
    <row r="10">
      <c r="A10" s="291" t="s">
        <v>172</v>
      </c>
      <c r="B10" s="87">
        <v>6.83</v>
      </c>
      <c r="C10" s="290" t="str">
        <f>VLOOKUP(A10,'All Contacts June '!B:J, 6, false)</f>
        <v/>
      </c>
      <c r="D10" s="290">
        <f>VLOOKUP(A10,'All Contacts'!B:J, 9, false)</f>
        <v>8073732763</v>
      </c>
      <c r="E10" s="11" t="s">
        <v>638</v>
      </c>
      <c r="F10" s="27"/>
      <c r="G10" s="12"/>
      <c r="H10" s="12"/>
      <c r="I10" s="12"/>
    </row>
    <row r="11">
      <c r="A11" s="65" t="s">
        <v>181</v>
      </c>
      <c r="B11" s="29">
        <v>6.65</v>
      </c>
      <c r="C11" s="290">
        <f>VLOOKUP(A11,'All Contacts'!B:J, 6, false)</f>
        <v>8310978371</v>
      </c>
      <c r="D11" s="290">
        <f>VLOOKUP(A11,'All Contacts'!B:J, 9, false)</f>
        <v>7353420368</v>
      </c>
      <c r="E11" s="11" t="s">
        <v>639</v>
      </c>
      <c r="F11" s="11"/>
      <c r="G11" s="27"/>
      <c r="H11" s="12"/>
      <c r="I11" s="12"/>
    </row>
    <row r="12">
      <c r="A12" s="65" t="s">
        <v>76</v>
      </c>
      <c r="B12" s="29">
        <v>5.93</v>
      </c>
      <c r="C12" s="290">
        <f>VLOOKUP(A12,'All Contacts'!B:J, 6, false)</f>
        <v>9611996095</v>
      </c>
      <c r="D12" s="290">
        <f>VLOOKUP(A12,'All Contacts'!B:J, 9, false)</f>
        <v>9845523823</v>
      </c>
      <c r="E12" s="292" t="s">
        <v>640</v>
      </c>
      <c r="F12" s="292"/>
      <c r="G12" s="12"/>
      <c r="H12" s="12"/>
      <c r="I12" s="12"/>
    </row>
    <row r="13">
      <c r="A13" s="65" t="s">
        <v>185</v>
      </c>
      <c r="B13" s="87">
        <v>5.9</v>
      </c>
      <c r="C13" s="290">
        <f>VLOOKUP(A13,'All Contacts'!B:J, 6, false)</f>
        <v>9573959115</v>
      </c>
      <c r="D13" s="293">
        <f>VLOOKUP(A13,'All Contacts'!B:J, 9, false)</f>
        <v>9449336765</v>
      </c>
      <c r="E13" s="11" t="s">
        <v>641</v>
      </c>
      <c r="F13" s="11"/>
      <c r="G13" s="12"/>
      <c r="H13" s="12"/>
      <c r="I13" s="12"/>
    </row>
    <row r="14">
      <c r="A14" s="68" t="s">
        <v>52</v>
      </c>
      <c r="B14" s="87">
        <v>5.78</v>
      </c>
      <c r="C14" s="290">
        <f>VLOOKUP(A14,'All Contacts'!B:J, 6, false)</f>
        <v>8496832689</v>
      </c>
      <c r="D14" s="290" t="str">
        <f>VLOOKUP(A14,'All Contacts'!B:J, 9, false)</f>
        <v/>
      </c>
      <c r="E14" s="11" t="s">
        <v>642</v>
      </c>
      <c r="F14" s="11"/>
      <c r="G14" s="12"/>
      <c r="H14" s="12"/>
      <c r="I14" s="12"/>
    </row>
    <row r="15">
      <c r="A15" s="68" t="s">
        <v>8</v>
      </c>
      <c r="B15" s="87">
        <v>5.4</v>
      </c>
      <c r="C15" s="290">
        <f>VLOOKUP(A15,'All Contacts'!B:J, 6, false)</f>
        <v>9113660076</v>
      </c>
      <c r="D15" s="290">
        <f>VLOOKUP(A15,'All Contacts'!B:J, 9, false)</f>
        <v>7996710545</v>
      </c>
      <c r="E15" s="292" t="s">
        <v>643</v>
      </c>
      <c r="F15" s="292"/>
      <c r="G15" s="275"/>
      <c r="H15" s="275"/>
      <c r="I15" s="275"/>
    </row>
    <row r="16">
      <c r="A16" s="68" t="s">
        <v>73</v>
      </c>
      <c r="B16" s="294">
        <v>5.19</v>
      </c>
      <c r="C16" s="290">
        <f>VLOOKUP(A16,'All Contacts'!B:J, 6, false)</f>
        <v>8660207676</v>
      </c>
      <c r="D16" s="290" t="str">
        <f>VLOOKUP(A16,'All Contacts'!B:J, 9, false)</f>
        <v>NA</v>
      </c>
      <c r="E16" s="11" t="s">
        <v>182</v>
      </c>
      <c r="F16" s="24"/>
      <c r="G16" s="295"/>
      <c r="H16" s="295"/>
      <c r="I16" s="295"/>
    </row>
    <row r="17">
      <c r="A17" s="68" t="s">
        <v>26</v>
      </c>
      <c r="B17" s="87">
        <v>5.11</v>
      </c>
      <c r="C17" s="290">
        <f>VLOOKUP(A17,'All Contacts June '!B:J, 6, false)</f>
        <v>7090744674</v>
      </c>
      <c r="D17" s="290">
        <f>VLOOKUP(A17,'All Contacts'!B:J, 9, false)</f>
        <v>9535326205</v>
      </c>
      <c r="E17" s="11" t="s">
        <v>644</v>
      </c>
      <c r="F17" s="24"/>
      <c r="G17" s="295"/>
      <c r="H17" s="295"/>
      <c r="I17" s="295"/>
    </row>
    <row r="18">
      <c r="A18" s="68" t="s">
        <v>291</v>
      </c>
      <c r="B18" s="87">
        <v>4.82</v>
      </c>
      <c r="C18" s="290">
        <f>VLOOKUP(A18,'All Contacts'!B:J, 6, false)</f>
        <v>9986743155</v>
      </c>
      <c r="D18" s="290" t="str">
        <f>VLOOKUP(A18,'All Contacts'!B:J, 9, false)</f>
        <v>7975520842 / 7795752141</v>
      </c>
      <c r="E18" s="11" t="s">
        <v>645</v>
      </c>
      <c r="F18" s="24"/>
      <c r="G18" s="295"/>
      <c r="H18" s="295"/>
      <c r="I18" s="295"/>
    </row>
    <row r="19" ht="16.5" customHeight="1">
      <c r="A19" s="66"/>
      <c r="B19" s="87"/>
      <c r="C19" s="290"/>
      <c r="D19" s="290"/>
      <c r="E19" s="275"/>
      <c r="F19" s="275"/>
      <c r="G19" s="277"/>
      <c r="H19" s="296"/>
      <c r="I19" s="29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160" t="s">
        <v>646</v>
      </c>
      <c r="B20" s="297" t="s">
        <v>647</v>
      </c>
      <c r="C20" s="298" t="s">
        <v>648</v>
      </c>
      <c r="D20" s="278" t="s">
        <v>649</v>
      </c>
      <c r="E20" s="299"/>
      <c r="F20" s="275"/>
      <c r="G20" s="277"/>
      <c r="H20" s="277"/>
      <c r="I20" s="277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>
      <c r="A21" s="68"/>
      <c r="B21" s="15"/>
      <c r="C21" s="55"/>
      <c r="I21" s="27"/>
    </row>
    <row r="22">
      <c r="A22" s="68" t="s">
        <v>70</v>
      </c>
      <c r="B22" s="29">
        <v>13.0</v>
      </c>
      <c r="C22" s="55">
        <f>vlookup(A22,'All Contacts June '!B:J, 6 , false)</f>
        <v>9108311040</v>
      </c>
      <c r="D22" s="55" t="str">
        <f>vlookup(A22,'All Contacts June '!B:K, 9, false)</f>
        <v>9080278770 ; 8618829175</v>
      </c>
      <c r="E22" s="11" t="s">
        <v>650</v>
      </c>
      <c r="F22" s="11"/>
      <c r="G22" s="27"/>
      <c r="H22" s="27"/>
      <c r="I22" s="27"/>
    </row>
    <row r="23">
      <c r="A23" s="68" t="s">
        <v>205</v>
      </c>
      <c r="B23" s="29">
        <v>9.0</v>
      </c>
      <c r="C23" s="55">
        <f>vlookup(A23,'All Contacts June '!B:J, 6 , false)</f>
        <v>9739893924</v>
      </c>
      <c r="D23" s="55">
        <f>vlookup(A23,'All Contacts June '!B:K, 9, false)</f>
        <v>9632636568</v>
      </c>
      <c r="E23" s="11" t="s">
        <v>651</v>
      </c>
      <c r="F23" s="11"/>
      <c r="G23" s="27"/>
      <c r="H23" s="27"/>
      <c r="I23" s="27"/>
    </row>
    <row r="24">
      <c r="A24" s="68" t="s">
        <v>244</v>
      </c>
      <c r="B24" s="29">
        <v>8.0</v>
      </c>
      <c r="C24" s="55">
        <f>vlookup(A24,'All Contacts June '!B:J, 6 , false)</f>
        <v>9739893924</v>
      </c>
      <c r="D24" s="55">
        <f>vlookup(A24,'All Contacts June '!B:K, 9, false)</f>
        <v>7406527875</v>
      </c>
      <c r="E24" s="11" t="s">
        <v>652</v>
      </c>
      <c r="F24" s="11" t="s">
        <v>653</v>
      </c>
      <c r="G24" s="27"/>
      <c r="H24" s="27"/>
      <c r="I24" s="27"/>
    </row>
    <row r="25">
      <c r="A25" s="68" t="s">
        <v>64</v>
      </c>
      <c r="B25" s="29">
        <v>8.0</v>
      </c>
      <c r="C25" s="55">
        <f>vlookup(A25,'All Contacts June '!B:J, 6 , false)</f>
        <v>8197161731</v>
      </c>
      <c r="D25" s="55">
        <f>vlookup(A25,'All Contacts June '!B:K, 9, false)</f>
        <v>8618194164</v>
      </c>
      <c r="E25" s="11" t="s">
        <v>147</v>
      </c>
      <c r="F25" s="11"/>
      <c r="G25" s="27"/>
      <c r="H25" s="27"/>
      <c r="I25" s="27"/>
    </row>
    <row r="26">
      <c r="A26" s="68" t="s">
        <v>198</v>
      </c>
      <c r="B26" s="29">
        <v>8.0</v>
      </c>
      <c r="C26" s="55">
        <f>vlookup(A26,'All Contacts June '!B:J, 6 , false)</f>
        <v>8884667478</v>
      </c>
      <c r="D26" s="55">
        <f>vlookup(A26,'All Contacts June '!B:K, 9, false)</f>
        <v>9019176080</v>
      </c>
      <c r="E26" s="11" t="s">
        <v>654</v>
      </c>
      <c r="F26" s="11"/>
      <c r="G26" s="275"/>
      <c r="H26" s="275"/>
      <c r="I26" s="275"/>
    </row>
    <row r="27">
      <c r="A27" s="68" t="s">
        <v>18</v>
      </c>
      <c r="B27" s="29">
        <v>8.0</v>
      </c>
      <c r="C27" s="55">
        <f>vlookup(A27,'All Contacts June '!B:J, 6 , false)</f>
        <v>7760097868</v>
      </c>
      <c r="D27" s="55">
        <f>vlookup(A27,'All Contacts June '!B:K, 9, false)</f>
        <v>7353291225</v>
      </c>
      <c r="E27" s="11" t="s">
        <v>655</v>
      </c>
      <c r="F27" s="11"/>
      <c r="G27" s="27"/>
      <c r="H27" s="27"/>
      <c r="I27" s="27"/>
    </row>
    <row r="28">
      <c r="A28" s="68" t="s">
        <v>84</v>
      </c>
      <c r="B28" s="29">
        <v>8.0</v>
      </c>
      <c r="C28" s="55">
        <f>vlookup(A28,'All Contacts June '!B:J, 6 , false)</f>
        <v>8971463354</v>
      </c>
      <c r="D28" s="55">
        <f>vlookup(A28,'All Contacts June '!B:K, 9, false)</f>
        <v>8904614028</v>
      </c>
      <c r="E28" s="11" t="s">
        <v>656</v>
      </c>
      <c r="F28" s="11"/>
      <c r="G28" s="27"/>
      <c r="H28" s="27"/>
      <c r="I28" s="27"/>
    </row>
    <row r="29">
      <c r="A29" s="68" t="s">
        <v>25</v>
      </c>
      <c r="B29" s="29">
        <v>8.0</v>
      </c>
      <c r="C29" s="55">
        <f>vlookup(A29,'All Contacts June '!B:J, 6 , false)</f>
        <v>9632149561</v>
      </c>
      <c r="D29" s="55">
        <f>vlookup(A29,'All Contacts June '!B:K, 9, false)</f>
        <v>9739063685</v>
      </c>
      <c r="E29" s="11" t="s">
        <v>657</v>
      </c>
      <c r="F29" s="11"/>
      <c r="G29" s="12"/>
      <c r="H29" s="12"/>
    </row>
    <row r="30">
      <c r="A30" s="68"/>
      <c r="B30" s="15"/>
      <c r="C30" s="48"/>
      <c r="D30" s="290"/>
      <c r="E30" s="92"/>
      <c r="F30" s="10"/>
      <c r="G30" s="295"/>
      <c r="H30" s="12"/>
      <c r="I30" s="288"/>
    </row>
    <row r="31">
      <c r="A31" s="68" t="s">
        <v>658</v>
      </c>
      <c r="B31" s="278" t="s">
        <v>616</v>
      </c>
      <c r="C31" s="298" t="s">
        <v>649</v>
      </c>
      <c r="D31" s="278" t="s">
        <v>659</v>
      </c>
      <c r="E31" s="278" t="s">
        <v>660</v>
      </c>
      <c r="F31" s="278" t="s">
        <v>661</v>
      </c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>
      <c r="A32" s="66"/>
      <c r="B32" s="15"/>
      <c r="C32" s="300"/>
      <c r="D32" s="15"/>
      <c r="E32" s="29"/>
      <c r="F32" s="29"/>
    </row>
    <row r="33">
      <c r="A33" s="301" t="s">
        <v>662</v>
      </c>
      <c r="B33" s="15" t="str">
        <f>VLOOKUP(A33,'All Contacts June '!B:J, 6, false)</f>
        <v>#N/A</v>
      </c>
      <c r="C33" s="15" t="str">
        <f>VLOOKUP(A33,'All Contacts June '!B:K, 9, false)</f>
        <v>#N/A</v>
      </c>
      <c r="D33" s="302">
        <v>0.125</v>
      </c>
      <c r="E33" s="163">
        <v>0.16666666666666666</v>
      </c>
      <c r="F33" s="29" t="s">
        <v>663</v>
      </c>
    </row>
    <row r="34">
      <c r="A34" s="303" t="s">
        <v>23</v>
      </c>
      <c r="B34" s="15">
        <f>VLOOKUP(A34,'All Contacts June '!B:J, 6, false)</f>
        <v>9620860899</v>
      </c>
      <c r="C34" s="15">
        <f>VLOOKUP(A34,'All Contacts June '!B:K, 9, false)</f>
        <v>9344992456</v>
      </c>
      <c r="D34" s="163">
        <v>0.16666666666666666</v>
      </c>
      <c r="E34" s="163">
        <v>0.2361111111111111</v>
      </c>
      <c r="F34" s="29" t="s">
        <v>663</v>
      </c>
    </row>
    <row r="35">
      <c r="A35" s="303" t="s">
        <v>79</v>
      </c>
      <c r="B35" s="15">
        <f>VLOOKUP(A35,'All Contacts June '!B:J, 6, false)</f>
        <v>8151831198</v>
      </c>
      <c r="C35" s="15" t="str">
        <f>VLOOKUP(A35,'All Contacts June '!B:K, 9, false)</f>
        <v/>
      </c>
      <c r="D35" s="9" t="s">
        <v>147</v>
      </c>
      <c r="E35" s="29"/>
      <c r="F35" s="29"/>
    </row>
    <row r="36">
      <c r="A36" s="303" t="s">
        <v>557</v>
      </c>
      <c r="B36" s="15" t="str">
        <f>VLOOKUP(A36,'All Contacts June '!B:J, 6, false)</f>
        <v>#N/A</v>
      </c>
      <c r="C36" s="15" t="str">
        <f>VLOOKUP(A36,'All Contacts June '!B:K, 9, false)</f>
        <v>#N/A</v>
      </c>
      <c r="D36" s="302">
        <v>0.24305555555555555</v>
      </c>
      <c r="E36" s="163">
        <v>0.2916666666666667</v>
      </c>
      <c r="F36" s="29" t="s">
        <v>663</v>
      </c>
    </row>
    <row r="37">
      <c r="A37" s="303" t="s">
        <v>61</v>
      </c>
      <c r="B37" s="15">
        <f>VLOOKUP(A37,'All Contacts June '!B:J, 6, false)</f>
        <v>9902897760</v>
      </c>
      <c r="C37" s="15">
        <f>VLOOKUP(A37,'All Contacts June '!B:K, 9, false)</f>
        <v>7975685712</v>
      </c>
      <c r="D37" s="163">
        <v>0.22916666666666666</v>
      </c>
      <c r="E37" s="163">
        <v>0.2604166666666667</v>
      </c>
      <c r="F37" s="29" t="s">
        <v>663</v>
      </c>
      <c r="G37" s="304" t="s">
        <v>664</v>
      </c>
    </row>
    <row r="38">
      <c r="A38" s="303" t="s">
        <v>31</v>
      </c>
      <c r="B38" s="15" t="str">
        <f>VLOOKUP(A38,'All Contacts June '!B:J, 6, false)</f>
        <v/>
      </c>
      <c r="C38" s="15">
        <f>VLOOKUP(A38,'All Contacts June '!B:K, 9, false)</f>
        <v>6303797417</v>
      </c>
      <c r="D38" s="163">
        <v>0.23680555555555555</v>
      </c>
      <c r="E38" s="163">
        <v>0.27569444444444446</v>
      </c>
      <c r="F38" s="29" t="s">
        <v>663</v>
      </c>
    </row>
    <row r="39">
      <c r="A39" s="303" t="s">
        <v>129</v>
      </c>
      <c r="B39" s="15" t="str">
        <f>VLOOKUP(A39,'All Contacts June '!B:J, 6, false)</f>
        <v>#N/A</v>
      </c>
      <c r="C39" s="15" t="str">
        <f>VLOOKUP(A39,'All Contacts June '!B:K, 9, false)</f>
        <v>#N/A</v>
      </c>
      <c r="D39" s="42" t="s">
        <v>665</v>
      </c>
      <c r="E39" s="29" t="s">
        <v>388</v>
      </c>
      <c r="F39" s="29"/>
    </row>
    <row r="40">
      <c r="A40" s="303" t="s">
        <v>77</v>
      </c>
      <c r="B40" s="15">
        <f>VLOOKUP(A40,'All Contacts June '!B:J, 6, false)</f>
        <v>7760556706</v>
      </c>
      <c r="C40" s="15">
        <f>VLOOKUP(A40,'All Contacts June '!B:K, 9, false)</f>
        <v>8431644268</v>
      </c>
      <c r="D40" s="9" t="s">
        <v>147</v>
      </c>
      <c r="E40" s="29"/>
      <c r="F40" s="29"/>
    </row>
    <row r="41">
      <c r="A41" s="303" t="s">
        <v>155</v>
      </c>
      <c r="B41" s="15">
        <f>VLOOKUP(A41,'All Contacts June '!B:J, 6, false)</f>
        <v>7846929203</v>
      </c>
      <c r="C41" s="15">
        <f>VLOOKUP(A41,'All Contacts June '!B:K, 9, false)</f>
        <v>7981397501</v>
      </c>
      <c r="D41" s="163">
        <v>0.2638888888888889</v>
      </c>
      <c r="E41" s="163">
        <v>0.2673611111111111</v>
      </c>
      <c r="F41" s="29" t="s">
        <v>663</v>
      </c>
    </row>
    <row r="42">
      <c r="A42" s="303" t="s">
        <v>666</v>
      </c>
      <c r="B42" s="15" t="str">
        <f>VLOOKUP(A42,'All Contacts June '!B:J, 6, false)</f>
        <v>#N/A</v>
      </c>
      <c r="C42" s="15" t="str">
        <f>VLOOKUP(A42,'All Contacts June '!B:K, 9, false)</f>
        <v>#N/A</v>
      </c>
      <c r="D42" s="302">
        <v>0.2604166666666667</v>
      </c>
      <c r="E42" s="163">
        <v>0.2916666666666667</v>
      </c>
      <c r="F42" s="29" t="s">
        <v>663</v>
      </c>
    </row>
    <row r="43">
      <c r="A43" s="303" t="s">
        <v>18</v>
      </c>
      <c r="B43" s="15">
        <f>VLOOKUP(A43,'All Contacts June '!B:J, 6, false)</f>
        <v>7760097868</v>
      </c>
      <c r="C43" s="15">
        <f>VLOOKUP(A43,'All Contacts June '!B:K, 9, false)</f>
        <v>7353291225</v>
      </c>
      <c r="D43" s="163">
        <v>0.2777777777777778</v>
      </c>
      <c r="E43" s="163">
        <v>0.2881944444444444</v>
      </c>
      <c r="F43" s="29" t="s">
        <v>663</v>
      </c>
    </row>
    <row r="44">
      <c r="A44" s="68"/>
      <c r="B44" s="87"/>
      <c r="E44" s="29"/>
      <c r="F44" s="29"/>
    </row>
    <row r="45">
      <c r="A45" s="68"/>
      <c r="B45" s="87"/>
      <c r="E45" s="29"/>
      <c r="F45" s="29"/>
    </row>
    <row r="46">
      <c r="A46" s="68"/>
      <c r="B46" s="87"/>
      <c r="E46" s="15"/>
      <c r="F46" s="15"/>
    </row>
    <row r="47">
      <c r="A47" s="66"/>
      <c r="B47" s="15"/>
      <c r="C47" s="93"/>
      <c r="E47" s="15"/>
      <c r="F47" s="15"/>
    </row>
    <row r="48">
      <c r="A48" s="66"/>
      <c r="B48" s="15"/>
      <c r="C48" s="93"/>
      <c r="E48" s="15"/>
      <c r="F48" s="15"/>
    </row>
    <row r="49">
      <c r="A49" s="66"/>
      <c r="B49" s="15"/>
      <c r="C49" s="93"/>
      <c r="E49" s="15"/>
      <c r="F49" s="15"/>
    </row>
    <row r="50">
      <c r="A50" s="66"/>
      <c r="B50" s="15"/>
      <c r="C50" s="93"/>
      <c r="E50" s="15"/>
      <c r="F50" s="15"/>
    </row>
    <row r="51">
      <c r="A51" s="66"/>
      <c r="B51" s="15"/>
      <c r="C51" s="93"/>
      <c r="E51" s="15"/>
      <c r="F51" s="15"/>
    </row>
    <row r="52">
      <c r="A52" s="66"/>
      <c r="B52" s="15"/>
      <c r="C52" s="93"/>
      <c r="E52" s="15"/>
      <c r="F52" s="15"/>
    </row>
    <row r="53">
      <c r="A53" s="66"/>
      <c r="B53" s="15"/>
      <c r="C53" s="93"/>
      <c r="E53" s="15"/>
      <c r="F53" s="15"/>
    </row>
    <row r="54">
      <c r="A54" s="66"/>
      <c r="B54" s="15"/>
      <c r="C54" s="93"/>
      <c r="E54" s="15"/>
      <c r="F54" s="15"/>
    </row>
    <row r="55">
      <c r="A55" s="66"/>
      <c r="B55" s="15"/>
      <c r="C55" s="93"/>
      <c r="E55" s="15"/>
      <c r="F55" s="15"/>
    </row>
    <row r="56">
      <c r="A56" s="66"/>
      <c r="B56" s="15"/>
      <c r="C56" s="93"/>
      <c r="E56" s="15"/>
      <c r="F56" s="15"/>
    </row>
    <row r="57">
      <c r="A57" s="66"/>
      <c r="B57" s="15"/>
      <c r="C57" s="93"/>
      <c r="E57" s="15"/>
      <c r="F57" s="15"/>
    </row>
    <row r="58">
      <c r="A58" s="66"/>
      <c r="B58" s="15"/>
      <c r="C58" s="93"/>
      <c r="E58" s="15"/>
      <c r="F58" s="15"/>
    </row>
    <row r="59">
      <c r="A59" s="66"/>
      <c r="B59" s="15"/>
      <c r="C59" s="93"/>
      <c r="E59" s="15"/>
      <c r="F59" s="15"/>
    </row>
    <row r="60">
      <c r="A60" s="66"/>
      <c r="B60" s="15"/>
      <c r="C60" s="93"/>
      <c r="E60" s="15"/>
      <c r="F60" s="15"/>
    </row>
    <row r="61">
      <c r="A61" s="66"/>
      <c r="B61" s="15"/>
      <c r="C61" s="93"/>
      <c r="E61" s="15"/>
      <c r="F61" s="15"/>
    </row>
    <row r="62">
      <c r="A62" s="66"/>
      <c r="B62" s="15"/>
      <c r="C62" s="93"/>
      <c r="E62" s="15"/>
      <c r="F62" s="15"/>
    </row>
    <row r="63">
      <c r="A63" s="66"/>
      <c r="B63" s="15"/>
      <c r="C63" s="93"/>
      <c r="E63" s="15"/>
      <c r="F63" s="15"/>
    </row>
    <row r="64">
      <c r="A64" s="66"/>
      <c r="B64" s="15"/>
      <c r="C64" s="93"/>
      <c r="E64" s="15"/>
      <c r="F64" s="15"/>
    </row>
    <row r="65">
      <c r="A65" s="66"/>
      <c r="B65" s="15"/>
      <c r="C65" s="93"/>
      <c r="E65" s="15"/>
      <c r="F65" s="15"/>
    </row>
    <row r="66">
      <c r="A66" s="66"/>
      <c r="B66" s="15"/>
      <c r="C66" s="93"/>
      <c r="E66" s="15"/>
      <c r="F66" s="15"/>
    </row>
    <row r="67">
      <c r="A67" s="66"/>
      <c r="B67" s="15"/>
      <c r="C67" s="93"/>
      <c r="E67" s="15"/>
      <c r="F67" s="15"/>
    </row>
    <row r="68">
      <c r="A68" s="66"/>
      <c r="B68" s="15"/>
      <c r="C68" s="93"/>
      <c r="E68" s="15"/>
      <c r="F68" s="15"/>
    </row>
    <row r="69">
      <c r="A69" s="66"/>
      <c r="B69" s="15"/>
      <c r="C69" s="93"/>
      <c r="E69" s="15"/>
      <c r="F69" s="15"/>
    </row>
    <row r="70">
      <c r="A70" s="66"/>
      <c r="B70" s="15"/>
      <c r="C70" s="93"/>
      <c r="E70" s="15"/>
      <c r="F70" s="15"/>
    </row>
    <row r="71">
      <c r="A71" s="66"/>
      <c r="B71" s="15"/>
      <c r="C71" s="93"/>
      <c r="E71" s="15"/>
      <c r="F71" s="15"/>
    </row>
    <row r="72">
      <c r="A72" s="66"/>
      <c r="B72" s="15"/>
      <c r="C72" s="93"/>
      <c r="E72" s="15"/>
      <c r="F72" s="15"/>
    </row>
    <row r="73">
      <c r="A73" s="66"/>
      <c r="B73" s="15"/>
      <c r="C73" s="93"/>
      <c r="E73" s="15"/>
      <c r="F73" s="15"/>
    </row>
    <row r="74">
      <c r="A74" s="66"/>
      <c r="B74" s="15"/>
      <c r="C74" s="93"/>
      <c r="E74" s="15"/>
      <c r="F74" s="15"/>
    </row>
    <row r="75">
      <c r="A75" s="66"/>
      <c r="B75" s="15"/>
      <c r="C75" s="93"/>
      <c r="E75" s="15"/>
      <c r="F75" s="15"/>
    </row>
    <row r="76">
      <c r="A76" s="66"/>
      <c r="B76" s="15"/>
      <c r="C76" s="93"/>
      <c r="E76" s="15"/>
      <c r="F76" s="15"/>
    </row>
    <row r="77">
      <c r="A77" s="66"/>
      <c r="B77" s="15"/>
      <c r="C77" s="93"/>
      <c r="E77" s="15"/>
      <c r="F77" s="15"/>
    </row>
    <row r="78">
      <c r="A78" s="66"/>
      <c r="B78" s="15"/>
      <c r="C78" s="93"/>
      <c r="E78" s="15"/>
      <c r="F78" s="15"/>
    </row>
    <row r="79">
      <c r="A79" s="66"/>
      <c r="B79" s="15"/>
      <c r="C79" s="93"/>
      <c r="E79" s="15"/>
      <c r="F79" s="15"/>
    </row>
    <row r="80">
      <c r="A80" s="66"/>
      <c r="B80" s="15"/>
      <c r="C80" s="93"/>
      <c r="E80" s="15"/>
      <c r="F80" s="15"/>
    </row>
    <row r="81">
      <c r="A81" s="66"/>
      <c r="B81" s="15"/>
      <c r="C81" s="93"/>
      <c r="E81" s="15"/>
      <c r="F81" s="15"/>
    </row>
    <row r="82">
      <c r="A82" s="66"/>
      <c r="B82" s="15"/>
      <c r="C82" s="93"/>
      <c r="E82" s="15"/>
      <c r="F82" s="15"/>
    </row>
    <row r="83">
      <c r="A83" s="66"/>
      <c r="B83" s="15"/>
      <c r="C83" s="93"/>
      <c r="E83" s="15"/>
      <c r="F83" s="15"/>
    </row>
    <row r="84">
      <c r="A84" s="66"/>
      <c r="B84" s="15"/>
      <c r="C84" s="93"/>
      <c r="E84" s="15"/>
      <c r="F84" s="15"/>
    </row>
    <row r="85">
      <c r="A85" s="66"/>
      <c r="B85" s="15"/>
      <c r="C85" s="93"/>
      <c r="E85" s="15"/>
      <c r="F85" s="15"/>
    </row>
    <row r="86">
      <c r="A86" s="66"/>
      <c r="B86" s="15"/>
      <c r="C86" s="93"/>
      <c r="E86" s="15"/>
      <c r="F86" s="15"/>
    </row>
    <row r="87">
      <c r="A87" s="66"/>
      <c r="B87" s="15"/>
      <c r="C87" s="93"/>
      <c r="E87" s="15"/>
      <c r="F87" s="15"/>
    </row>
    <row r="88">
      <c r="A88" s="66"/>
      <c r="B88" s="15"/>
      <c r="C88" s="93"/>
      <c r="E88" s="15"/>
      <c r="F88" s="15"/>
    </row>
    <row r="89">
      <c r="A89" s="66"/>
      <c r="B89" s="15"/>
      <c r="C89" s="93"/>
      <c r="E89" s="15"/>
      <c r="F89" s="15"/>
    </row>
    <row r="90">
      <c r="A90" s="66"/>
      <c r="B90" s="15"/>
      <c r="C90" s="93"/>
      <c r="E90" s="15"/>
      <c r="F90" s="15"/>
    </row>
    <row r="91">
      <c r="A91" s="66"/>
      <c r="B91" s="15"/>
      <c r="C91" s="93"/>
      <c r="E91" s="15"/>
      <c r="F91" s="15"/>
    </row>
    <row r="92">
      <c r="A92" s="66"/>
      <c r="B92" s="15"/>
      <c r="C92" s="93"/>
      <c r="E92" s="15"/>
      <c r="F92" s="15"/>
    </row>
    <row r="93">
      <c r="A93" s="66"/>
      <c r="B93" s="15"/>
      <c r="C93" s="93"/>
      <c r="E93" s="15"/>
      <c r="F93" s="15"/>
    </row>
    <row r="94">
      <c r="A94" s="66"/>
      <c r="B94" s="15"/>
      <c r="C94" s="93"/>
      <c r="E94" s="15"/>
      <c r="F94" s="15"/>
    </row>
    <row r="95">
      <c r="A95" s="66"/>
      <c r="B95" s="15"/>
      <c r="C95" s="93"/>
      <c r="E95" s="15"/>
      <c r="F95" s="15"/>
    </row>
    <row r="96">
      <c r="A96" s="66"/>
      <c r="B96" s="15"/>
      <c r="C96" s="93"/>
      <c r="E96" s="15"/>
      <c r="F96" s="15"/>
    </row>
    <row r="97">
      <c r="A97" s="66"/>
      <c r="B97" s="15"/>
      <c r="C97" s="93"/>
      <c r="E97" s="15"/>
      <c r="F97" s="15"/>
    </row>
    <row r="98">
      <c r="A98" s="66"/>
      <c r="B98" s="15"/>
      <c r="C98" s="93"/>
      <c r="E98" s="15"/>
      <c r="F98" s="15"/>
    </row>
    <row r="99">
      <c r="A99" s="66"/>
      <c r="B99" s="15"/>
      <c r="C99" s="93"/>
      <c r="E99" s="15"/>
      <c r="F99" s="15"/>
    </row>
    <row r="100">
      <c r="A100" s="66"/>
      <c r="B100" s="15"/>
      <c r="C100" s="93"/>
      <c r="E100" s="15"/>
      <c r="F100" s="15"/>
    </row>
    <row r="101">
      <c r="A101" s="66"/>
      <c r="B101" s="15"/>
      <c r="C101" s="93"/>
      <c r="E101" s="15"/>
      <c r="F101" s="15"/>
    </row>
    <row r="102">
      <c r="A102" s="66"/>
      <c r="B102" s="15"/>
      <c r="C102" s="93"/>
      <c r="E102" s="15"/>
      <c r="F102" s="15"/>
    </row>
    <row r="103">
      <c r="A103" s="66"/>
      <c r="B103" s="15"/>
      <c r="C103" s="93"/>
      <c r="E103" s="15"/>
      <c r="F103" s="15"/>
    </row>
    <row r="104">
      <c r="A104" s="66"/>
      <c r="B104" s="15"/>
      <c r="C104" s="93"/>
      <c r="E104" s="15"/>
      <c r="F104" s="15"/>
    </row>
    <row r="105">
      <c r="A105" s="66"/>
      <c r="B105" s="15"/>
      <c r="C105" s="93"/>
      <c r="E105" s="15"/>
      <c r="F105" s="15"/>
    </row>
    <row r="106">
      <c r="A106" s="66"/>
      <c r="B106" s="15"/>
      <c r="C106" s="93"/>
      <c r="E106" s="15"/>
      <c r="F106" s="15"/>
    </row>
    <row r="107">
      <c r="A107" s="66"/>
      <c r="B107" s="15"/>
      <c r="C107" s="93"/>
      <c r="E107" s="15"/>
      <c r="F107" s="15"/>
    </row>
    <row r="108">
      <c r="A108" s="66"/>
      <c r="B108" s="15"/>
      <c r="C108" s="93"/>
      <c r="E108" s="15"/>
      <c r="F108" s="15"/>
    </row>
    <row r="109">
      <c r="A109" s="66"/>
      <c r="B109" s="15"/>
      <c r="C109" s="93"/>
      <c r="E109" s="15"/>
      <c r="F109" s="15"/>
    </row>
    <row r="110">
      <c r="A110" s="66"/>
      <c r="B110" s="15"/>
      <c r="C110" s="93"/>
      <c r="E110" s="15"/>
      <c r="F110" s="15"/>
    </row>
    <row r="111">
      <c r="A111" s="66"/>
      <c r="B111" s="15"/>
      <c r="C111" s="93"/>
      <c r="E111" s="15"/>
      <c r="F111" s="15"/>
    </row>
    <row r="112">
      <c r="A112" s="66"/>
      <c r="B112" s="15"/>
      <c r="C112" s="93"/>
      <c r="E112" s="15"/>
      <c r="F112" s="15"/>
    </row>
    <row r="113">
      <c r="A113" s="66"/>
      <c r="B113" s="15"/>
      <c r="C113" s="93"/>
      <c r="E113" s="15"/>
      <c r="F113" s="15"/>
    </row>
    <row r="114">
      <c r="A114" s="66"/>
      <c r="B114" s="15"/>
      <c r="C114" s="93"/>
      <c r="E114" s="15"/>
      <c r="F114" s="15"/>
    </row>
    <row r="115">
      <c r="A115" s="66"/>
      <c r="B115" s="15"/>
      <c r="C115" s="93"/>
      <c r="E115" s="15"/>
      <c r="F115" s="15"/>
    </row>
    <row r="116">
      <c r="A116" s="66"/>
      <c r="B116" s="15"/>
      <c r="C116" s="93"/>
      <c r="E116" s="15"/>
      <c r="F116" s="15"/>
    </row>
    <row r="117">
      <c r="A117" s="66"/>
      <c r="B117" s="15"/>
      <c r="C117" s="93"/>
      <c r="E117" s="15"/>
      <c r="F117" s="15"/>
    </row>
    <row r="118">
      <c r="A118" s="66"/>
      <c r="B118" s="15"/>
      <c r="C118" s="93"/>
      <c r="E118" s="15"/>
      <c r="F118" s="15"/>
    </row>
    <row r="119">
      <c r="A119" s="66"/>
      <c r="B119" s="15"/>
      <c r="C119" s="93"/>
      <c r="E119" s="15"/>
      <c r="F119" s="15"/>
    </row>
    <row r="120">
      <c r="A120" s="66"/>
      <c r="B120" s="15"/>
      <c r="C120" s="93"/>
      <c r="E120" s="15"/>
      <c r="F120" s="15"/>
    </row>
    <row r="121">
      <c r="A121" s="66"/>
      <c r="B121" s="15"/>
      <c r="C121" s="93"/>
      <c r="E121" s="15"/>
      <c r="F121" s="15"/>
    </row>
    <row r="122">
      <c r="A122" s="66"/>
      <c r="B122" s="15"/>
      <c r="C122" s="93"/>
      <c r="E122" s="15"/>
      <c r="F122" s="15"/>
    </row>
    <row r="123">
      <c r="A123" s="66"/>
      <c r="B123" s="15"/>
      <c r="C123" s="93"/>
      <c r="E123" s="15"/>
      <c r="F123" s="15"/>
    </row>
    <row r="124">
      <c r="A124" s="66"/>
      <c r="B124" s="15"/>
      <c r="C124" s="93"/>
      <c r="E124" s="15"/>
      <c r="F124" s="15"/>
    </row>
    <row r="125">
      <c r="A125" s="66"/>
      <c r="B125" s="15"/>
      <c r="C125" s="93"/>
      <c r="E125" s="15"/>
      <c r="F125" s="15"/>
    </row>
    <row r="126">
      <c r="A126" s="66"/>
      <c r="B126" s="15"/>
      <c r="C126" s="93"/>
      <c r="E126" s="15"/>
      <c r="F126" s="15"/>
    </row>
    <row r="127">
      <c r="A127" s="66"/>
      <c r="B127" s="15"/>
      <c r="C127" s="93"/>
      <c r="E127" s="15"/>
      <c r="F127" s="15"/>
    </row>
    <row r="128">
      <c r="A128" s="66"/>
      <c r="B128" s="15"/>
      <c r="C128" s="93"/>
      <c r="E128" s="15"/>
      <c r="F128" s="15"/>
    </row>
    <row r="129">
      <c r="A129" s="66"/>
      <c r="B129" s="15"/>
      <c r="C129" s="93"/>
      <c r="E129" s="15"/>
      <c r="F129" s="15"/>
    </row>
    <row r="130">
      <c r="A130" s="66"/>
      <c r="B130" s="15"/>
      <c r="C130" s="93"/>
      <c r="E130" s="15"/>
      <c r="F130" s="15"/>
    </row>
    <row r="131">
      <c r="A131" s="66"/>
      <c r="B131" s="15"/>
      <c r="C131" s="93"/>
      <c r="E131" s="15"/>
      <c r="F131" s="15"/>
    </row>
    <row r="132">
      <c r="A132" s="66"/>
      <c r="B132" s="15"/>
      <c r="C132" s="93"/>
      <c r="E132" s="15"/>
      <c r="F132" s="15"/>
    </row>
    <row r="133">
      <c r="A133" s="66"/>
      <c r="B133" s="15"/>
      <c r="C133" s="93"/>
      <c r="E133" s="15"/>
      <c r="F133" s="15"/>
    </row>
    <row r="134">
      <c r="A134" s="66"/>
      <c r="B134" s="15"/>
      <c r="C134" s="93"/>
      <c r="E134" s="15"/>
      <c r="F134" s="15"/>
    </row>
    <row r="135">
      <c r="A135" s="66"/>
      <c r="B135" s="15"/>
      <c r="C135" s="93"/>
      <c r="E135" s="15"/>
      <c r="F135" s="15"/>
    </row>
    <row r="136">
      <c r="A136" s="66"/>
      <c r="B136" s="15"/>
      <c r="C136" s="93"/>
      <c r="E136" s="15"/>
      <c r="F136" s="15"/>
    </row>
    <row r="137">
      <c r="A137" s="66"/>
      <c r="B137" s="15"/>
      <c r="C137" s="93"/>
      <c r="E137" s="15"/>
      <c r="F137" s="15"/>
    </row>
    <row r="138">
      <c r="A138" s="66"/>
      <c r="B138" s="15"/>
      <c r="C138" s="93"/>
      <c r="E138" s="15"/>
      <c r="F138" s="15"/>
    </row>
    <row r="139">
      <c r="A139" s="66"/>
      <c r="B139" s="15"/>
      <c r="C139" s="93"/>
      <c r="E139" s="15"/>
      <c r="F139" s="15"/>
    </row>
    <row r="140">
      <c r="A140" s="66"/>
      <c r="B140" s="15"/>
      <c r="C140" s="93"/>
      <c r="E140" s="15"/>
      <c r="F140" s="15"/>
    </row>
    <row r="141">
      <c r="A141" s="66"/>
      <c r="B141" s="15"/>
      <c r="C141" s="93"/>
      <c r="E141" s="15"/>
      <c r="F141" s="15"/>
    </row>
    <row r="142">
      <c r="A142" s="66"/>
      <c r="B142" s="15"/>
      <c r="C142" s="93"/>
      <c r="E142" s="15"/>
      <c r="F142" s="15"/>
    </row>
    <row r="143">
      <c r="A143" s="66"/>
      <c r="B143" s="15"/>
      <c r="C143" s="93"/>
      <c r="E143" s="15"/>
      <c r="F143" s="15"/>
    </row>
    <row r="144">
      <c r="A144" s="66"/>
      <c r="B144" s="15"/>
      <c r="C144" s="93"/>
      <c r="E144" s="15"/>
      <c r="F144" s="15"/>
    </row>
    <row r="145">
      <c r="A145" s="66"/>
      <c r="B145" s="15"/>
      <c r="C145" s="93"/>
      <c r="E145" s="15"/>
      <c r="F145" s="15"/>
    </row>
    <row r="146">
      <c r="A146" s="66"/>
      <c r="B146" s="15"/>
      <c r="C146" s="93"/>
      <c r="E146" s="15"/>
      <c r="F146" s="15"/>
    </row>
    <row r="147">
      <c r="A147" s="66"/>
      <c r="B147" s="15"/>
      <c r="C147" s="93"/>
      <c r="E147" s="15"/>
      <c r="F147" s="15"/>
    </row>
    <row r="148">
      <c r="A148" s="66"/>
      <c r="B148" s="15"/>
      <c r="C148" s="93"/>
      <c r="E148" s="15"/>
      <c r="F148" s="15"/>
    </row>
    <row r="149">
      <c r="A149" s="66"/>
      <c r="B149" s="15"/>
      <c r="C149" s="93"/>
      <c r="E149" s="15"/>
      <c r="F149" s="15"/>
    </row>
    <row r="150">
      <c r="A150" s="66"/>
      <c r="B150" s="15"/>
      <c r="C150" s="93"/>
      <c r="E150" s="15"/>
      <c r="F150" s="15"/>
    </row>
    <row r="151">
      <c r="A151" s="66"/>
      <c r="B151" s="15"/>
      <c r="C151" s="93"/>
      <c r="E151" s="15"/>
      <c r="F151" s="15"/>
    </row>
    <row r="152">
      <c r="A152" s="66"/>
      <c r="B152" s="15"/>
      <c r="C152" s="93"/>
      <c r="E152" s="15"/>
      <c r="F152" s="15"/>
    </row>
    <row r="153">
      <c r="A153" s="66"/>
      <c r="B153" s="15"/>
      <c r="C153" s="93"/>
      <c r="E153" s="15"/>
      <c r="F153" s="15"/>
    </row>
    <row r="154">
      <c r="A154" s="66"/>
      <c r="B154" s="15"/>
      <c r="C154" s="93"/>
      <c r="E154" s="15"/>
      <c r="F154" s="15"/>
    </row>
    <row r="155">
      <c r="A155" s="66"/>
      <c r="B155" s="15"/>
      <c r="C155" s="93"/>
      <c r="E155" s="15"/>
      <c r="F155" s="15"/>
    </row>
    <row r="156">
      <c r="A156" s="66"/>
      <c r="B156" s="15"/>
      <c r="C156" s="93"/>
      <c r="E156" s="15"/>
      <c r="F156" s="15"/>
    </row>
    <row r="157">
      <c r="A157" s="66"/>
      <c r="B157" s="15"/>
      <c r="C157" s="93"/>
      <c r="E157" s="15"/>
      <c r="F157" s="15"/>
    </row>
    <row r="158">
      <c r="A158" s="66"/>
      <c r="B158" s="15"/>
      <c r="C158" s="93"/>
      <c r="E158" s="15"/>
      <c r="F158" s="15"/>
    </row>
    <row r="159">
      <c r="A159" s="66"/>
      <c r="B159" s="15"/>
      <c r="C159" s="93"/>
      <c r="E159" s="15"/>
      <c r="F159" s="15"/>
    </row>
    <row r="160">
      <c r="A160" s="66"/>
      <c r="B160" s="15"/>
      <c r="C160" s="93"/>
      <c r="E160" s="15"/>
      <c r="F160" s="15"/>
    </row>
    <row r="161">
      <c r="A161" s="66"/>
      <c r="B161" s="15"/>
      <c r="C161" s="93"/>
      <c r="E161" s="15"/>
      <c r="F161" s="15"/>
    </row>
    <row r="162">
      <c r="A162" s="66"/>
      <c r="B162" s="15"/>
      <c r="C162" s="93"/>
      <c r="E162" s="15"/>
      <c r="F162" s="15"/>
    </row>
    <row r="163">
      <c r="A163" s="66"/>
      <c r="B163" s="15"/>
      <c r="C163" s="93"/>
      <c r="E163" s="15"/>
      <c r="F163" s="15"/>
    </row>
    <row r="164">
      <c r="A164" s="66"/>
      <c r="B164" s="15"/>
      <c r="C164" s="93"/>
      <c r="E164" s="15"/>
      <c r="F164" s="15"/>
    </row>
    <row r="165">
      <c r="A165" s="66"/>
      <c r="B165" s="15"/>
      <c r="C165" s="93"/>
      <c r="E165" s="15"/>
      <c r="F165" s="15"/>
    </row>
    <row r="166">
      <c r="A166" s="66"/>
      <c r="B166" s="15"/>
      <c r="C166" s="93"/>
      <c r="E166" s="15"/>
      <c r="F166" s="15"/>
    </row>
    <row r="167">
      <c r="A167" s="66"/>
      <c r="B167" s="15"/>
      <c r="C167" s="93"/>
      <c r="E167" s="15"/>
      <c r="F167" s="15"/>
    </row>
    <row r="168">
      <c r="A168" s="66"/>
      <c r="B168" s="15"/>
      <c r="C168" s="93"/>
      <c r="E168" s="15"/>
      <c r="F168" s="15"/>
    </row>
    <row r="169">
      <c r="A169" s="66"/>
      <c r="B169" s="15"/>
      <c r="C169" s="93"/>
      <c r="E169" s="15"/>
      <c r="F169" s="15"/>
    </row>
    <row r="170">
      <c r="A170" s="66"/>
      <c r="B170" s="15"/>
      <c r="C170" s="93"/>
      <c r="E170" s="15"/>
      <c r="F170" s="15"/>
    </row>
    <row r="171">
      <c r="A171" s="66"/>
      <c r="B171" s="15"/>
      <c r="C171" s="93"/>
      <c r="E171" s="15"/>
      <c r="F171" s="15"/>
    </row>
    <row r="172">
      <c r="A172" s="66"/>
      <c r="B172" s="15"/>
      <c r="C172" s="93"/>
      <c r="E172" s="15"/>
      <c r="F172" s="15"/>
    </row>
    <row r="173">
      <c r="A173" s="66"/>
      <c r="B173" s="15"/>
      <c r="C173" s="93"/>
      <c r="E173" s="15"/>
      <c r="F173" s="15"/>
    </row>
    <row r="174">
      <c r="A174" s="66"/>
      <c r="B174" s="15"/>
      <c r="C174" s="93"/>
      <c r="E174" s="15"/>
      <c r="F174" s="15"/>
    </row>
    <row r="175">
      <c r="A175" s="66"/>
      <c r="B175" s="15"/>
      <c r="C175" s="93"/>
      <c r="E175" s="15"/>
      <c r="F175" s="15"/>
    </row>
    <row r="176">
      <c r="A176" s="66"/>
      <c r="B176" s="15"/>
      <c r="C176" s="93"/>
      <c r="E176" s="15"/>
      <c r="F176" s="15"/>
    </row>
    <row r="177">
      <c r="A177" s="66"/>
      <c r="B177" s="15"/>
      <c r="C177" s="93"/>
      <c r="E177" s="15"/>
      <c r="F177" s="15"/>
    </row>
    <row r="178">
      <c r="A178" s="66"/>
      <c r="B178" s="15"/>
      <c r="C178" s="93"/>
      <c r="E178" s="15"/>
      <c r="F178" s="15"/>
    </row>
    <row r="179">
      <c r="A179" s="66"/>
      <c r="B179" s="15"/>
      <c r="C179" s="93"/>
      <c r="E179" s="15"/>
      <c r="F179" s="15"/>
    </row>
    <row r="180">
      <c r="A180" s="66"/>
      <c r="B180" s="15"/>
      <c r="C180" s="93"/>
      <c r="E180" s="15"/>
      <c r="F180" s="15"/>
    </row>
    <row r="181">
      <c r="A181" s="66"/>
      <c r="B181" s="15"/>
      <c r="C181" s="93"/>
      <c r="E181" s="15"/>
      <c r="F181" s="15"/>
    </row>
    <row r="182">
      <c r="A182" s="66"/>
      <c r="B182" s="15"/>
      <c r="C182" s="93"/>
      <c r="E182" s="15"/>
      <c r="F182" s="15"/>
    </row>
    <row r="183">
      <c r="A183" s="66"/>
      <c r="B183" s="15"/>
      <c r="C183" s="93"/>
      <c r="E183" s="15"/>
      <c r="F183" s="15"/>
    </row>
    <row r="184">
      <c r="A184" s="66"/>
      <c r="B184" s="15"/>
      <c r="C184" s="93"/>
      <c r="E184" s="15"/>
      <c r="F184" s="15"/>
    </row>
    <row r="185">
      <c r="A185" s="66"/>
      <c r="B185" s="15"/>
      <c r="C185" s="93"/>
      <c r="E185" s="15"/>
      <c r="F185" s="15"/>
    </row>
    <row r="186">
      <c r="A186" s="66"/>
      <c r="B186" s="15"/>
      <c r="C186" s="93"/>
      <c r="E186" s="15"/>
      <c r="F186" s="15"/>
    </row>
    <row r="187">
      <c r="A187" s="66"/>
      <c r="B187" s="15"/>
      <c r="C187" s="93"/>
      <c r="E187" s="15"/>
      <c r="F187" s="15"/>
    </row>
    <row r="188">
      <c r="A188" s="66"/>
      <c r="B188" s="15"/>
      <c r="C188" s="93"/>
      <c r="E188" s="15"/>
      <c r="F188" s="15"/>
    </row>
    <row r="189">
      <c r="A189" s="66"/>
      <c r="B189" s="15"/>
      <c r="C189" s="93"/>
      <c r="E189" s="15"/>
      <c r="F189" s="15"/>
    </row>
    <row r="190">
      <c r="A190" s="66"/>
      <c r="B190" s="15"/>
      <c r="C190" s="93"/>
      <c r="E190" s="15"/>
      <c r="F190" s="15"/>
    </row>
    <row r="191">
      <c r="A191" s="66"/>
      <c r="B191" s="15"/>
      <c r="C191" s="93"/>
      <c r="E191" s="15"/>
      <c r="F191" s="15"/>
    </row>
    <row r="192">
      <c r="A192" s="66"/>
      <c r="B192" s="15"/>
      <c r="C192" s="93"/>
      <c r="E192" s="15"/>
      <c r="F192" s="15"/>
    </row>
    <row r="193">
      <c r="A193" s="66"/>
      <c r="B193" s="15"/>
      <c r="C193" s="93"/>
      <c r="E193" s="15"/>
      <c r="F193" s="15"/>
    </row>
    <row r="194">
      <c r="A194" s="66"/>
      <c r="B194" s="15"/>
      <c r="C194" s="93"/>
      <c r="E194" s="15"/>
      <c r="F194" s="15"/>
    </row>
    <row r="195">
      <c r="A195" s="66"/>
      <c r="B195" s="15"/>
      <c r="C195" s="93"/>
      <c r="E195" s="15"/>
      <c r="F195" s="15"/>
    </row>
    <row r="196">
      <c r="A196" s="66"/>
      <c r="B196" s="15"/>
      <c r="C196" s="93"/>
      <c r="E196" s="15"/>
      <c r="F196" s="15"/>
    </row>
    <row r="197">
      <c r="A197" s="66"/>
      <c r="B197" s="15"/>
      <c r="C197" s="93"/>
      <c r="E197" s="15"/>
      <c r="F197" s="15"/>
    </row>
    <row r="198">
      <c r="A198" s="66"/>
      <c r="B198" s="15"/>
      <c r="C198" s="93"/>
      <c r="E198" s="15"/>
      <c r="F198" s="15"/>
    </row>
    <row r="199">
      <c r="A199" s="66"/>
      <c r="B199" s="15"/>
      <c r="C199" s="93"/>
      <c r="E199" s="15"/>
      <c r="F199" s="15"/>
    </row>
    <row r="200">
      <c r="A200" s="66"/>
      <c r="B200" s="15"/>
      <c r="C200" s="93"/>
      <c r="E200" s="15"/>
      <c r="F200" s="15"/>
    </row>
    <row r="201">
      <c r="A201" s="66"/>
      <c r="B201" s="15"/>
      <c r="C201" s="93"/>
      <c r="E201" s="15"/>
      <c r="F201" s="15"/>
    </row>
    <row r="202">
      <c r="A202" s="66"/>
      <c r="B202" s="15"/>
      <c r="C202" s="93"/>
      <c r="E202" s="15"/>
      <c r="F202" s="15"/>
    </row>
    <row r="203">
      <c r="A203" s="66"/>
      <c r="B203" s="15"/>
      <c r="C203" s="93"/>
      <c r="E203" s="15"/>
      <c r="F203" s="15"/>
    </row>
    <row r="204">
      <c r="A204" s="66"/>
      <c r="B204" s="15"/>
      <c r="C204" s="93"/>
      <c r="E204" s="15"/>
      <c r="F204" s="15"/>
    </row>
    <row r="205">
      <c r="A205" s="66"/>
      <c r="B205" s="15"/>
      <c r="C205" s="93"/>
      <c r="E205" s="15"/>
      <c r="F205" s="15"/>
    </row>
    <row r="206">
      <c r="A206" s="66"/>
      <c r="B206" s="15"/>
      <c r="C206" s="93"/>
      <c r="E206" s="15"/>
      <c r="F206" s="15"/>
    </row>
    <row r="207">
      <c r="A207" s="66"/>
      <c r="B207" s="15"/>
      <c r="C207" s="93"/>
      <c r="E207" s="15"/>
      <c r="F207" s="15"/>
    </row>
    <row r="208">
      <c r="A208" s="66"/>
      <c r="B208" s="15"/>
      <c r="C208" s="93"/>
      <c r="E208" s="15"/>
      <c r="F208" s="15"/>
    </row>
    <row r="209">
      <c r="A209" s="66"/>
      <c r="B209" s="15"/>
      <c r="C209" s="93"/>
      <c r="E209" s="15"/>
      <c r="F209" s="15"/>
    </row>
    <row r="210">
      <c r="A210" s="66"/>
      <c r="B210" s="15"/>
      <c r="C210" s="93"/>
      <c r="E210" s="15"/>
      <c r="F210" s="15"/>
    </row>
    <row r="211">
      <c r="A211" s="66"/>
      <c r="B211" s="15"/>
      <c r="C211" s="93"/>
      <c r="E211" s="15"/>
      <c r="F211" s="15"/>
    </row>
    <row r="212">
      <c r="A212" s="66"/>
      <c r="B212" s="15"/>
      <c r="C212" s="93"/>
      <c r="E212" s="15"/>
      <c r="F212" s="15"/>
    </row>
    <row r="213">
      <c r="A213" s="66"/>
      <c r="B213" s="15"/>
      <c r="C213" s="93"/>
      <c r="E213" s="15"/>
      <c r="F213" s="15"/>
    </row>
    <row r="214">
      <c r="A214" s="66"/>
      <c r="B214" s="15"/>
      <c r="C214" s="93"/>
      <c r="E214" s="15"/>
      <c r="F214" s="15"/>
    </row>
    <row r="215">
      <c r="A215" s="66"/>
      <c r="B215" s="15"/>
      <c r="C215" s="93"/>
      <c r="E215" s="15"/>
      <c r="F215" s="15"/>
    </row>
    <row r="216">
      <c r="A216" s="66"/>
      <c r="B216" s="15"/>
      <c r="C216" s="93"/>
      <c r="E216" s="15"/>
      <c r="F216" s="15"/>
    </row>
    <row r="217">
      <c r="A217" s="66"/>
      <c r="B217" s="15"/>
      <c r="C217" s="93"/>
      <c r="E217" s="15"/>
      <c r="F217" s="15"/>
    </row>
    <row r="218">
      <c r="A218" s="66"/>
      <c r="B218" s="15"/>
      <c r="C218" s="93"/>
      <c r="E218" s="15"/>
      <c r="F218" s="15"/>
    </row>
    <row r="219">
      <c r="A219" s="66"/>
      <c r="B219" s="15"/>
      <c r="C219" s="93"/>
      <c r="E219" s="15"/>
      <c r="F219" s="15"/>
    </row>
    <row r="220">
      <c r="A220" s="66"/>
      <c r="B220" s="15"/>
      <c r="C220" s="93"/>
      <c r="E220" s="15"/>
      <c r="F220" s="15"/>
    </row>
    <row r="221">
      <c r="A221" s="66"/>
      <c r="B221" s="15"/>
      <c r="C221" s="93"/>
      <c r="E221" s="15"/>
      <c r="F221" s="15"/>
    </row>
    <row r="222">
      <c r="A222" s="66"/>
      <c r="B222" s="15"/>
      <c r="C222" s="93"/>
      <c r="E222" s="15"/>
      <c r="F222" s="15"/>
    </row>
    <row r="223">
      <c r="A223" s="66"/>
      <c r="B223" s="15"/>
      <c r="C223" s="93"/>
      <c r="E223" s="15"/>
      <c r="F223" s="15"/>
    </row>
    <row r="224">
      <c r="A224" s="66"/>
      <c r="B224" s="15"/>
      <c r="C224" s="93"/>
      <c r="E224" s="15"/>
      <c r="F224" s="15"/>
    </row>
    <row r="225">
      <c r="A225" s="66"/>
      <c r="B225" s="15"/>
      <c r="C225" s="93"/>
      <c r="E225" s="15"/>
      <c r="F225" s="15"/>
    </row>
    <row r="226">
      <c r="A226" s="66"/>
      <c r="B226" s="15"/>
      <c r="C226" s="93"/>
      <c r="E226" s="15"/>
      <c r="F226" s="15"/>
    </row>
    <row r="227">
      <c r="A227" s="66"/>
      <c r="B227" s="15"/>
      <c r="C227" s="93"/>
      <c r="E227" s="15"/>
      <c r="F227" s="15"/>
    </row>
    <row r="228">
      <c r="A228" s="66"/>
      <c r="B228" s="15"/>
      <c r="C228" s="93"/>
      <c r="E228" s="15"/>
      <c r="F228" s="15"/>
    </row>
    <row r="229">
      <c r="A229" s="66"/>
      <c r="B229" s="15"/>
      <c r="C229" s="93"/>
      <c r="E229" s="15"/>
      <c r="F229" s="15"/>
    </row>
    <row r="230">
      <c r="A230" s="66"/>
      <c r="B230" s="15"/>
      <c r="C230" s="93"/>
      <c r="E230" s="15"/>
      <c r="F230" s="15"/>
    </row>
    <row r="231">
      <c r="A231" s="66"/>
      <c r="B231" s="15"/>
      <c r="C231" s="93"/>
      <c r="E231" s="15"/>
      <c r="F231" s="15"/>
    </row>
    <row r="232">
      <c r="A232" s="66"/>
      <c r="B232" s="15"/>
      <c r="C232" s="93"/>
      <c r="E232" s="15"/>
      <c r="F232" s="15"/>
    </row>
    <row r="233">
      <c r="A233" s="66"/>
      <c r="B233" s="15"/>
      <c r="C233" s="93"/>
      <c r="E233" s="15"/>
      <c r="F233" s="15"/>
    </row>
    <row r="234">
      <c r="A234" s="66"/>
      <c r="B234" s="15"/>
      <c r="C234" s="93"/>
      <c r="E234" s="15"/>
      <c r="F234" s="15"/>
    </row>
    <row r="235">
      <c r="A235" s="66"/>
      <c r="B235" s="15"/>
      <c r="C235" s="93"/>
      <c r="E235" s="15"/>
      <c r="F235" s="15"/>
    </row>
    <row r="236">
      <c r="A236" s="66"/>
      <c r="B236" s="15"/>
      <c r="C236" s="93"/>
      <c r="E236" s="15"/>
      <c r="F236" s="15"/>
    </row>
    <row r="237">
      <c r="A237" s="66"/>
      <c r="B237" s="15"/>
      <c r="C237" s="93"/>
      <c r="E237" s="15"/>
      <c r="F237" s="15"/>
    </row>
    <row r="238">
      <c r="A238" s="66"/>
      <c r="B238" s="15"/>
      <c r="C238" s="93"/>
      <c r="E238" s="15"/>
      <c r="F238" s="15"/>
    </row>
    <row r="239">
      <c r="A239" s="66"/>
      <c r="B239" s="15"/>
      <c r="C239" s="93"/>
      <c r="E239" s="15"/>
      <c r="F239" s="15"/>
    </row>
    <row r="240">
      <c r="A240" s="66"/>
      <c r="B240" s="15"/>
      <c r="C240" s="93"/>
      <c r="E240" s="15"/>
      <c r="F240" s="15"/>
    </row>
    <row r="241">
      <c r="A241" s="66"/>
      <c r="B241" s="15"/>
      <c r="C241" s="93"/>
      <c r="E241" s="15"/>
      <c r="F241" s="15"/>
    </row>
    <row r="242">
      <c r="A242" s="66"/>
      <c r="B242" s="15"/>
      <c r="C242" s="93"/>
      <c r="E242" s="15"/>
      <c r="F242" s="15"/>
    </row>
    <row r="243">
      <c r="A243" s="66"/>
      <c r="B243" s="15"/>
      <c r="C243" s="93"/>
      <c r="E243" s="15"/>
      <c r="F243" s="15"/>
    </row>
    <row r="244">
      <c r="A244" s="66"/>
      <c r="B244" s="15"/>
      <c r="C244" s="93"/>
      <c r="E244" s="15"/>
      <c r="F244" s="15"/>
    </row>
    <row r="245">
      <c r="A245" s="66"/>
      <c r="B245" s="15"/>
      <c r="C245" s="93"/>
      <c r="E245" s="15"/>
      <c r="F245" s="15"/>
    </row>
    <row r="246">
      <c r="A246" s="66"/>
      <c r="B246" s="15"/>
      <c r="C246" s="93"/>
      <c r="E246" s="15"/>
      <c r="F246" s="15"/>
    </row>
    <row r="247">
      <c r="A247" s="66"/>
      <c r="B247" s="15"/>
      <c r="C247" s="93"/>
      <c r="E247" s="15"/>
      <c r="F247" s="15"/>
    </row>
    <row r="248">
      <c r="A248" s="66"/>
      <c r="B248" s="15"/>
      <c r="C248" s="93"/>
      <c r="E248" s="15"/>
      <c r="F248" s="15"/>
    </row>
    <row r="249">
      <c r="A249" s="66"/>
      <c r="B249" s="15"/>
      <c r="C249" s="93"/>
      <c r="E249" s="15"/>
      <c r="F249" s="15"/>
    </row>
    <row r="250">
      <c r="A250" s="66"/>
      <c r="B250" s="15"/>
      <c r="C250" s="93"/>
      <c r="E250" s="15"/>
      <c r="F250" s="15"/>
    </row>
    <row r="251">
      <c r="A251" s="66"/>
      <c r="B251" s="15"/>
      <c r="C251" s="93"/>
      <c r="E251" s="15"/>
      <c r="F251" s="15"/>
    </row>
    <row r="252">
      <c r="A252" s="66"/>
      <c r="B252" s="15"/>
      <c r="C252" s="93"/>
      <c r="E252" s="15"/>
      <c r="F252" s="15"/>
    </row>
    <row r="253">
      <c r="A253" s="66"/>
      <c r="B253" s="15"/>
      <c r="C253" s="93"/>
      <c r="E253" s="15"/>
      <c r="F253" s="15"/>
    </row>
    <row r="254">
      <c r="A254" s="66"/>
      <c r="B254" s="15"/>
      <c r="C254" s="93"/>
      <c r="E254" s="15"/>
      <c r="F254" s="15"/>
    </row>
    <row r="255">
      <c r="A255" s="66"/>
      <c r="B255" s="15"/>
      <c r="C255" s="93"/>
      <c r="E255" s="15"/>
      <c r="F255" s="15"/>
    </row>
    <row r="256">
      <c r="A256" s="66"/>
      <c r="B256" s="15"/>
      <c r="C256" s="93"/>
      <c r="E256" s="15"/>
      <c r="F256" s="15"/>
    </row>
    <row r="257">
      <c r="A257" s="66"/>
      <c r="B257" s="15"/>
      <c r="C257" s="93"/>
      <c r="E257" s="15"/>
      <c r="F257" s="15"/>
    </row>
    <row r="258">
      <c r="A258" s="66"/>
      <c r="B258" s="15"/>
      <c r="C258" s="93"/>
      <c r="E258" s="15"/>
      <c r="F258" s="15"/>
    </row>
    <row r="259">
      <c r="A259" s="66"/>
      <c r="B259" s="15"/>
      <c r="C259" s="93"/>
      <c r="E259" s="15"/>
      <c r="F259" s="15"/>
    </row>
    <row r="260">
      <c r="A260" s="66"/>
      <c r="B260" s="15"/>
      <c r="C260" s="93"/>
      <c r="E260" s="15"/>
      <c r="F260" s="15"/>
    </row>
    <row r="261">
      <c r="A261" s="66"/>
      <c r="B261" s="15"/>
      <c r="C261" s="93"/>
      <c r="E261" s="15"/>
      <c r="F261" s="15"/>
    </row>
    <row r="262">
      <c r="A262" s="66"/>
      <c r="B262" s="15"/>
      <c r="C262" s="93"/>
      <c r="E262" s="15"/>
      <c r="F262" s="15"/>
    </row>
    <row r="263">
      <c r="A263" s="66"/>
      <c r="B263" s="15"/>
      <c r="C263" s="93"/>
      <c r="E263" s="15"/>
      <c r="F263" s="15"/>
    </row>
    <row r="264">
      <c r="A264" s="66"/>
      <c r="B264" s="15"/>
      <c r="C264" s="93"/>
      <c r="E264" s="15"/>
      <c r="F264" s="15"/>
    </row>
    <row r="265">
      <c r="A265" s="66"/>
      <c r="B265" s="15"/>
      <c r="C265" s="93"/>
      <c r="E265" s="15"/>
      <c r="F265" s="15"/>
    </row>
    <row r="266">
      <c r="A266" s="66"/>
      <c r="B266" s="15"/>
      <c r="C266" s="93"/>
      <c r="E266" s="15"/>
      <c r="F266" s="15"/>
    </row>
    <row r="267">
      <c r="A267" s="66"/>
      <c r="B267" s="15"/>
      <c r="C267" s="93"/>
      <c r="E267" s="15"/>
      <c r="F267" s="15"/>
    </row>
    <row r="268">
      <c r="A268" s="66"/>
      <c r="B268" s="15"/>
      <c r="C268" s="93"/>
      <c r="E268" s="15"/>
      <c r="F268" s="15"/>
    </row>
    <row r="269">
      <c r="A269" s="66"/>
      <c r="B269" s="15"/>
      <c r="C269" s="93"/>
      <c r="E269" s="15"/>
      <c r="F269" s="15"/>
    </row>
    <row r="270">
      <c r="A270" s="66"/>
      <c r="B270" s="15"/>
      <c r="C270" s="93"/>
      <c r="E270" s="15"/>
      <c r="F270" s="15"/>
    </row>
    <row r="271">
      <c r="A271" s="66"/>
      <c r="B271" s="15"/>
      <c r="C271" s="93"/>
      <c r="E271" s="15"/>
      <c r="F271" s="15"/>
    </row>
    <row r="272">
      <c r="A272" s="66"/>
      <c r="B272" s="15"/>
      <c r="C272" s="93"/>
      <c r="E272" s="15"/>
      <c r="F272" s="15"/>
    </row>
    <row r="273">
      <c r="A273" s="66"/>
      <c r="B273" s="15"/>
      <c r="C273" s="93"/>
      <c r="E273" s="15"/>
      <c r="F273" s="15"/>
    </row>
    <row r="274">
      <c r="A274" s="66"/>
      <c r="B274" s="15"/>
      <c r="C274" s="93"/>
      <c r="E274" s="15"/>
      <c r="F274" s="15"/>
    </row>
    <row r="275">
      <c r="A275" s="66"/>
      <c r="B275" s="15"/>
      <c r="C275" s="93"/>
      <c r="E275" s="15"/>
      <c r="F275" s="15"/>
    </row>
    <row r="276">
      <c r="A276" s="66"/>
      <c r="B276" s="15"/>
      <c r="C276" s="93"/>
      <c r="E276" s="15"/>
      <c r="F276" s="15"/>
    </row>
    <row r="277">
      <c r="A277" s="66"/>
      <c r="B277" s="15"/>
      <c r="C277" s="93"/>
      <c r="E277" s="15"/>
      <c r="F277" s="15"/>
    </row>
    <row r="278">
      <c r="A278" s="66"/>
      <c r="B278" s="15"/>
      <c r="C278" s="93"/>
      <c r="E278" s="15"/>
      <c r="F278" s="15"/>
    </row>
    <row r="279">
      <c r="A279" s="66"/>
      <c r="B279" s="15"/>
      <c r="C279" s="93"/>
      <c r="E279" s="15"/>
      <c r="F279" s="15"/>
    </row>
    <row r="280">
      <c r="A280" s="66"/>
      <c r="B280" s="15"/>
      <c r="C280" s="93"/>
      <c r="E280" s="15"/>
      <c r="F280" s="15"/>
    </row>
    <row r="281">
      <c r="A281" s="66"/>
      <c r="B281" s="15"/>
      <c r="C281" s="93"/>
      <c r="E281" s="15"/>
      <c r="F281" s="15"/>
    </row>
    <row r="282">
      <c r="A282" s="66"/>
      <c r="B282" s="15"/>
      <c r="C282" s="93"/>
      <c r="E282" s="15"/>
      <c r="F282" s="15"/>
    </row>
    <row r="283">
      <c r="A283" s="66"/>
      <c r="B283" s="15"/>
      <c r="C283" s="93"/>
      <c r="E283" s="15"/>
      <c r="F283" s="15"/>
    </row>
    <row r="284">
      <c r="A284" s="66"/>
      <c r="B284" s="15"/>
      <c r="C284" s="93"/>
      <c r="E284" s="15"/>
      <c r="F284" s="15"/>
    </row>
    <row r="285">
      <c r="A285" s="66"/>
      <c r="B285" s="15"/>
      <c r="C285" s="93"/>
      <c r="E285" s="15"/>
      <c r="F285" s="15"/>
    </row>
    <row r="286">
      <c r="A286" s="66"/>
      <c r="B286" s="15"/>
      <c r="C286" s="93"/>
      <c r="E286" s="15"/>
      <c r="F286" s="15"/>
    </row>
    <row r="287">
      <c r="A287" s="66"/>
      <c r="B287" s="15"/>
      <c r="C287" s="93"/>
      <c r="E287" s="15"/>
      <c r="F287" s="15"/>
    </row>
    <row r="288">
      <c r="A288" s="66"/>
      <c r="B288" s="15"/>
      <c r="C288" s="93"/>
      <c r="E288" s="15"/>
      <c r="F288" s="15"/>
    </row>
    <row r="289">
      <c r="A289" s="66"/>
      <c r="B289" s="15"/>
      <c r="C289" s="93"/>
      <c r="E289" s="15"/>
      <c r="F289" s="15"/>
    </row>
    <row r="290">
      <c r="A290" s="66"/>
      <c r="B290" s="15"/>
      <c r="C290" s="93"/>
      <c r="E290" s="15"/>
      <c r="F290" s="15"/>
    </row>
    <row r="291">
      <c r="A291" s="66"/>
      <c r="B291" s="15"/>
      <c r="C291" s="93"/>
      <c r="E291" s="15"/>
      <c r="F291" s="15"/>
    </row>
    <row r="292">
      <c r="A292" s="66"/>
      <c r="B292" s="15"/>
      <c r="C292" s="93"/>
      <c r="E292" s="15"/>
      <c r="F292" s="15"/>
    </row>
    <row r="293">
      <c r="A293" s="66"/>
      <c r="B293" s="15"/>
      <c r="C293" s="93"/>
      <c r="E293" s="15"/>
      <c r="F293" s="15"/>
    </row>
    <row r="294">
      <c r="A294" s="66"/>
      <c r="B294" s="15"/>
      <c r="C294" s="93"/>
      <c r="E294" s="15"/>
      <c r="F294" s="15"/>
    </row>
    <row r="295">
      <c r="A295" s="66"/>
      <c r="B295" s="15"/>
      <c r="C295" s="93"/>
      <c r="E295" s="15"/>
      <c r="F295" s="15"/>
    </row>
    <row r="296">
      <c r="A296" s="66"/>
      <c r="B296" s="15"/>
      <c r="C296" s="93"/>
      <c r="E296" s="15"/>
      <c r="F296" s="15"/>
    </row>
    <row r="297">
      <c r="A297" s="66"/>
      <c r="B297" s="15"/>
      <c r="C297" s="93"/>
      <c r="E297" s="15"/>
      <c r="F297" s="15"/>
    </row>
    <row r="298">
      <c r="A298" s="66"/>
      <c r="B298" s="15"/>
      <c r="C298" s="93"/>
      <c r="E298" s="15"/>
      <c r="F298" s="15"/>
    </row>
    <row r="299">
      <c r="A299" s="66"/>
      <c r="B299" s="15"/>
      <c r="C299" s="93"/>
      <c r="E299" s="15"/>
      <c r="F299" s="15"/>
    </row>
    <row r="300">
      <c r="A300" s="66"/>
      <c r="B300" s="15"/>
      <c r="C300" s="93"/>
      <c r="E300" s="15"/>
      <c r="F300" s="15"/>
    </row>
    <row r="301">
      <c r="A301" s="66"/>
      <c r="B301" s="15"/>
      <c r="C301" s="93"/>
      <c r="E301" s="15"/>
      <c r="F301" s="15"/>
    </row>
    <row r="302">
      <c r="A302" s="66"/>
      <c r="B302" s="15"/>
      <c r="C302" s="93"/>
      <c r="E302" s="15"/>
      <c r="F302" s="15"/>
    </row>
    <row r="303">
      <c r="A303" s="66"/>
      <c r="B303" s="15"/>
      <c r="C303" s="93"/>
      <c r="E303" s="15"/>
      <c r="F303" s="15"/>
    </row>
    <row r="304">
      <c r="A304" s="66"/>
      <c r="B304" s="15"/>
      <c r="C304" s="93"/>
      <c r="E304" s="15"/>
      <c r="F304" s="15"/>
    </row>
    <row r="305">
      <c r="A305" s="66"/>
      <c r="B305" s="15"/>
      <c r="C305" s="93"/>
      <c r="E305" s="15"/>
      <c r="F305" s="15"/>
    </row>
    <row r="306">
      <c r="A306" s="66"/>
      <c r="B306" s="15"/>
      <c r="C306" s="93"/>
      <c r="E306" s="15"/>
      <c r="F306" s="15"/>
    </row>
    <row r="307">
      <c r="A307" s="66"/>
      <c r="B307" s="15"/>
      <c r="C307" s="93"/>
      <c r="E307" s="15"/>
      <c r="F307" s="15"/>
    </row>
    <row r="308">
      <c r="A308" s="66"/>
      <c r="B308" s="15"/>
      <c r="C308" s="93"/>
      <c r="E308" s="15"/>
      <c r="F308" s="15"/>
    </row>
    <row r="309">
      <c r="A309" s="66"/>
      <c r="B309" s="15"/>
      <c r="C309" s="93"/>
      <c r="E309" s="15"/>
      <c r="F309" s="15"/>
    </row>
    <row r="310">
      <c r="A310" s="66"/>
      <c r="B310" s="15"/>
      <c r="C310" s="93"/>
      <c r="E310" s="15"/>
      <c r="F310" s="15"/>
    </row>
    <row r="311">
      <c r="A311" s="66"/>
      <c r="B311" s="15"/>
      <c r="C311" s="93"/>
      <c r="E311" s="15"/>
      <c r="F311" s="15"/>
    </row>
    <row r="312">
      <c r="A312" s="66"/>
      <c r="B312" s="15"/>
      <c r="C312" s="93"/>
      <c r="E312" s="15"/>
      <c r="F312" s="15"/>
    </row>
    <row r="313">
      <c r="A313" s="66"/>
      <c r="B313" s="15"/>
      <c r="C313" s="93"/>
      <c r="E313" s="15"/>
      <c r="F313" s="15"/>
    </row>
    <row r="314">
      <c r="A314" s="66"/>
      <c r="B314" s="15"/>
      <c r="C314" s="93"/>
      <c r="E314" s="15"/>
      <c r="F314" s="15"/>
    </row>
    <row r="315">
      <c r="A315" s="66"/>
      <c r="B315" s="15"/>
      <c r="C315" s="93"/>
      <c r="E315" s="15"/>
      <c r="F315" s="15"/>
    </row>
    <row r="316">
      <c r="A316" s="66"/>
      <c r="B316" s="15"/>
      <c r="C316" s="93"/>
      <c r="E316" s="15"/>
      <c r="F316" s="15"/>
    </row>
    <row r="317">
      <c r="A317" s="66"/>
      <c r="B317" s="15"/>
      <c r="C317" s="93"/>
      <c r="E317" s="15"/>
      <c r="F317" s="15"/>
    </row>
    <row r="318">
      <c r="A318" s="66"/>
      <c r="B318" s="15"/>
      <c r="C318" s="93"/>
      <c r="E318" s="15"/>
      <c r="F318" s="15"/>
    </row>
    <row r="319">
      <c r="A319" s="66"/>
      <c r="B319" s="15"/>
      <c r="C319" s="93"/>
      <c r="E319" s="15"/>
      <c r="F319" s="15"/>
    </row>
    <row r="320">
      <c r="A320" s="66"/>
      <c r="B320" s="15"/>
      <c r="C320" s="93"/>
      <c r="E320" s="15"/>
      <c r="F320" s="15"/>
    </row>
    <row r="321">
      <c r="A321" s="66"/>
      <c r="B321" s="15"/>
      <c r="C321" s="93"/>
      <c r="E321" s="15"/>
      <c r="F321" s="15"/>
    </row>
    <row r="322">
      <c r="A322" s="66"/>
      <c r="B322" s="15"/>
      <c r="C322" s="93"/>
      <c r="E322" s="15"/>
      <c r="F322" s="15"/>
    </row>
    <row r="323">
      <c r="A323" s="66"/>
      <c r="B323" s="15"/>
      <c r="C323" s="93"/>
      <c r="E323" s="15"/>
      <c r="F323" s="15"/>
    </row>
    <row r="324">
      <c r="A324" s="66"/>
      <c r="B324" s="15"/>
      <c r="C324" s="93"/>
      <c r="E324" s="15"/>
      <c r="F324" s="15"/>
    </row>
    <row r="325">
      <c r="A325" s="66"/>
      <c r="B325" s="15"/>
      <c r="C325" s="93"/>
      <c r="E325" s="15"/>
      <c r="F325" s="15"/>
    </row>
    <row r="326">
      <c r="A326" s="66"/>
      <c r="B326" s="15"/>
      <c r="C326" s="93"/>
      <c r="E326" s="15"/>
      <c r="F326" s="15"/>
    </row>
    <row r="327">
      <c r="A327" s="66"/>
      <c r="B327" s="15"/>
      <c r="C327" s="93"/>
      <c r="E327" s="15"/>
      <c r="F327" s="15"/>
    </row>
    <row r="328">
      <c r="A328" s="66"/>
      <c r="B328" s="15"/>
      <c r="C328" s="93"/>
      <c r="E328" s="15"/>
      <c r="F328" s="15"/>
    </row>
    <row r="329">
      <c r="A329" s="66"/>
      <c r="B329" s="15"/>
      <c r="C329" s="93"/>
      <c r="E329" s="15"/>
      <c r="F329" s="15"/>
    </row>
    <row r="330">
      <c r="A330" s="66"/>
      <c r="B330" s="15"/>
      <c r="C330" s="93"/>
      <c r="E330" s="15"/>
      <c r="F330" s="15"/>
    </row>
    <row r="331">
      <c r="A331" s="66"/>
      <c r="B331" s="15"/>
      <c r="C331" s="93"/>
      <c r="E331" s="15"/>
      <c r="F331" s="15"/>
    </row>
    <row r="332">
      <c r="A332" s="66"/>
      <c r="B332" s="15"/>
      <c r="C332" s="93"/>
      <c r="E332" s="15"/>
      <c r="F332" s="15"/>
    </row>
    <row r="333">
      <c r="A333" s="66"/>
      <c r="B333" s="15"/>
      <c r="C333" s="93"/>
      <c r="E333" s="15"/>
      <c r="F333" s="15"/>
    </row>
    <row r="334">
      <c r="A334" s="66"/>
      <c r="B334" s="15"/>
      <c r="C334" s="93"/>
      <c r="E334" s="15"/>
      <c r="F334" s="15"/>
    </row>
    <row r="335">
      <c r="A335" s="66"/>
      <c r="B335" s="15"/>
      <c r="C335" s="93"/>
      <c r="E335" s="15"/>
      <c r="F335" s="15"/>
    </row>
    <row r="336">
      <c r="A336" s="66"/>
      <c r="B336" s="15"/>
      <c r="C336" s="93"/>
      <c r="E336" s="15"/>
      <c r="F336" s="15"/>
    </row>
    <row r="337">
      <c r="A337" s="66"/>
      <c r="B337" s="15"/>
      <c r="C337" s="93"/>
      <c r="E337" s="15"/>
      <c r="F337" s="15"/>
    </row>
    <row r="338">
      <c r="A338" s="66"/>
      <c r="B338" s="15"/>
      <c r="C338" s="93"/>
      <c r="E338" s="15"/>
      <c r="F338" s="15"/>
    </row>
    <row r="339">
      <c r="A339" s="66"/>
      <c r="B339" s="15"/>
      <c r="C339" s="93"/>
      <c r="E339" s="15"/>
      <c r="F339" s="15"/>
    </row>
    <row r="340">
      <c r="A340" s="66"/>
      <c r="B340" s="15"/>
      <c r="C340" s="93"/>
      <c r="E340" s="15"/>
      <c r="F340" s="15"/>
    </row>
    <row r="341">
      <c r="A341" s="66"/>
      <c r="B341" s="15"/>
      <c r="C341" s="93"/>
      <c r="E341" s="15"/>
      <c r="F341" s="15"/>
    </row>
    <row r="342">
      <c r="A342" s="66"/>
      <c r="B342" s="15"/>
      <c r="C342" s="93"/>
      <c r="E342" s="15"/>
      <c r="F342" s="15"/>
    </row>
    <row r="343">
      <c r="A343" s="66"/>
      <c r="B343" s="15"/>
      <c r="C343" s="93"/>
      <c r="E343" s="15"/>
      <c r="F343" s="15"/>
    </row>
    <row r="344">
      <c r="A344" s="66"/>
      <c r="B344" s="15"/>
      <c r="C344" s="93"/>
      <c r="E344" s="15"/>
      <c r="F344" s="15"/>
    </row>
    <row r="345">
      <c r="A345" s="66"/>
      <c r="B345" s="15"/>
      <c r="C345" s="93"/>
      <c r="E345" s="15"/>
      <c r="F345" s="15"/>
    </row>
    <row r="346">
      <c r="A346" s="66"/>
      <c r="B346" s="15"/>
      <c r="C346" s="93"/>
      <c r="E346" s="15"/>
      <c r="F346" s="15"/>
    </row>
    <row r="347">
      <c r="A347" s="66"/>
      <c r="B347" s="15"/>
      <c r="C347" s="93"/>
      <c r="E347" s="15"/>
      <c r="F347" s="15"/>
    </row>
    <row r="348">
      <c r="A348" s="66"/>
      <c r="B348" s="15"/>
      <c r="C348" s="93"/>
      <c r="E348" s="15"/>
      <c r="F348" s="15"/>
    </row>
    <row r="349">
      <c r="A349" s="66"/>
      <c r="B349" s="15"/>
      <c r="C349" s="93"/>
      <c r="E349" s="15"/>
      <c r="F349" s="15"/>
    </row>
    <row r="350">
      <c r="A350" s="66"/>
      <c r="B350" s="15"/>
      <c r="C350" s="93"/>
      <c r="E350" s="15"/>
      <c r="F350" s="15"/>
    </row>
    <row r="351">
      <c r="A351" s="66"/>
      <c r="B351" s="15"/>
      <c r="C351" s="93"/>
      <c r="E351" s="15"/>
      <c r="F351" s="15"/>
    </row>
    <row r="352">
      <c r="A352" s="66"/>
      <c r="B352" s="15"/>
      <c r="C352" s="93"/>
      <c r="E352" s="15"/>
      <c r="F352" s="15"/>
    </row>
    <row r="353">
      <c r="A353" s="66"/>
      <c r="B353" s="15"/>
      <c r="C353" s="93"/>
      <c r="E353" s="15"/>
      <c r="F353" s="15"/>
    </row>
    <row r="354">
      <c r="A354" s="66"/>
      <c r="B354" s="15"/>
      <c r="C354" s="93"/>
      <c r="E354" s="15"/>
      <c r="F354" s="15"/>
    </row>
    <row r="355">
      <c r="A355" s="66"/>
      <c r="B355" s="15"/>
      <c r="C355" s="93"/>
      <c r="E355" s="15"/>
      <c r="F355" s="15"/>
    </row>
    <row r="356">
      <c r="A356" s="66"/>
      <c r="B356" s="15"/>
      <c r="C356" s="93"/>
      <c r="E356" s="15"/>
      <c r="F356" s="15"/>
    </row>
    <row r="357">
      <c r="A357" s="66"/>
      <c r="B357" s="15"/>
      <c r="C357" s="93"/>
      <c r="E357" s="15"/>
      <c r="F357" s="15"/>
    </row>
    <row r="358">
      <c r="A358" s="66"/>
      <c r="B358" s="15"/>
      <c r="C358" s="93"/>
      <c r="E358" s="15"/>
      <c r="F358" s="15"/>
    </row>
    <row r="359">
      <c r="A359" s="66"/>
      <c r="B359" s="15"/>
      <c r="C359" s="93"/>
      <c r="E359" s="15"/>
      <c r="F359" s="15"/>
    </row>
    <row r="360">
      <c r="A360" s="66"/>
      <c r="B360" s="15"/>
      <c r="C360" s="93"/>
      <c r="E360" s="15"/>
      <c r="F360" s="15"/>
    </row>
    <row r="361">
      <c r="A361" s="66"/>
      <c r="B361" s="15"/>
      <c r="C361" s="93"/>
      <c r="E361" s="15"/>
      <c r="F361" s="15"/>
    </row>
    <row r="362">
      <c r="A362" s="66"/>
      <c r="B362" s="15"/>
      <c r="C362" s="93"/>
      <c r="E362" s="15"/>
      <c r="F362" s="15"/>
    </row>
    <row r="363">
      <c r="A363" s="66"/>
      <c r="B363" s="15"/>
      <c r="C363" s="93"/>
      <c r="E363" s="15"/>
      <c r="F363" s="15"/>
    </row>
    <row r="364">
      <c r="A364" s="66"/>
      <c r="B364" s="15"/>
      <c r="C364" s="93"/>
      <c r="E364" s="15"/>
      <c r="F364" s="15"/>
    </row>
    <row r="365">
      <c r="A365" s="66"/>
      <c r="B365" s="15"/>
      <c r="C365" s="93"/>
      <c r="E365" s="15"/>
      <c r="F365" s="15"/>
    </row>
    <row r="366">
      <c r="A366" s="66"/>
      <c r="B366" s="15"/>
      <c r="C366" s="93"/>
      <c r="E366" s="15"/>
      <c r="F366" s="15"/>
    </row>
    <row r="367">
      <c r="A367" s="66"/>
      <c r="B367" s="15"/>
      <c r="C367" s="93"/>
      <c r="E367" s="15"/>
      <c r="F367" s="15"/>
    </row>
    <row r="368">
      <c r="A368" s="66"/>
      <c r="B368" s="15"/>
      <c r="C368" s="93"/>
      <c r="E368" s="15"/>
      <c r="F368" s="15"/>
    </row>
    <row r="369">
      <c r="A369" s="66"/>
      <c r="B369" s="15"/>
      <c r="C369" s="93"/>
      <c r="E369" s="15"/>
      <c r="F369" s="15"/>
    </row>
    <row r="370">
      <c r="A370" s="66"/>
      <c r="B370" s="15"/>
      <c r="C370" s="93"/>
      <c r="E370" s="15"/>
      <c r="F370" s="15"/>
    </row>
    <row r="371">
      <c r="A371" s="66"/>
      <c r="B371" s="15"/>
      <c r="C371" s="93"/>
      <c r="E371" s="15"/>
      <c r="F371" s="15"/>
    </row>
    <row r="372">
      <c r="A372" s="66"/>
      <c r="B372" s="15"/>
      <c r="C372" s="93"/>
      <c r="E372" s="15"/>
      <c r="F372" s="15"/>
    </row>
    <row r="373">
      <c r="A373" s="66"/>
      <c r="B373" s="15"/>
      <c r="C373" s="93"/>
      <c r="E373" s="15"/>
      <c r="F373" s="15"/>
    </row>
    <row r="374">
      <c r="A374" s="66"/>
      <c r="B374" s="15"/>
      <c r="C374" s="93"/>
      <c r="E374" s="15"/>
      <c r="F374" s="15"/>
    </row>
    <row r="375">
      <c r="A375" s="66"/>
      <c r="B375" s="15"/>
      <c r="C375" s="93"/>
      <c r="E375" s="15"/>
      <c r="F375" s="15"/>
    </row>
    <row r="376">
      <c r="A376" s="66"/>
      <c r="B376" s="15"/>
      <c r="C376" s="93"/>
      <c r="E376" s="15"/>
      <c r="F376" s="15"/>
    </row>
    <row r="377">
      <c r="A377" s="66"/>
      <c r="B377" s="15"/>
      <c r="C377" s="93"/>
      <c r="E377" s="15"/>
      <c r="F377" s="15"/>
    </row>
    <row r="378">
      <c r="A378" s="66"/>
      <c r="B378" s="15"/>
      <c r="C378" s="93"/>
      <c r="E378" s="15"/>
      <c r="F378" s="15"/>
    </row>
    <row r="379">
      <c r="A379" s="66"/>
      <c r="B379" s="15"/>
      <c r="C379" s="93"/>
      <c r="E379" s="15"/>
      <c r="F379" s="15"/>
    </row>
    <row r="380">
      <c r="A380" s="66"/>
      <c r="B380" s="15"/>
      <c r="C380" s="93"/>
      <c r="E380" s="15"/>
      <c r="F380" s="15"/>
    </row>
    <row r="381">
      <c r="A381" s="66"/>
      <c r="B381" s="15"/>
      <c r="C381" s="93"/>
      <c r="E381" s="15"/>
      <c r="F381" s="15"/>
    </row>
    <row r="382">
      <c r="A382" s="66"/>
      <c r="B382" s="15"/>
      <c r="C382" s="93"/>
      <c r="E382" s="15"/>
      <c r="F382" s="15"/>
    </row>
    <row r="383">
      <c r="A383" s="66"/>
      <c r="B383" s="15"/>
      <c r="C383" s="93"/>
      <c r="E383" s="15"/>
      <c r="F383" s="15"/>
    </row>
    <row r="384">
      <c r="A384" s="66"/>
      <c r="B384" s="15"/>
      <c r="C384" s="93"/>
      <c r="E384" s="15"/>
      <c r="F384" s="15"/>
    </row>
    <row r="385">
      <c r="A385" s="66"/>
      <c r="B385" s="15"/>
      <c r="C385" s="93"/>
      <c r="E385" s="15"/>
      <c r="F385" s="15"/>
    </row>
    <row r="386">
      <c r="A386" s="66"/>
      <c r="B386" s="15"/>
      <c r="C386" s="93"/>
      <c r="E386" s="15"/>
      <c r="F386" s="15"/>
    </row>
    <row r="387">
      <c r="A387" s="66"/>
      <c r="B387" s="15"/>
      <c r="C387" s="93"/>
      <c r="E387" s="15"/>
      <c r="F387" s="15"/>
    </row>
    <row r="388">
      <c r="A388" s="66"/>
      <c r="B388" s="15"/>
      <c r="C388" s="93"/>
      <c r="E388" s="15"/>
      <c r="F388" s="15"/>
    </row>
    <row r="389">
      <c r="A389" s="66"/>
      <c r="B389" s="15"/>
      <c r="C389" s="93"/>
      <c r="E389" s="15"/>
      <c r="F389" s="15"/>
    </row>
    <row r="390">
      <c r="A390" s="66"/>
      <c r="B390" s="15"/>
      <c r="C390" s="93"/>
      <c r="E390" s="15"/>
      <c r="F390" s="15"/>
    </row>
    <row r="391">
      <c r="A391" s="66"/>
      <c r="B391" s="15"/>
      <c r="C391" s="93"/>
      <c r="E391" s="15"/>
      <c r="F391" s="15"/>
    </row>
    <row r="392">
      <c r="A392" s="66"/>
      <c r="B392" s="15"/>
      <c r="C392" s="93"/>
      <c r="E392" s="15"/>
      <c r="F392" s="15"/>
    </row>
    <row r="393">
      <c r="A393" s="66"/>
      <c r="B393" s="15"/>
      <c r="C393" s="93"/>
      <c r="E393" s="15"/>
      <c r="F393" s="15"/>
    </row>
    <row r="394">
      <c r="A394" s="66"/>
      <c r="B394" s="15"/>
      <c r="C394" s="93"/>
      <c r="E394" s="15"/>
      <c r="F394" s="15"/>
    </row>
    <row r="395">
      <c r="A395" s="66"/>
      <c r="B395" s="15"/>
      <c r="C395" s="93"/>
      <c r="E395" s="15"/>
      <c r="F395" s="15"/>
    </row>
    <row r="396">
      <c r="A396" s="66"/>
      <c r="B396" s="15"/>
      <c r="C396" s="93"/>
      <c r="E396" s="15"/>
      <c r="F396" s="15"/>
    </row>
    <row r="397">
      <c r="A397" s="66"/>
      <c r="B397" s="15"/>
      <c r="C397" s="93"/>
      <c r="E397" s="15"/>
      <c r="F397" s="15"/>
    </row>
    <row r="398">
      <c r="A398" s="66"/>
      <c r="B398" s="15"/>
      <c r="C398" s="93"/>
      <c r="E398" s="15"/>
      <c r="F398" s="15"/>
    </row>
    <row r="399">
      <c r="A399" s="66"/>
      <c r="B399" s="15"/>
      <c r="C399" s="93"/>
      <c r="E399" s="15"/>
      <c r="F399" s="15"/>
    </row>
    <row r="400">
      <c r="A400" s="66"/>
      <c r="B400" s="15"/>
      <c r="C400" s="93"/>
      <c r="E400" s="15"/>
      <c r="F400" s="15"/>
    </row>
    <row r="401">
      <c r="A401" s="66"/>
      <c r="B401" s="15"/>
      <c r="C401" s="93"/>
      <c r="E401" s="15"/>
      <c r="F401" s="15"/>
    </row>
    <row r="402">
      <c r="A402" s="66"/>
      <c r="B402" s="15"/>
      <c r="C402" s="93"/>
      <c r="E402" s="15"/>
      <c r="F402" s="15"/>
    </row>
    <row r="403">
      <c r="A403" s="66"/>
      <c r="B403" s="15"/>
      <c r="C403" s="93"/>
      <c r="E403" s="15"/>
      <c r="F403" s="15"/>
    </row>
    <row r="404">
      <c r="A404" s="66"/>
      <c r="B404" s="15"/>
      <c r="C404" s="93"/>
      <c r="E404" s="15"/>
      <c r="F404" s="15"/>
    </row>
    <row r="405">
      <c r="A405" s="66"/>
      <c r="B405" s="15"/>
      <c r="C405" s="93"/>
      <c r="E405" s="15"/>
      <c r="F405" s="15"/>
    </row>
    <row r="406">
      <c r="A406" s="66"/>
      <c r="B406" s="15"/>
      <c r="C406" s="93"/>
      <c r="E406" s="15"/>
      <c r="F406" s="15"/>
    </row>
    <row r="407">
      <c r="A407" s="66"/>
      <c r="B407" s="15"/>
      <c r="C407" s="93"/>
      <c r="E407" s="15"/>
      <c r="F407" s="15"/>
    </row>
    <row r="408">
      <c r="A408" s="66"/>
      <c r="B408" s="15"/>
      <c r="C408" s="93"/>
      <c r="E408" s="15"/>
      <c r="F408" s="15"/>
    </row>
    <row r="409">
      <c r="A409" s="66"/>
      <c r="B409" s="15"/>
      <c r="C409" s="93"/>
      <c r="E409" s="15"/>
      <c r="F409" s="15"/>
    </row>
    <row r="410">
      <c r="A410" s="66"/>
      <c r="B410" s="15"/>
      <c r="C410" s="93"/>
      <c r="E410" s="15"/>
      <c r="F410" s="15"/>
    </row>
    <row r="411">
      <c r="A411" s="66"/>
      <c r="B411" s="15"/>
      <c r="C411" s="93"/>
      <c r="E411" s="15"/>
      <c r="F411" s="15"/>
    </row>
    <row r="412">
      <c r="A412" s="66"/>
      <c r="B412" s="15"/>
      <c r="C412" s="93"/>
      <c r="E412" s="15"/>
      <c r="F412" s="15"/>
    </row>
    <row r="413">
      <c r="A413" s="66"/>
      <c r="B413" s="15"/>
      <c r="C413" s="93"/>
      <c r="E413" s="15"/>
      <c r="F413" s="15"/>
    </row>
    <row r="414">
      <c r="A414" s="66"/>
      <c r="B414" s="15"/>
      <c r="C414" s="93"/>
      <c r="E414" s="15"/>
      <c r="F414" s="15"/>
    </row>
    <row r="415">
      <c r="A415" s="66"/>
      <c r="B415" s="15"/>
      <c r="C415" s="93"/>
      <c r="E415" s="15"/>
      <c r="F415" s="15"/>
    </row>
    <row r="416">
      <c r="A416" s="66"/>
      <c r="B416" s="15"/>
      <c r="C416" s="93"/>
      <c r="E416" s="15"/>
      <c r="F416" s="15"/>
    </row>
    <row r="417">
      <c r="A417" s="66"/>
      <c r="B417" s="15"/>
      <c r="C417" s="93"/>
      <c r="E417" s="15"/>
      <c r="F417" s="15"/>
    </row>
    <row r="418">
      <c r="A418" s="66"/>
      <c r="B418" s="15"/>
      <c r="C418" s="93"/>
      <c r="E418" s="15"/>
      <c r="F418" s="15"/>
    </row>
    <row r="419">
      <c r="A419" s="66"/>
      <c r="B419" s="15"/>
      <c r="C419" s="93"/>
      <c r="E419" s="15"/>
      <c r="F419" s="15"/>
    </row>
    <row r="420">
      <c r="A420" s="66"/>
      <c r="B420" s="15"/>
      <c r="C420" s="93"/>
      <c r="E420" s="15"/>
      <c r="F420" s="15"/>
    </row>
    <row r="421">
      <c r="A421" s="66"/>
      <c r="B421" s="15"/>
      <c r="C421" s="93"/>
      <c r="E421" s="15"/>
      <c r="F421" s="15"/>
    </row>
    <row r="422">
      <c r="A422" s="66"/>
      <c r="B422" s="15"/>
      <c r="C422" s="93"/>
      <c r="E422" s="15"/>
      <c r="F422" s="15"/>
    </row>
    <row r="423">
      <c r="A423" s="66"/>
      <c r="B423" s="15"/>
      <c r="C423" s="93"/>
      <c r="E423" s="15"/>
      <c r="F423" s="15"/>
    </row>
    <row r="424">
      <c r="A424" s="66"/>
      <c r="B424" s="15"/>
      <c r="C424" s="93"/>
      <c r="E424" s="15"/>
      <c r="F424" s="15"/>
    </row>
    <row r="425">
      <c r="A425" s="66"/>
      <c r="B425" s="15"/>
      <c r="C425" s="93"/>
      <c r="E425" s="15"/>
      <c r="F425" s="15"/>
    </row>
    <row r="426">
      <c r="A426" s="66"/>
      <c r="B426" s="15"/>
      <c r="C426" s="93"/>
      <c r="E426" s="15"/>
      <c r="F426" s="15"/>
    </row>
    <row r="427">
      <c r="A427" s="66"/>
      <c r="B427" s="15"/>
      <c r="C427" s="93"/>
      <c r="E427" s="15"/>
      <c r="F427" s="15"/>
    </row>
    <row r="428">
      <c r="A428" s="66"/>
      <c r="B428" s="15"/>
      <c r="C428" s="93"/>
      <c r="E428" s="15"/>
      <c r="F428" s="15"/>
    </row>
    <row r="429">
      <c r="A429" s="66"/>
      <c r="B429" s="15"/>
      <c r="C429" s="93"/>
      <c r="E429" s="15"/>
      <c r="F429" s="15"/>
    </row>
    <row r="430">
      <c r="A430" s="66"/>
      <c r="B430" s="15"/>
      <c r="C430" s="93"/>
      <c r="E430" s="15"/>
      <c r="F430" s="15"/>
    </row>
    <row r="431">
      <c r="A431" s="66"/>
      <c r="B431" s="15"/>
      <c r="C431" s="93"/>
      <c r="E431" s="15"/>
      <c r="F431" s="15"/>
    </row>
    <row r="432">
      <c r="A432" s="66"/>
      <c r="B432" s="15"/>
      <c r="C432" s="93"/>
      <c r="E432" s="15"/>
      <c r="F432" s="15"/>
    </row>
    <row r="433">
      <c r="A433" s="66"/>
      <c r="B433" s="15"/>
      <c r="C433" s="93"/>
      <c r="E433" s="15"/>
      <c r="F433" s="15"/>
    </row>
    <row r="434">
      <c r="A434" s="66"/>
      <c r="B434" s="15"/>
      <c r="C434" s="93"/>
      <c r="E434" s="15"/>
      <c r="F434" s="15"/>
    </row>
    <row r="435">
      <c r="A435" s="66"/>
      <c r="B435" s="15"/>
      <c r="C435" s="93"/>
      <c r="E435" s="15"/>
      <c r="F435" s="15"/>
    </row>
    <row r="436">
      <c r="A436" s="66"/>
      <c r="B436" s="15"/>
      <c r="C436" s="93"/>
      <c r="E436" s="15"/>
      <c r="F436" s="15"/>
    </row>
    <row r="437">
      <c r="A437" s="66"/>
      <c r="B437" s="15"/>
      <c r="C437" s="93"/>
      <c r="E437" s="15"/>
      <c r="F437" s="15"/>
    </row>
    <row r="438">
      <c r="A438" s="66"/>
      <c r="B438" s="15"/>
      <c r="C438" s="93"/>
      <c r="E438" s="15"/>
      <c r="F438" s="15"/>
    </row>
    <row r="439">
      <c r="A439" s="66"/>
      <c r="B439" s="15"/>
      <c r="C439" s="93"/>
      <c r="E439" s="15"/>
      <c r="F439" s="15"/>
    </row>
    <row r="440">
      <c r="A440" s="66"/>
      <c r="B440" s="15"/>
      <c r="C440" s="93"/>
      <c r="E440" s="15"/>
      <c r="F440" s="15"/>
    </row>
    <row r="441">
      <c r="A441" s="66"/>
      <c r="B441" s="15"/>
      <c r="C441" s="93"/>
      <c r="E441" s="15"/>
      <c r="F441" s="15"/>
    </row>
    <row r="442">
      <c r="A442" s="66"/>
      <c r="B442" s="15"/>
      <c r="C442" s="93"/>
      <c r="E442" s="15"/>
      <c r="F442" s="15"/>
    </row>
    <row r="443">
      <c r="A443" s="66"/>
      <c r="B443" s="15"/>
      <c r="C443" s="93"/>
      <c r="E443" s="15"/>
      <c r="F443" s="15"/>
    </row>
    <row r="444">
      <c r="A444" s="66"/>
      <c r="B444" s="15"/>
      <c r="C444" s="93"/>
      <c r="E444" s="15"/>
      <c r="F444" s="15"/>
    </row>
    <row r="445">
      <c r="A445" s="66"/>
      <c r="B445" s="15"/>
      <c r="C445" s="93"/>
      <c r="E445" s="15"/>
      <c r="F445" s="15"/>
    </row>
    <row r="446">
      <c r="A446" s="66"/>
      <c r="B446" s="15"/>
      <c r="C446" s="93"/>
      <c r="E446" s="15"/>
      <c r="F446" s="15"/>
    </row>
    <row r="447">
      <c r="A447" s="66"/>
      <c r="B447" s="15"/>
      <c r="C447" s="93"/>
      <c r="E447" s="15"/>
      <c r="F447" s="15"/>
    </row>
    <row r="448">
      <c r="A448" s="66"/>
      <c r="B448" s="15"/>
      <c r="C448" s="93"/>
      <c r="E448" s="15"/>
      <c r="F448" s="15"/>
    </row>
    <row r="449">
      <c r="A449" s="66"/>
      <c r="B449" s="15"/>
      <c r="C449" s="93"/>
      <c r="E449" s="15"/>
      <c r="F449" s="15"/>
    </row>
    <row r="450">
      <c r="A450" s="66"/>
      <c r="B450" s="15"/>
      <c r="C450" s="93"/>
      <c r="E450" s="15"/>
      <c r="F450" s="15"/>
    </row>
    <row r="451">
      <c r="A451" s="66"/>
      <c r="B451" s="15"/>
      <c r="C451" s="93"/>
      <c r="E451" s="15"/>
      <c r="F451" s="15"/>
    </row>
    <row r="452">
      <c r="A452" s="66"/>
      <c r="B452" s="15"/>
      <c r="C452" s="93"/>
      <c r="E452" s="15"/>
      <c r="F452" s="15"/>
    </row>
    <row r="453">
      <c r="A453" s="66"/>
      <c r="B453" s="15"/>
      <c r="C453" s="93"/>
      <c r="E453" s="15"/>
      <c r="F453" s="15"/>
    </row>
    <row r="454">
      <c r="A454" s="66"/>
      <c r="B454" s="15"/>
      <c r="C454" s="93"/>
      <c r="E454" s="15"/>
      <c r="F454" s="15"/>
    </row>
    <row r="455">
      <c r="A455" s="66"/>
      <c r="B455" s="15"/>
      <c r="C455" s="93"/>
      <c r="E455" s="15"/>
      <c r="F455" s="15"/>
    </row>
    <row r="456">
      <c r="A456" s="66"/>
      <c r="B456" s="15"/>
      <c r="C456" s="93"/>
      <c r="E456" s="15"/>
      <c r="F456" s="15"/>
    </row>
    <row r="457">
      <c r="A457" s="66"/>
      <c r="B457" s="15"/>
      <c r="C457" s="93"/>
      <c r="E457" s="15"/>
      <c r="F457" s="15"/>
    </row>
    <row r="458">
      <c r="A458" s="66"/>
      <c r="B458" s="15"/>
      <c r="C458" s="93"/>
      <c r="E458" s="15"/>
      <c r="F458" s="15"/>
    </row>
    <row r="459">
      <c r="A459" s="66"/>
      <c r="B459" s="15"/>
      <c r="C459" s="93"/>
      <c r="E459" s="15"/>
      <c r="F459" s="15"/>
    </row>
    <row r="460">
      <c r="A460" s="66"/>
      <c r="B460" s="15"/>
      <c r="C460" s="93"/>
      <c r="E460" s="15"/>
      <c r="F460" s="15"/>
    </row>
    <row r="461">
      <c r="A461" s="66"/>
      <c r="B461" s="15"/>
      <c r="C461" s="93"/>
      <c r="E461" s="15"/>
      <c r="F461" s="15"/>
    </row>
    <row r="462">
      <c r="A462" s="66"/>
      <c r="B462" s="15"/>
      <c r="C462" s="93"/>
      <c r="E462" s="15"/>
      <c r="F462" s="15"/>
    </row>
    <row r="463">
      <c r="A463" s="66"/>
      <c r="B463" s="15"/>
      <c r="C463" s="93"/>
      <c r="E463" s="15"/>
      <c r="F463" s="15"/>
    </row>
    <row r="464">
      <c r="A464" s="66"/>
      <c r="B464" s="15"/>
      <c r="C464" s="93"/>
      <c r="E464" s="15"/>
      <c r="F464" s="15"/>
    </row>
    <row r="465">
      <c r="A465" s="66"/>
      <c r="B465" s="15"/>
      <c r="C465" s="93"/>
      <c r="E465" s="15"/>
      <c r="F465" s="15"/>
    </row>
    <row r="466">
      <c r="A466" s="66"/>
      <c r="B466" s="15"/>
      <c r="C466" s="93"/>
      <c r="E466" s="15"/>
      <c r="F466" s="15"/>
    </row>
    <row r="467">
      <c r="A467" s="66"/>
      <c r="B467" s="15"/>
      <c r="C467" s="93"/>
      <c r="E467" s="15"/>
      <c r="F467" s="15"/>
    </row>
    <row r="468">
      <c r="A468" s="66"/>
      <c r="B468" s="15"/>
      <c r="C468" s="93"/>
      <c r="E468" s="15"/>
      <c r="F468" s="15"/>
    </row>
    <row r="469">
      <c r="A469" s="66"/>
      <c r="B469" s="15"/>
      <c r="C469" s="93"/>
      <c r="E469" s="15"/>
      <c r="F469" s="15"/>
    </row>
    <row r="470">
      <c r="A470" s="66"/>
      <c r="B470" s="15"/>
      <c r="C470" s="93"/>
      <c r="E470" s="15"/>
      <c r="F470" s="15"/>
    </row>
    <row r="471">
      <c r="A471" s="66"/>
      <c r="B471" s="15"/>
      <c r="C471" s="93"/>
      <c r="E471" s="15"/>
      <c r="F471" s="15"/>
    </row>
    <row r="472">
      <c r="A472" s="66"/>
      <c r="B472" s="15"/>
      <c r="C472" s="93"/>
      <c r="E472" s="15"/>
      <c r="F472" s="15"/>
    </row>
    <row r="473">
      <c r="A473" s="66"/>
      <c r="B473" s="15"/>
      <c r="C473" s="93"/>
      <c r="E473" s="15"/>
      <c r="F473" s="15"/>
    </row>
    <row r="474">
      <c r="A474" s="66"/>
      <c r="B474" s="15"/>
      <c r="C474" s="93"/>
      <c r="E474" s="15"/>
      <c r="F474" s="15"/>
    </row>
    <row r="475">
      <c r="A475" s="66"/>
      <c r="B475" s="15"/>
      <c r="C475" s="93"/>
      <c r="E475" s="15"/>
      <c r="F475" s="15"/>
    </row>
    <row r="476">
      <c r="A476" s="66"/>
      <c r="B476" s="15"/>
      <c r="C476" s="93"/>
      <c r="E476" s="15"/>
      <c r="F476" s="15"/>
    </row>
    <row r="477">
      <c r="A477" s="66"/>
      <c r="B477" s="15"/>
      <c r="C477" s="93"/>
      <c r="E477" s="15"/>
      <c r="F477" s="15"/>
    </row>
    <row r="478">
      <c r="A478" s="66"/>
      <c r="B478" s="15"/>
      <c r="C478" s="93"/>
      <c r="E478" s="15"/>
      <c r="F478" s="15"/>
    </row>
    <row r="479">
      <c r="A479" s="66"/>
      <c r="B479" s="15"/>
      <c r="C479" s="93"/>
      <c r="E479" s="15"/>
      <c r="F479" s="15"/>
    </row>
    <row r="480">
      <c r="A480" s="66"/>
      <c r="B480" s="15"/>
      <c r="C480" s="93"/>
      <c r="E480" s="15"/>
      <c r="F480" s="15"/>
    </row>
    <row r="481">
      <c r="A481" s="66"/>
      <c r="B481" s="15"/>
      <c r="C481" s="93"/>
      <c r="E481" s="15"/>
      <c r="F481" s="15"/>
    </row>
    <row r="482">
      <c r="A482" s="66"/>
      <c r="B482" s="15"/>
      <c r="C482" s="93"/>
      <c r="E482" s="15"/>
      <c r="F482" s="15"/>
    </row>
    <row r="483">
      <c r="A483" s="66"/>
      <c r="B483" s="15"/>
      <c r="C483" s="93"/>
      <c r="E483" s="15"/>
      <c r="F483" s="15"/>
    </row>
    <row r="484">
      <c r="A484" s="66"/>
      <c r="B484" s="15"/>
      <c r="C484" s="93"/>
      <c r="E484" s="15"/>
      <c r="F484" s="15"/>
    </row>
    <row r="485">
      <c r="A485" s="66"/>
      <c r="B485" s="15"/>
      <c r="C485" s="93"/>
      <c r="E485" s="15"/>
      <c r="F485" s="15"/>
    </row>
    <row r="486">
      <c r="A486" s="66"/>
      <c r="B486" s="15"/>
      <c r="C486" s="93"/>
      <c r="E486" s="15"/>
      <c r="F486" s="15"/>
    </row>
    <row r="487">
      <c r="A487" s="66"/>
      <c r="B487" s="15"/>
      <c r="C487" s="93"/>
      <c r="E487" s="15"/>
      <c r="F487" s="15"/>
    </row>
    <row r="488">
      <c r="A488" s="66"/>
      <c r="B488" s="15"/>
      <c r="C488" s="93"/>
      <c r="E488" s="15"/>
      <c r="F488" s="15"/>
    </row>
    <row r="489">
      <c r="A489" s="66"/>
      <c r="B489" s="15"/>
      <c r="C489" s="93"/>
      <c r="E489" s="15"/>
      <c r="F489" s="15"/>
    </row>
    <row r="490">
      <c r="A490" s="66"/>
      <c r="B490" s="15"/>
      <c r="C490" s="93"/>
      <c r="E490" s="15"/>
      <c r="F490" s="15"/>
    </row>
    <row r="491">
      <c r="A491" s="66"/>
      <c r="B491" s="15"/>
      <c r="C491" s="93"/>
      <c r="E491" s="15"/>
      <c r="F491" s="15"/>
    </row>
    <row r="492">
      <c r="A492" s="66"/>
      <c r="B492" s="15"/>
      <c r="C492" s="93"/>
      <c r="E492" s="15"/>
      <c r="F492" s="15"/>
    </row>
    <row r="493">
      <c r="A493" s="66"/>
      <c r="B493" s="15"/>
      <c r="C493" s="93"/>
      <c r="E493" s="15"/>
      <c r="F493" s="15"/>
    </row>
    <row r="494">
      <c r="A494" s="66"/>
      <c r="B494" s="15"/>
      <c r="C494" s="93"/>
      <c r="E494" s="15"/>
      <c r="F494" s="15"/>
    </row>
    <row r="495">
      <c r="A495" s="66"/>
      <c r="B495" s="15"/>
      <c r="C495" s="93"/>
      <c r="E495" s="15"/>
      <c r="F495" s="15"/>
    </row>
    <row r="496">
      <c r="A496" s="66"/>
      <c r="B496" s="15"/>
      <c r="C496" s="93"/>
      <c r="E496" s="15"/>
      <c r="F496" s="15"/>
    </row>
    <row r="497">
      <c r="A497" s="66"/>
      <c r="B497" s="15"/>
      <c r="C497" s="93"/>
      <c r="E497" s="15"/>
      <c r="F497" s="15"/>
    </row>
    <row r="498">
      <c r="A498" s="66"/>
      <c r="B498" s="15"/>
      <c r="C498" s="93"/>
      <c r="E498" s="15"/>
      <c r="F498" s="15"/>
    </row>
    <row r="499">
      <c r="A499" s="66"/>
      <c r="B499" s="15"/>
      <c r="C499" s="93"/>
      <c r="E499" s="15"/>
      <c r="F499" s="15"/>
    </row>
    <row r="500">
      <c r="A500" s="66"/>
      <c r="B500" s="15"/>
      <c r="C500" s="93"/>
      <c r="E500" s="15"/>
      <c r="F500" s="15"/>
    </row>
    <row r="501">
      <c r="A501" s="66"/>
      <c r="B501" s="15"/>
      <c r="C501" s="93"/>
      <c r="E501" s="15"/>
      <c r="F501" s="15"/>
    </row>
    <row r="502">
      <c r="A502" s="66"/>
      <c r="B502" s="15"/>
      <c r="C502" s="93"/>
      <c r="E502" s="15"/>
      <c r="F502" s="15"/>
    </row>
    <row r="503">
      <c r="A503" s="66"/>
      <c r="B503" s="15"/>
      <c r="C503" s="93"/>
      <c r="E503" s="15"/>
      <c r="F503" s="15"/>
    </row>
    <row r="504">
      <c r="A504" s="66"/>
      <c r="B504" s="15"/>
      <c r="C504" s="93"/>
      <c r="E504" s="15"/>
      <c r="F504" s="15"/>
    </row>
    <row r="505">
      <c r="A505" s="66"/>
      <c r="B505" s="15"/>
      <c r="C505" s="93"/>
      <c r="E505" s="15"/>
      <c r="F505" s="15"/>
    </row>
    <row r="506">
      <c r="A506" s="66"/>
      <c r="B506" s="15"/>
      <c r="C506" s="93"/>
      <c r="E506" s="15"/>
      <c r="F506" s="15"/>
    </row>
    <row r="507">
      <c r="A507" s="66"/>
      <c r="B507" s="15"/>
      <c r="C507" s="93"/>
      <c r="E507" s="15"/>
      <c r="F507" s="15"/>
    </row>
    <row r="508">
      <c r="A508" s="66"/>
      <c r="B508" s="15"/>
      <c r="C508" s="93"/>
      <c r="E508" s="15"/>
      <c r="F508" s="15"/>
    </row>
    <row r="509">
      <c r="A509" s="66"/>
      <c r="B509" s="15"/>
      <c r="C509" s="93"/>
      <c r="E509" s="15"/>
      <c r="F509" s="15"/>
    </row>
    <row r="510">
      <c r="A510" s="66"/>
      <c r="B510" s="15"/>
      <c r="C510" s="93"/>
      <c r="E510" s="15"/>
      <c r="F510" s="15"/>
    </row>
    <row r="511">
      <c r="A511" s="66"/>
      <c r="B511" s="15"/>
      <c r="C511" s="93"/>
      <c r="E511" s="15"/>
      <c r="F511" s="15"/>
    </row>
    <row r="512">
      <c r="A512" s="66"/>
      <c r="B512" s="15"/>
      <c r="C512" s="93"/>
      <c r="E512" s="15"/>
      <c r="F512" s="15"/>
    </row>
    <row r="513">
      <c r="A513" s="66"/>
      <c r="B513" s="15"/>
      <c r="C513" s="93"/>
      <c r="E513" s="15"/>
      <c r="F513" s="15"/>
    </row>
    <row r="514">
      <c r="A514" s="66"/>
      <c r="B514" s="15"/>
      <c r="C514" s="93"/>
      <c r="E514" s="15"/>
      <c r="F514" s="15"/>
    </row>
    <row r="515">
      <c r="A515" s="66"/>
      <c r="B515" s="15"/>
      <c r="C515" s="93"/>
      <c r="E515" s="15"/>
      <c r="F515" s="15"/>
    </row>
    <row r="516">
      <c r="A516" s="66"/>
      <c r="B516" s="15"/>
      <c r="C516" s="93"/>
      <c r="E516" s="15"/>
      <c r="F516" s="15"/>
    </row>
    <row r="517">
      <c r="A517" s="66"/>
      <c r="B517" s="15"/>
      <c r="C517" s="93"/>
      <c r="E517" s="15"/>
      <c r="F517" s="15"/>
    </row>
    <row r="518">
      <c r="A518" s="66"/>
      <c r="B518" s="15"/>
      <c r="C518" s="93"/>
      <c r="E518" s="15"/>
      <c r="F518" s="15"/>
    </row>
    <row r="519">
      <c r="A519" s="66"/>
      <c r="B519" s="15"/>
      <c r="C519" s="93"/>
      <c r="E519" s="15"/>
      <c r="F519" s="15"/>
    </row>
    <row r="520">
      <c r="A520" s="66"/>
      <c r="B520" s="15"/>
      <c r="C520" s="93"/>
      <c r="E520" s="15"/>
      <c r="F520" s="15"/>
    </row>
    <row r="521">
      <c r="A521" s="66"/>
      <c r="B521" s="15"/>
      <c r="C521" s="93"/>
      <c r="E521" s="15"/>
      <c r="F521" s="15"/>
    </row>
    <row r="522">
      <c r="A522" s="66"/>
      <c r="B522" s="15"/>
      <c r="C522" s="93"/>
      <c r="E522" s="15"/>
      <c r="F522" s="15"/>
    </row>
    <row r="523">
      <c r="A523" s="66"/>
      <c r="B523" s="15"/>
      <c r="C523" s="93"/>
      <c r="E523" s="15"/>
      <c r="F523" s="15"/>
    </row>
    <row r="524">
      <c r="A524" s="66"/>
      <c r="B524" s="15"/>
      <c r="C524" s="93"/>
      <c r="E524" s="15"/>
      <c r="F524" s="15"/>
    </row>
    <row r="525">
      <c r="A525" s="66"/>
      <c r="B525" s="15"/>
      <c r="C525" s="93"/>
      <c r="E525" s="15"/>
      <c r="F525" s="15"/>
    </row>
    <row r="526">
      <c r="A526" s="66"/>
      <c r="B526" s="15"/>
      <c r="C526" s="93"/>
      <c r="E526" s="15"/>
      <c r="F526" s="15"/>
    </row>
    <row r="527">
      <c r="A527" s="66"/>
      <c r="B527" s="15"/>
      <c r="C527" s="93"/>
      <c r="E527" s="15"/>
      <c r="F527" s="15"/>
    </row>
    <row r="528">
      <c r="A528" s="66"/>
      <c r="B528" s="15"/>
      <c r="C528" s="93"/>
      <c r="E528" s="15"/>
      <c r="F528" s="15"/>
    </row>
    <row r="529">
      <c r="A529" s="66"/>
      <c r="B529" s="15"/>
      <c r="C529" s="93"/>
      <c r="E529" s="15"/>
      <c r="F529" s="15"/>
    </row>
    <row r="530">
      <c r="A530" s="66"/>
      <c r="B530" s="15"/>
      <c r="C530" s="93"/>
      <c r="E530" s="15"/>
      <c r="F530" s="15"/>
    </row>
    <row r="531">
      <c r="A531" s="66"/>
      <c r="B531" s="15"/>
      <c r="C531" s="93"/>
      <c r="E531" s="15"/>
      <c r="F531" s="15"/>
    </row>
    <row r="532">
      <c r="A532" s="66"/>
      <c r="B532" s="15"/>
      <c r="C532" s="93"/>
      <c r="E532" s="15"/>
      <c r="F532" s="15"/>
    </row>
    <row r="533">
      <c r="A533" s="66"/>
      <c r="B533" s="15"/>
      <c r="C533" s="93"/>
      <c r="E533" s="15"/>
      <c r="F533" s="15"/>
    </row>
    <row r="534">
      <c r="A534" s="66"/>
      <c r="B534" s="15"/>
      <c r="C534" s="93"/>
      <c r="E534" s="15"/>
      <c r="F534" s="15"/>
    </row>
    <row r="535">
      <c r="A535" s="66"/>
      <c r="B535" s="15"/>
      <c r="C535" s="93"/>
      <c r="E535" s="15"/>
      <c r="F535" s="15"/>
    </row>
    <row r="536">
      <c r="A536" s="66"/>
      <c r="B536" s="15"/>
      <c r="C536" s="93"/>
      <c r="E536" s="15"/>
      <c r="F536" s="15"/>
    </row>
    <row r="537">
      <c r="A537" s="66"/>
      <c r="B537" s="15"/>
      <c r="C537" s="93"/>
      <c r="E537" s="15"/>
      <c r="F537" s="15"/>
    </row>
    <row r="538">
      <c r="A538" s="66"/>
      <c r="B538" s="15"/>
      <c r="C538" s="93"/>
      <c r="E538" s="15"/>
      <c r="F538" s="15"/>
    </row>
    <row r="539">
      <c r="A539" s="66"/>
      <c r="B539" s="15"/>
      <c r="C539" s="93"/>
      <c r="E539" s="15"/>
      <c r="F539" s="15"/>
    </row>
    <row r="540">
      <c r="A540" s="66"/>
      <c r="B540" s="15"/>
      <c r="C540" s="93"/>
      <c r="E540" s="15"/>
      <c r="F540" s="15"/>
    </row>
    <row r="541">
      <c r="A541" s="66"/>
      <c r="B541" s="15"/>
      <c r="C541" s="93"/>
      <c r="E541" s="15"/>
      <c r="F541" s="15"/>
    </row>
    <row r="542">
      <c r="A542" s="66"/>
      <c r="B542" s="15"/>
      <c r="C542" s="93"/>
      <c r="E542" s="15"/>
      <c r="F542" s="15"/>
    </row>
    <row r="543">
      <c r="A543" s="66"/>
      <c r="B543" s="15"/>
      <c r="C543" s="93"/>
      <c r="E543" s="15"/>
      <c r="F543" s="15"/>
    </row>
    <row r="544">
      <c r="A544" s="66"/>
      <c r="B544" s="15"/>
      <c r="C544" s="93"/>
      <c r="E544" s="15"/>
      <c r="F544" s="15"/>
    </row>
    <row r="545">
      <c r="A545" s="66"/>
      <c r="B545" s="15"/>
      <c r="C545" s="93"/>
      <c r="E545" s="15"/>
      <c r="F545" s="15"/>
    </row>
    <row r="546">
      <c r="A546" s="66"/>
      <c r="B546" s="15"/>
      <c r="C546" s="93"/>
      <c r="E546" s="15"/>
      <c r="F546" s="15"/>
    </row>
    <row r="547">
      <c r="A547" s="66"/>
      <c r="B547" s="15"/>
      <c r="C547" s="93"/>
      <c r="E547" s="15"/>
      <c r="F547" s="15"/>
    </row>
    <row r="548">
      <c r="A548" s="66"/>
      <c r="B548" s="15"/>
      <c r="C548" s="93"/>
      <c r="E548" s="15"/>
      <c r="F548" s="15"/>
    </row>
    <row r="549">
      <c r="A549" s="66"/>
      <c r="B549" s="15"/>
      <c r="C549" s="93"/>
      <c r="E549" s="15"/>
      <c r="F549" s="15"/>
    </row>
    <row r="550">
      <c r="A550" s="66"/>
      <c r="B550" s="15"/>
      <c r="C550" s="93"/>
      <c r="E550" s="15"/>
      <c r="F550" s="15"/>
    </row>
    <row r="551">
      <c r="A551" s="66"/>
      <c r="B551" s="15"/>
      <c r="C551" s="93"/>
      <c r="E551" s="15"/>
      <c r="F551" s="15"/>
    </row>
    <row r="552">
      <c r="A552" s="66"/>
      <c r="B552" s="15"/>
      <c r="C552" s="93"/>
      <c r="E552" s="15"/>
      <c r="F552" s="15"/>
    </row>
    <row r="553">
      <c r="A553" s="66"/>
      <c r="B553" s="15"/>
      <c r="C553" s="93"/>
      <c r="E553" s="15"/>
      <c r="F553" s="15"/>
    </row>
    <row r="554">
      <c r="A554" s="66"/>
      <c r="B554" s="15"/>
      <c r="C554" s="93"/>
      <c r="E554" s="15"/>
      <c r="F554" s="15"/>
    </row>
    <row r="555">
      <c r="A555" s="66"/>
      <c r="B555" s="15"/>
      <c r="C555" s="93"/>
      <c r="E555" s="15"/>
      <c r="F555" s="15"/>
    </row>
    <row r="556">
      <c r="A556" s="66"/>
      <c r="B556" s="15"/>
      <c r="C556" s="93"/>
      <c r="E556" s="15"/>
      <c r="F556" s="15"/>
    </row>
    <row r="557">
      <c r="A557" s="66"/>
      <c r="B557" s="15"/>
      <c r="C557" s="93"/>
      <c r="E557" s="15"/>
      <c r="F557" s="15"/>
    </row>
    <row r="558">
      <c r="A558" s="66"/>
      <c r="B558" s="15"/>
      <c r="C558" s="93"/>
      <c r="E558" s="15"/>
      <c r="F558" s="15"/>
    </row>
    <row r="559">
      <c r="A559" s="66"/>
      <c r="B559" s="15"/>
      <c r="C559" s="93"/>
      <c r="E559" s="15"/>
      <c r="F559" s="15"/>
    </row>
    <row r="560">
      <c r="A560" s="66"/>
      <c r="B560" s="15"/>
      <c r="C560" s="93"/>
      <c r="E560" s="15"/>
      <c r="F560" s="15"/>
    </row>
    <row r="561">
      <c r="A561" s="66"/>
      <c r="B561" s="15"/>
      <c r="C561" s="93"/>
      <c r="E561" s="15"/>
      <c r="F561" s="15"/>
    </row>
    <row r="562">
      <c r="A562" s="66"/>
      <c r="B562" s="15"/>
      <c r="C562" s="93"/>
      <c r="E562" s="15"/>
      <c r="F562" s="15"/>
    </row>
    <row r="563">
      <c r="A563" s="66"/>
      <c r="B563" s="15"/>
      <c r="C563" s="93"/>
      <c r="E563" s="15"/>
      <c r="F563" s="15"/>
    </row>
    <row r="564">
      <c r="A564" s="66"/>
      <c r="B564" s="15"/>
      <c r="C564" s="93"/>
      <c r="E564" s="15"/>
      <c r="F564" s="15"/>
    </row>
    <row r="565">
      <c r="A565" s="66"/>
      <c r="B565" s="15"/>
      <c r="C565" s="93"/>
      <c r="E565" s="15"/>
      <c r="F565" s="15"/>
    </row>
    <row r="566">
      <c r="A566" s="66"/>
      <c r="B566" s="15"/>
      <c r="C566" s="93"/>
      <c r="E566" s="15"/>
      <c r="F566" s="15"/>
    </row>
    <row r="567">
      <c r="A567" s="66"/>
      <c r="B567" s="15"/>
      <c r="C567" s="93"/>
      <c r="E567" s="15"/>
      <c r="F567" s="15"/>
    </row>
    <row r="568">
      <c r="A568" s="66"/>
      <c r="B568" s="15"/>
      <c r="C568" s="93"/>
      <c r="E568" s="15"/>
      <c r="F568" s="15"/>
    </row>
    <row r="569">
      <c r="A569" s="66"/>
      <c r="B569" s="15"/>
      <c r="C569" s="93"/>
      <c r="E569" s="15"/>
      <c r="F569" s="15"/>
    </row>
    <row r="570">
      <c r="A570" s="66"/>
      <c r="B570" s="15"/>
      <c r="C570" s="93"/>
      <c r="E570" s="15"/>
      <c r="F570" s="15"/>
    </row>
    <row r="571">
      <c r="A571" s="66"/>
      <c r="B571" s="15"/>
      <c r="C571" s="93"/>
      <c r="E571" s="15"/>
      <c r="F571" s="15"/>
    </row>
    <row r="572">
      <c r="A572" s="66"/>
      <c r="B572" s="15"/>
      <c r="C572" s="93"/>
      <c r="E572" s="15"/>
      <c r="F572" s="15"/>
    </row>
    <row r="573">
      <c r="A573" s="66"/>
      <c r="B573" s="15"/>
      <c r="C573" s="93"/>
      <c r="E573" s="15"/>
      <c r="F573" s="15"/>
    </row>
    <row r="574">
      <c r="A574" s="66"/>
      <c r="B574" s="15"/>
      <c r="C574" s="93"/>
      <c r="E574" s="15"/>
      <c r="F574" s="15"/>
    </row>
    <row r="575">
      <c r="A575" s="66"/>
      <c r="B575" s="15"/>
      <c r="C575" s="93"/>
      <c r="E575" s="15"/>
      <c r="F575" s="15"/>
    </row>
    <row r="576">
      <c r="A576" s="66"/>
      <c r="B576" s="15"/>
      <c r="C576" s="93"/>
      <c r="E576" s="15"/>
      <c r="F576" s="15"/>
    </row>
    <row r="577">
      <c r="A577" s="66"/>
      <c r="B577" s="15"/>
      <c r="C577" s="93"/>
      <c r="E577" s="15"/>
      <c r="F577" s="15"/>
    </row>
    <row r="578">
      <c r="A578" s="66"/>
      <c r="B578" s="15"/>
      <c r="C578" s="93"/>
      <c r="E578" s="15"/>
      <c r="F578" s="15"/>
    </row>
    <row r="579">
      <c r="A579" s="66"/>
      <c r="B579" s="15"/>
      <c r="C579" s="93"/>
      <c r="E579" s="15"/>
      <c r="F579" s="15"/>
    </row>
    <row r="580">
      <c r="A580" s="66"/>
      <c r="B580" s="15"/>
      <c r="C580" s="93"/>
      <c r="E580" s="15"/>
      <c r="F580" s="15"/>
    </row>
    <row r="581">
      <c r="A581" s="66"/>
      <c r="B581" s="15"/>
      <c r="C581" s="93"/>
      <c r="E581" s="15"/>
      <c r="F581" s="15"/>
    </row>
    <row r="582">
      <c r="A582" s="66"/>
      <c r="B582" s="15"/>
      <c r="C582" s="93"/>
      <c r="E582" s="15"/>
      <c r="F582" s="15"/>
    </row>
    <row r="583">
      <c r="A583" s="66"/>
      <c r="B583" s="15"/>
      <c r="C583" s="93"/>
      <c r="E583" s="15"/>
      <c r="F583" s="15"/>
    </row>
    <row r="584">
      <c r="A584" s="66"/>
      <c r="B584" s="15"/>
      <c r="C584" s="93"/>
      <c r="E584" s="15"/>
      <c r="F584" s="15"/>
    </row>
    <row r="585">
      <c r="A585" s="66"/>
      <c r="B585" s="15"/>
      <c r="C585" s="93"/>
      <c r="E585" s="15"/>
      <c r="F585" s="15"/>
    </row>
    <row r="586">
      <c r="A586" s="66"/>
      <c r="B586" s="15"/>
      <c r="C586" s="93"/>
      <c r="E586" s="15"/>
      <c r="F586" s="15"/>
    </row>
    <row r="587">
      <c r="A587" s="66"/>
      <c r="B587" s="15"/>
      <c r="C587" s="93"/>
      <c r="E587" s="15"/>
      <c r="F587" s="15"/>
    </row>
    <row r="588">
      <c r="A588" s="66"/>
      <c r="B588" s="15"/>
      <c r="C588" s="93"/>
      <c r="E588" s="15"/>
      <c r="F588" s="15"/>
    </row>
    <row r="589">
      <c r="A589" s="66"/>
      <c r="B589" s="15"/>
      <c r="C589" s="93"/>
      <c r="E589" s="15"/>
      <c r="F589" s="15"/>
    </row>
    <row r="590">
      <c r="A590" s="66"/>
      <c r="B590" s="15"/>
      <c r="C590" s="93"/>
      <c r="E590" s="15"/>
      <c r="F590" s="15"/>
    </row>
    <row r="591">
      <c r="A591" s="66"/>
      <c r="B591" s="15"/>
      <c r="C591" s="93"/>
      <c r="E591" s="15"/>
      <c r="F591" s="15"/>
    </row>
    <row r="592">
      <c r="A592" s="66"/>
      <c r="B592" s="15"/>
      <c r="C592" s="93"/>
      <c r="E592" s="15"/>
      <c r="F592" s="15"/>
    </row>
    <row r="593">
      <c r="A593" s="66"/>
      <c r="B593" s="15"/>
      <c r="C593" s="93"/>
      <c r="E593" s="15"/>
      <c r="F593" s="15"/>
    </row>
    <row r="594">
      <c r="A594" s="66"/>
      <c r="B594" s="15"/>
      <c r="C594" s="93"/>
      <c r="E594" s="15"/>
      <c r="F594" s="15"/>
    </row>
    <row r="595">
      <c r="A595" s="66"/>
      <c r="B595" s="15"/>
      <c r="C595" s="93"/>
      <c r="E595" s="15"/>
      <c r="F595" s="15"/>
    </row>
    <row r="596">
      <c r="A596" s="66"/>
      <c r="B596" s="15"/>
      <c r="C596" s="93"/>
      <c r="E596" s="15"/>
      <c r="F596" s="15"/>
    </row>
    <row r="597">
      <c r="A597" s="66"/>
      <c r="B597" s="15"/>
      <c r="C597" s="93"/>
      <c r="E597" s="15"/>
      <c r="F597" s="15"/>
    </row>
    <row r="598">
      <c r="A598" s="66"/>
      <c r="B598" s="15"/>
      <c r="C598" s="93"/>
      <c r="E598" s="15"/>
      <c r="F598" s="15"/>
    </row>
    <row r="599">
      <c r="A599" s="66"/>
      <c r="B599" s="15"/>
      <c r="C599" s="93"/>
      <c r="E599" s="15"/>
      <c r="F599" s="15"/>
    </row>
    <row r="600">
      <c r="A600" s="66"/>
      <c r="B600" s="15"/>
      <c r="C600" s="93"/>
      <c r="E600" s="15"/>
      <c r="F600" s="15"/>
    </row>
    <row r="601">
      <c r="A601" s="66"/>
      <c r="B601" s="15"/>
      <c r="C601" s="93"/>
      <c r="E601" s="15"/>
      <c r="F601" s="15"/>
    </row>
    <row r="602">
      <c r="A602" s="66"/>
      <c r="B602" s="15"/>
      <c r="C602" s="93"/>
      <c r="E602" s="15"/>
      <c r="F602" s="15"/>
    </row>
    <row r="603">
      <c r="A603" s="66"/>
      <c r="B603" s="15"/>
      <c r="C603" s="93"/>
      <c r="E603" s="15"/>
      <c r="F603" s="15"/>
    </row>
    <row r="604">
      <c r="A604" s="66"/>
      <c r="B604" s="15"/>
      <c r="C604" s="93"/>
      <c r="E604" s="15"/>
      <c r="F604" s="15"/>
    </row>
    <row r="605">
      <c r="A605" s="66"/>
      <c r="B605" s="15"/>
      <c r="C605" s="93"/>
      <c r="E605" s="15"/>
      <c r="F605" s="15"/>
    </row>
    <row r="606">
      <c r="A606" s="66"/>
      <c r="B606" s="15"/>
      <c r="C606" s="93"/>
      <c r="E606" s="15"/>
      <c r="F606" s="15"/>
    </row>
    <row r="607">
      <c r="A607" s="66"/>
      <c r="B607" s="15"/>
      <c r="C607" s="93"/>
      <c r="E607" s="15"/>
      <c r="F607" s="15"/>
    </row>
    <row r="608">
      <c r="A608" s="66"/>
      <c r="B608" s="15"/>
      <c r="C608" s="93"/>
      <c r="E608" s="15"/>
      <c r="F608" s="15"/>
    </row>
    <row r="609">
      <c r="A609" s="66"/>
      <c r="B609" s="15"/>
      <c r="C609" s="93"/>
      <c r="E609" s="15"/>
      <c r="F609" s="15"/>
    </row>
    <row r="610">
      <c r="A610" s="66"/>
      <c r="B610" s="15"/>
      <c r="C610" s="93"/>
      <c r="E610" s="15"/>
      <c r="F610" s="15"/>
    </row>
    <row r="611">
      <c r="A611" s="66"/>
      <c r="B611" s="15"/>
      <c r="C611" s="93"/>
      <c r="E611" s="15"/>
      <c r="F611" s="15"/>
    </row>
    <row r="612">
      <c r="A612" s="66"/>
      <c r="B612" s="15"/>
      <c r="C612" s="93"/>
      <c r="E612" s="15"/>
      <c r="F612" s="15"/>
    </row>
    <row r="613">
      <c r="A613" s="66"/>
      <c r="B613" s="15"/>
      <c r="C613" s="93"/>
      <c r="E613" s="15"/>
      <c r="F613" s="15"/>
    </row>
    <row r="614">
      <c r="A614" s="66"/>
      <c r="B614" s="15"/>
      <c r="C614" s="93"/>
      <c r="E614" s="15"/>
      <c r="F614" s="15"/>
    </row>
    <row r="615">
      <c r="A615" s="66"/>
      <c r="B615" s="15"/>
      <c r="C615" s="93"/>
      <c r="E615" s="15"/>
      <c r="F615" s="15"/>
    </row>
    <row r="616">
      <c r="A616" s="66"/>
      <c r="B616" s="15"/>
      <c r="C616" s="93"/>
      <c r="E616" s="15"/>
      <c r="F616" s="15"/>
    </row>
    <row r="617">
      <c r="A617" s="66"/>
      <c r="B617" s="15"/>
      <c r="C617" s="93"/>
      <c r="E617" s="15"/>
      <c r="F617" s="15"/>
    </row>
    <row r="618">
      <c r="A618" s="66"/>
      <c r="B618" s="15"/>
      <c r="C618" s="93"/>
      <c r="E618" s="15"/>
      <c r="F618" s="15"/>
    </row>
    <row r="619">
      <c r="A619" s="66"/>
      <c r="B619" s="15"/>
      <c r="C619" s="93"/>
      <c r="E619" s="15"/>
      <c r="F619" s="15"/>
    </row>
    <row r="620">
      <c r="A620" s="66"/>
      <c r="B620" s="15"/>
      <c r="C620" s="93"/>
      <c r="E620" s="15"/>
      <c r="F620" s="15"/>
    </row>
    <row r="621">
      <c r="A621" s="66"/>
      <c r="B621" s="15"/>
      <c r="C621" s="93"/>
      <c r="E621" s="15"/>
      <c r="F621" s="15"/>
    </row>
    <row r="622">
      <c r="A622" s="66"/>
      <c r="B622" s="15"/>
      <c r="C622" s="93"/>
      <c r="E622" s="15"/>
      <c r="F622" s="15"/>
    </row>
    <row r="623">
      <c r="A623" s="66"/>
      <c r="B623" s="15"/>
      <c r="C623" s="93"/>
      <c r="E623" s="15"/>
      <c r="F623" s="15"/>
    </row>
    <row r="624">
      <c r="A624" s="66"/>
      <c r="B624" s="15"/>
      <c r="C624" s="93"/>
      <c r="E624" s="15"/>
      <c r="F624" s="15"/>
    </row>
    <row r="625">
      <c r="A625" s="66"/>
      <c r="B625" s="15"/>
      <c r="C625" s="93"/>
      <c r="E625" s="15"/>
      <c r="F625" s="15"/>
    </row>
    <row r="626">
      <c r="A626" s="66"/>
      <c r="B626" s="15"/>
      <c r="C626" s="93"/>
      <c r="E626" s="15"/>
      <c r="F626" s="15"/>
    </row>
    <row r="627">
      <c r="A627" s="66"/>
      <c r="B627" s="15"/>
      <c r="C627" s="93"/>
      <c r="E627" s="15"/>
      <c r="F627" s="15"/>
    </row>
    <row r="628">
      <c r="A628" s="66"/>
      <c r="B628" s="15"/>
      <c r="C628" s="93"/>
      <c r="E628" s="15"/>
      <c r="F628" s="15"/>
    </row>
    <row r="629">
      <c r="A629" s="66"/>
      <c r="B629" s="15"/>
      <c r="C629" s="93"/>
      <c r="E629" s="15"/>
      <c r="F629" s="15"/>
    </row>
    <row r="630">
      <c r="A630" s="66"/>
      <c r="B630" s="15"/>
      <c r="C630" s="93"/>
      <c r="E630" s="15"/>
      <c r="F630" s="15"/>
    </row>
    <row r="631">
      <c r="A631" s="66"/>
      <c r="B631" s="15"/>
      <c r="C631" s="93"/>
      <c r="E631" s="15"/>
      <c r="F631" s="15"/>
    </row>
    <row r="632">
      <c r="A632" s="66"/>
      <c r="B632" s="15"/>
      <c r="C632" s="93"/>
      <c r="E632" s="15"/>
      <c r="F632" s="15"/>
    </row>
    <row r="633">
      <c r="A633" s="66"/>
      <c r="B633" s="15"/>
      <c r="C633" s="93"/>
      <c r="E633" s="15"/>
      <c r="F633" s="15"/>
    </row>
    <row r="634">
      <c r="A634" s="66"/>
      <c r="B634" s="15"/>
      <c r="C634" s="93"/>
      <c r="E634" s="15"/>
      <c r="F634" s="15"/>
    </row>
    <row r="635">
      <c r="A635" s="66"/>
      <c r="B635" s="15"/>
      <c r="C635" s="93"/>
      <c r="E635" s="15"/>
      <c r="F635" s="15"/>
    </row>
    <row r="636">
      <c r="A636" s="66"/>
      <c r="B636" s="15"/>
      <c r="C636" s="93"/>
      <c r="E636" s="15"/>
      <c r="F636" s="15"/>
    </row>
    <row r="637">
      <c r="A637" s="66"/>
      <c r="B637" s="15"/>
      <c r="C637" s="93"/>
      <c r="E637" s="15"/>
      <c r="F637" s="15"/>
    </row>
    <row r="638">
      <c r="A638" s="66"/>
      <c r="B638" s="15"/>
      <c r="C638" s="93"/>
      <c r="E638" s="15"/>
      <c r="F638" s="15"/>
    </row>
    <row r="639">
      <c r="A639" s="66"/>
      <c r="B639" s="15"/>
      <c r="C639" s="93"/>
      <c r="E639" s="15"/>
      <c r="F639" s="15"/>
    </row>
    <row r="640">
      <c r="A640" s="66"/>
      <c r="B640" s="15"/>
      <c r="C640" s="93"/>
      <c r="E640" s="15"/>
      <c r="F640" s="15"/>
    </row>
    <row r="641">
      <c r="A641" s="66"/>
      <c r="B641" s="15"/>
      <c r="C641" s="93"/>
      <c r="E641" s="15"/>
      <c r="F641" s="15"/>
    </row>
    <row r="642">
      <c r="A642" s="66"/>
      <c r="B642" s="15"/>
      <c r="C642" s="93"/>
      <c r="E642" s="15"/>
      <c r="F642" s="15"/>
    </row>
    <row r="643">
      <c r="A643" s="66"/>
      <c r="B643" s="15"/>
      <c r="C643" s="93"/>
      <c r="E643" s="15"/>
      <c r="F643" s="15"/>
    </row>
    <row r="644">
      <c r="A644" s="66"/>
      <c r="B644" s="15"/>
      <c r="C644" s="93"/>
      <c r="E644" s="15"/>
      <c r="F644" s="15"/>
    </row>
    <row r="645">
      <c r="A645" s="66"/>
      <c r="B645" s="15"/>
      <c r="C645" s="93"/>
      <c r="E645" s="15"/>
      <c r="F645" s="15"/>
    </row>
    <row r="646">
      <c r="A646" s="66"/>
      <c r="B646" s="15"/>
      <c r="C646" s="93"/>
      <c r="E646" s="15"/>
      <c r="F646" s="15"/>
    </row>
    <row r="647">
      <c r="A647" s="66"/>
      <c r="B647" s="15"/>
      <c r="C647" s="93"/>
      <c r="E647" s="15"/>
      <c r="F647" s="15"/>
    </row>
    <row r="648">
      <c r="A648" s="66"/>
      <c r="B648" s="15"/>
      <c r="C648" s="93"/>
      <c r="E648" s="15"/>
      <c r="F648" s="15"/>
    </row>
    <row r="649">
      <c r="A649" s="66"/>
      <c r="B649" s="15"/>
      <c r="C649" s="93"/>
      <c r="E649" s="15"/>
      <c r="F649" s="15"/>
    </row>
    <row r="650">
      <c r="A650" s="66"/>
      <c r="B650" s="15"/>
      <c r="C650" s="93"/>
      <c r="E650" s="15"/>
      <c r="F650" s="15"/>
    </row>
    <row r="651">
      <c r="A651" s="66"/>
      <c r="B651" s="15"/>
      <c r="C651" s="93"/>
      <c r="E651" s="15"/>
      <c r="F651" s="15"/>
    </row>
    <row r="652">
      <c r="A652" s="66"/>
      <c r="B652" s="15"/>
      <c r="C652" s="93"/>
      <c r="E652" s="15"/>
      <c r="F652" s="15"/>
    </row>
    <row r="653">
      <c r="A653" s="66"/>
      <c r="B653" s="15"/>
      <c r="C653" s="93"/>
      <c r="E653" s="15"/>
      <c r="F653" s="15"/>
    </row>
    <row r="654">
      <c r="A654" s="66"/>
      <c r="B654" s="15"/>
      <c r="C654" s="93"/>
      <c r="E654" s="15"/>
      <c r="F654" s="15"/>
    </row>
    <row r="655">
      <c r="A655" s="66"/>
      <c r="B655" s="15"/>
      <c r="C655" s="93"/>
      <c r="E655" s="15"/>
      <c r="F655" s="15"/>
    </row>
    <row r="656">
      <c r="A656" s="66"/>
      <c r="B656" s="15"/>
      <c r="C656" s="93"/>
      <c r="E656" s="15"/>
      <c r="F656" s="15"/>
    </row>
    <row r="657">
      <c r="A657" s="66"/>
      <c r="B657" s="15"/>
      <c r="C657" s="93"/>
      <c r="E657" s="15"/>
      <c r="F657" s="15"/>
    </row>
    <row r="658">
      <c r="A658" s="66"/>
      <c r="B658" s="15"/>
      <c r="C658" s="93"/>
      <c r="E658" s="15"/>
      <c r="F658" s="15"/>
    </row>
    <row r="659">
      <c r="A659" s="66"/>
      <c r="B659" s="15"/>
      <c r="C659" s="93"/>
      <c r="E659" s="15"/>
      <c r="F659" s="15"/>
    </row>
    <row r="660">
      <c r="A660" s="66"/>
      <c r="B660" s="15"/>
      <c r="C660" s="93"/>
      <c r="E660" s="15"/>
      <c r="F660" s="15"/>
    </row>
    <row r="661">
      <c r="A661" s="66"/>
      <c r="B661" s="15"/>
      <c r="C661" s="93"/>
      <c r="E661" s="15"/>
      <c r="F661" s="15"/>
    </row>
    <row r="662">
      <c r="A662" s="66"/>
      <c r="B662" s="15"/>
      <c r="C662" s="93"/>
      <c r="E662" s="15"/>
      <c r="F662" s="15"/>
    </row>
    <row r="663">
      <c r="A663" s="66"/>
      <c r="B663" s="15"/>
      <c r="C663" s="93"/>
      <c r="E663" s="15"/>
      <c r="F663" s="15"/>
    </row>
    <row r="664">
      <c r="A664" s="66"/>
      <c r="B664" s="15"/>
      <c r="C664" s="93"/>
      <c r="E664" s="15"/>
      <c r="F664" s="15"/>
    </row>
    <row r="665">
      <c r="A665" s="66"/>
      <c r="B665" s="15"/>
      <c r="C665" s="93"/>
      <c r="E665" s="15"/>
      <c r="F665" s="15"/>
    </row>
    <row r="666">
      <c r="A666" s="66"/>
      <c r="B666" s="15"/>
      <c r="C666" s="93"/>
      <c r="E666" s="15"/>
      <c r="F666" s="15"/>
    </row>
    <row r="667">
      <c r="A667" s="66"/>
      <c r="B667" s="15"/>
      <c r="C667" s="93"/>
      <c r="E667" s="15"/>
      <c r="F667" s="15"/>
    </row>
    <row r="668">
      <c r="A668" s="66"/>
      <c r="B668" s="15"/>
      <c r="C668" s="93"/>
      <c r="E668" s="15"/>
      <c r="F668" s="15"/>
    </row>
    <row r="669">
      <c r="A669" s="66"/>
      <c r="B669" s="15"/>
      <c r="C669" s="93"/>
      <c r="E669" s="15"/>
      <c r="F669" s="15"/>
    </row>
    <row r="670">
      <c r="A670" s="66"/>
      <c r="B670" s="15"/>
      <c r="C670" s="93"/>
      <c r="E670" s="15"/>
      <c r="F670" s="15"/>
    </row>
    <row r="671">
      <c r="A671" s="66"/>
      <c r="B671" s="15"/>
      <c r="C671" s="93"/>
      <c r="E671" s="15"/>
      <c r="F671" s="15"/>
    </row>
    <row r="672">
      <c r="A672" s="66"/>
      <c r="B672" s="15"/>
      <c r="C672" s="93"/>
      <c r="E672" s="15"/>
      <c r="F672" s="15"/>
    </row>
    <row r="673">
      <c r="A673" s="66"/>
      <c r="B673" s="15"/>
      <c r="C673" s="93"/>
      <c r="E673" s="15"/>
      <c r="F673" s="15"/>
    </row>
    <row r="674">
      <c r="A674" s="66"/>
      <c r="B674" s="15"/>
      <c r="C674" s="93"/>
      <c r="E674" s="15"/>
      <c r="F674" s="15"/>
    </row>
    <row r="675">
      <c r="A675" s="66"/>
      <c r="B675" s="15"/>
      <c r="C675" s="93"/>
      <c r="E675" s="15"/>
      <c r="F675" s="15"/>
    </row>
    <row r="676">
      <c r="A676" s="66"/>
      <c r="B676" s="15"/>
      <c r="C676" s="93"/>
      <c r="E676" s="15"/>
      <c r="F676" s="15"/>
    </row>
    <row r="677">
      <c r="A677" s="66"/>
      <c r="B677" s="15"/>
      <c r="C677" s="93"/>
      <c r="E677" s="15"/>
      <c r="F677" s="15"/>
    </row>
    <row r="678">
      <c r="A678" s="66"/>
      <c r="B678" s="15"/>
      <c r="C678" s="93"/>
      <c r="E678" s="15"/>
      <c r="F678" s="15"/>
    </row>
    <row r="679">
      <c r="A679" s="66"/>
      <c r="B679" s="15"/>
      <c r="C679" s="93"/>
      <c r="E679" s="15"/>
      <c r="F679" s="15"/>
    </row>
    <row r="680">
      <c r="A680" s="66"/>
      <c r="B680" s="15"/>
      <c r="C680" s="93"/>
      <c r="E680" s="15"/>
      <c r="F680" s="15"/>
    </row>
    <row r="681">
      <c r="A681" s="66"/>
      <c r="B681" s="15"/>
      <c r="C681" s="93"/>
      <c r="E681" s="15"/>
      <c r="F681" s="15"/>
    </row>
    <row r="682">
      <c r="A682" s="66"/>
      <c r="B682" s="15"/>
      <c r="C682" s="93"/>
      <c r="E682" s="15"/>
      <c r="F682" s="15"/>
    </row>
    <row r="683">
      <c r="A683" s="66"/>
      <c r="B683" s="15"/>
      <c r="C683" s="93"/>
      <c r="E683" s="15"/>
      <c r="F683" s="15"/>
    </row>
    <row r="684">
      <c r="A684" s="66"/>
      <c r="B684" s="15"/>
      <c r="C684" s="93"/>
      <c r="E684" s="15"/>
      <c r="F684" s="15"/>
    </row>
    <row r="685">
      <c r="A685" s="66"/>
      <c r="B685" s="15"/>
      <c r="C685" s="93"/>
      <c r="E685" s="15"/>
      <c r="F685" s="15"/>
    </row>
    <row r="686">
      <c r="A686" s="66"/>
      <c r="B686" s="15"/>
      <c r="C686" s="93"/>
      <c r="E686" s="15"/>
      <c r="F686" s="15"/>
    </row>
    <row r="687">
      <c r="A687" s="66"/>
      <c r="B687" s="15"/>
      <c r="C687" s="93"/>
      <c r="E687" s="15"/>
      <c r="F687" s="15"/>
    </row>
    <row r="688">
      <c r="A688" s="66"/>
      <c r="B688" s="15"/>
      <c r="C688" s="93"/>
      <c r="E688" s="15"/>
      <c r="F688" s="15"/>
    </row>
    <row r="689">
      <c r="A689" s="66"/>
      <c r="B689" s="15"/>
      <c r="C689" s="93"/>
      <c r="E689" s="15"/>
      <c r="F689" s="15"/>
    </row>
    <row r="690">
      <c r="A690" s="66"/>
      <c r="B690" s="15"/>
      <c r="C690" s="93"/>
      <c r="E690" s="15"/>
      <c r="F690" s="15"/>
    </row>
    <row r="691">
      <c r="A691" s="66"/>
      <c r="B691" s="15"/>
      <c r="C691" s="93"/>
      <c r="E691" s="15"/>
      <c r="F691" s="15"/>
    </row>
    <row r="692">
      <c r="A692" s="66"/>
      <c r="B692" s="15"/>
      <c r="C692" s="93"/>
      <c r="E692" s="15"/>
      <c r="F692" s="15"/>
    </row>
    <row r="693">
      <c r="A693" s="66"/>
      <c r="B693" s="15"/>
      <c r="C693" s="93"/>
      <c r="E693" s="15"/>
      <c r="F693" s="15"/>
    </row>
    <row r="694">
      <c r="A694" s="66"/>
      <c r="B694" s="15"/>
      <c r="C694" s="93"/>
      <c r="E694" s="15"/>
      <c r="F694" s="15"/>
    </row>
    <row r="695">
      <c r="A695" s="66"/>
      <c r="B695" s="15"/>
      <c r="C695" s="93"/>
      <c r="E695" s="15"/>
      <c r="F695" s="15"/>
    </row>
    <row r="696">
      <c r="A696" s="66"/>
      <c r="B696" s="15"/>
      <c r="C696" s="93"/>
      <c r="E696" s="15"/>
      <c r="F696" s="15"/>
    </row>
    <row r="697">
      <c r="A697" s="66"/>
      <c r="B697" s="15"/>
      <c r="C697" s="93"/>
      <c r="E697" s="15"/>
      <c r="F697" s="15"/>
    </row>
    <row r="698">
      <c r="A698" s="66"/>
      <c r="B698" s="15"/>
      <c r="C698" s="93"/>
      <c r="E698" s="15"/>
      <c r="F698" s="15"/>
    </row>
    <row r="699">
      <c r="A699" s="66"/>
      <c r="B699" s="15"/>
      <c r="C699" s="93"/>
      <c r="E699" s="15"/>
      <c r="F699" s="15"/>
    </row>
    <row r="700">
      <c r="A700" s="66"/>
      <c r="B700" s="15"/>
      <c r="C700" s="93"/>
      <c r="E700" s="15"/>
      <c r="F700" s="15"/>
    </row>
    <row r="701">
      <c r="A701" s="66"/>
      <c r="B701" s="15"/>
      <c r="C701" s="93"/>
      <c r="E701" s="15"/>
      <c r="F701" s="15"/>
    </row>
    <row r="702">
      <c r="A702" s="66"/>
      <c r="B702" s="15"/>
      <c r="C702" s="93"/>
      <c r="E702" s="15"/>
      <c r="F702" s="15"/>
    </row>
    <row r="703">
      <c r="A703" s="66"/>
      <c r="B703" s="15"/>
      <c r="C703" s="93"/>
      <c r="E703" s="15"/>
      <c r="F703" s="15"/>
    </row>
    <row r="704">
      <c r="A704" s="66"/>
      <c r="B704" s="15"/>
      <c r="C704" s="93"/>
      <c r="E704" s="15"/>
      <c r="F704" s="15"/>
    </row>
    <row r="705">
      <c r="A705" s="66"/>
      <c r="B705" s="15"/>
      <c r="C705" s="93"/>
      <c r="E705" s="15"/>
      <c r="F705" s="15"/>
    </row>
    <row r="706">
      <c r="A706" s="66"/>
      <c r="B706" s="15"/>
      <c r="C706" s="93"/>
      <c r="E706" s="15"/>
      <c r="F706" s="15"/>
    </row>
    <row r="707">
      <c r="A707" s="66"/>
      <c r="B707" s="15"/>
      <c r="C707" s="93"/>
      <c r="E707" s="15"/>
      <c r="F707" s="15"/>
    </row>
    <row r="708">
      <c r="A708" s="66"/>
      <c r="B708" s="15"/>
      <c r="C708" s="93"/>
      <c r="E708" s="15"/>
      <c r="F708" s="15"/>
    </row>
    <row r="709">
      <c r="A709" s="66"/>
      <c r="B709" s="15"/>
      <c r="C709" s="93"/>
      <c r="E709" s="15"/>
      <c r="F709" s="15"/>
    </row>
    <row r="710">
      <c r="A710" s="66"/>
      <c r="B710" s="15"/>
      <c r="C710" s="93"/>
      <c r="E710" s="15"/>
      <c r="F710" s="15"/>
    </row>
    <row r="711">
      <c r="A711" s="66"/>
      <c r="B711" s="15"/>
      <c r="C711" s="93"/>
      <c r="E711" s="15"/>
      <c r="F711" s="15"/>
    </row>
    <row r="712">
      <c r="A712" s="66"/>
      <c r="B712" s="15"/>
      <c r="C712" s="93"/>
      <c r="E712" s="15"/>
      <c r="F712" s="15"/>
    </row>
    <row r="713">
      <c r="A713" s="66"/>
      <c r="B713" s="15"/>
      <c r="C713" s="93"/>
      <c r="E713" s="15"/>
      <c r="F713" s="15"/>
    </row>
    <row r="714">
      <c r="A714" s="66"/>
      <c r="B714" s="15"/>
      <c r="C714" s="93"/>
      <c r="E714" s="15"/>
      <c r="F714" s="15"/>
    </row>
    <row r="715">
      <c r="A715" s="66"/>
      <c r="B715" s="15"/>
      <c r="C715" s="93"/>
      <c r="E715" s="15"/>
      <c r="F715" s="15"/>
    </row>
    <row r="716">
      <c r="A716" s="66"/>
      <c r="B716" s="15"/>
      <c r="C716" s="93"/>
      <c r="E716" s="15"/>
      <c r="F716" s="15"/>
    </row>
    <row r="717">
      <c r="A717" s="66"/>
      <c r="B717" s="15"/>
      <c r="C717" s="93"/>
      <c r="E717" s="15"/>
      <c r="F717" s="15"/>
    </row>
    <row r="718">
      <c r="A718" s="66"/>
      <c r="B718" s="15"/>
      <c r="C718" s="93"/>
      <c r="E718" s="15"/>
      <c r="F718" s="15"/>
    </row>
    <row r="719">
      <c r="A719" s="66"/>
      <c r="B719" s="15"/>
      <c r="C719" s="93"/>
      <c r="E719" s="15"/>
      <c r="F719" s="15"/>
    </row>
    <row r="720">
      <c r="A720" s="66"/>
      <c r="B720" s="15"/>
      <c r="C720" s="93"/>
      <c r="E720" s="15"/>
      <c r="F720" s="15"/>
    </row>
    <row r="721">
      <c r="A721" s="66"/>
      <c r="B721" s="15"/>
      <c r="C721" s="93"/>
      <c r="E721" s="15"/>
      <c r="F721" s="15"/>
    </row>
    <row r="722">
      <c r="A722" s="66"/>
      <c r="B722" s="15"/>
      <c r="C722" s="93"/>
      <c r="E722" s="15"/>
      <c r="F722" s="15"/>
    </row>
    <row r="723">
      <c r="A723" s="66"/>
      <c r="B723" s="15"/>
      <c r="C723" s="93"/>
      <c r="E723" s="15"/>
      <c r="F723" s="15"/>
    </row>
    <row r="724">
      <c r="A724" s="66"/>
      <c r="B724" s="15"/>
      <c r="C724" s="93"/>
      <c r="E724" s="15"/>
      <c r="F724" s="15"/>
    </row>
    <row r="725">
      <c r="A725" s="66"/>
      <c r="B725" s="15"/>
      <c r="C725" s="93"/>
      <c r="E725" s="15"/>
      <c r="F725" s="15"/>
    </row>
    <row r="726">
      <c r="A726" s="66"/>
      <c r="B726" s="15"/>
      <c r="C726" s="93"/>
      <c r="E726" s="15"/>
      <c r="F726" s="15"/>
    </row>
    <row r="727">
      <c r="A727" s="66"/>
      <c r="B727" s="15"/>
      <c r="C727" s="93"/>
      <c r="E727" s="15"/>
      <c r="F727" s="15"/>
    </row>
    <row r="728">
      <c r="A728" s="66"/>
      <c r="B728" s="15"/>
      <c r="C728" s="93"/>
      <c r="E728" s="15"/>
      <c r="F728" s="15"/>
    </row>
    <row r="729">
      <c r="A729" s="66"/>
      <c r="B729" s="15"/>
      <c r="C729" s="93"/>
      <c r="E729" s="15"/>
      <c r="F729" s="15"/>
    </row>
    <row r="730">
      <c r="A730" s="66"/>
      <c r="B730" s="15"/>
      <c r="C730" s="93"/>
      <c r="E730" s="15"/>
      <c r="F730" s="15"/>
    </row>
    <row r="731">
      <c r="A731" s="66"/>
      <c r="B731" s="15"/>
      <c r="C731" s="93"/>
      <c r="E731" s="15"/>
      <c r="F731" s="15"/>
    </row>
    <row r="732">
      <c r="A732" s="66"/>
      <c r="B732" s="15"/>
      <c r="C732" s="93"/>
      <c r="E732" s="15"/>
      <c r="F732" s="15"/>
    </row>
    <row r="733">
      <c r="A733" s="66"/>
      <c r="B733" s="15"/>
      <c r="C733" s="93"/>
      <c r="E733" s="15"/>
      <c r="F733" s="15"/>
    </row>
    <row r="734">
      <c r="A734" s="66"/>
      <c r="B734" s="15"/>
      <c r="C734" s="93"/>
      <c r="E734" s="15"/>
      <c r="F734" s="15"/>
    </row>
    <row r="735">
      <c r="A735" s="66"/>
      <c r="B735" s="15"/>
      <c r="C735" s="93"/>
      <c r="E735" s="15"/>
      <c r="F735" s="15"/>
    </row>
    <row r="736">
      <c r="A736" s="66"/>
      <c r="B736" s="15"/>
      <c r="C736" s="93"/>
      <c r="E736" s="15"/>
      <c r="F736" s="15"/>
    </row>
    <row r="737">
      <c r="A737" s="66"/>
      <c r="B737" s="15"/>
      <c r="C737" s="93"/>
      <c r="E737" s="15"/>
      <c r="F737" s="15"/>
    </row>
    <row r="738">
      <c r="A738" s="66"/>
      <c r="B738" s="15"/>
      <c r="C738" s="93"/>
      <c r="E738" s="15"/>
      <c r="F738" s="15"/>
    </row>
    <row r="739">
      <c r="A739" s="66"/>
      <c r="B739" s="15"/>
      <c r="C739" s="93"/>
      <c r="E739" s="15"/>
      <c r="F739" s="15"/>
    </row>
    <row r="740">
      <c r="A740" s="66"/>
      <c r="B740" s="15"/>
      <c r="C740" s="93"/>
      <c r="E740" s="15"/>
      <c r="F740" s="15"/>
    </row>
    <row r="741">
      <c r="A741" s="66"/>
      <c r="B741" s="15"/>
      <c r="C741" s="93"/>
      <c r="E741" s="15"/>
      <c r="F741" s="15"/>
    </row>
    <row r="742">
      <c r="A742" s="66"/>
      <c r="B742" s="15"/>
      <c r="C742" s="93"/>
      <c r="E742" s="15"/>
      <c r="F742" s="15"/>
    </row>
    <row r="743">
      <c r="A743" s="66"/>
      <c r="B743" s="15"/>
      <c r="C743" s="93"/>
      <c r="E743" s="15"/>
      <c r="F743" s="15"/>
    </row>
    <row r="744">
      <c r="A744" s="66"/>
      <c r="B744" s="15"/>
      <c r="C744" s="93"/>
      <c r="E744" s="15"/>
      <c r="F744" s="15"/>
    </row>
    <row r="745">
      <c r="A745" s="66"/>
      <c r="B745" s="15"/>
      <c r="C745" s="93"/>
      <c r="E745" s="15"/>
      <c r="F745" s="15"/>
    </row>
    <row r="746">
      <c r="A746" s="66"/>
      <c r="B746" s="15"/>
      <c r="C746" s="93"/>
      <c r="E746" s="15"/>
      <c r="F746" s="15"/>
    </row>
    <row r="747">
      <c r="A747" s="66"/>
      <c r="B747" s="15"/>
      <c r="C747" s="93"/>
      <c r="E747" s="15"/>
      <c r="F747" s="15"/>
    </row>
    <row r="748">
      <c r="A748" s="66"/>
      <c r="B748" s="15"/>
      <c r="C748" s="93"/>
      <c r="E748" s="15"/>
      <c r="F748" s="15"/>
    </row>
    <row r="749">
      <c r="A749" s="66"/>
      <c r="B749" s="15"/>
      <c r="C749" s="93"/>
      <c r="E749" s="15"/>
      <c r="F749" s="15"/>
    </row>
    <row r="750">
      <c r="A750" s="66"/>
      <c r="B750" s="15"/>
      <c r="C750" s="93"/>
      <c r="E750" s="15"/>
      <c r="F750" s="15"/>
    </row>
    <row r="751">
      <c r="A751" s="66"/>
      <c r="B751" s="15"/>
      <c r="C751" s="93"/>
      <c r="E751" s="15"/>
      <c r="F751" s="15"/>
    </row>
    <row r="752">
      <c r="A752" s="66"/>
      <c r="B752" s="15"/>
      <c r="C752" s="93"/>
      <c r="E752" s="15"/>
      <c r="F752" s="15"/>
    </row>
    <row r="753">
      <c r="A753" s="66"/>
      <c r="B753" s="15"/>
      <c r="C753" s="93"/>
      <c r="E753" s="15"/>
      <c r="F753" s="15"/>
    </row>
    <row r="754">
      <c r="A754" s="66"/>
      <c r="B754" s="15"/>
      <c r="C754" s="93"/>
      <c r="E754" s="15"/>
      <c r="F754" s="15"/>
    </row>
    <row r="755">
      <c r="A755" s="66"/>
      <c r="B755" s="15"/>
      <c r="C755" s="93"/>
      <c r="E755" s="15"/>
      <c r="F755" s="15"/>
    </row>
    <row r="756">
      <c r="A756" s="66"/>
      <c r="B756" s="15"/>
      <c r="C756" s="93"/>
      <c r="E756" s="15"/>
      <c r="F756" s="15"/>
    </row>
    <row r="757">
      <c r="A757" s="66"/>
      <c r="B757" s="15"/>
      <c r="C757" s="93"/>
      <c r="E757" s="15"/>
      <c r="F757" s="15"/>
    </row>
    <row r="758">
      <c r="A758" s="66"/>
      <c r="B758" s="15"/>
      <c r="C758" s="93"/>
      <c r="E758" s="15"/>
      <c r="F758" s="15"/>
    </row>
    <row r="759">
      <c r="A759" s="66"/>
      <c r="B759" s="15"/>
      <c r="C759" s="93"/>
      <c r="E759" s="15"/>
      <c r="F759" s="15"/>
    </row>
    <row r="760">
      <c r="A760" s="66"/>
      <c r="B760" s="15"/>
      <c r="C760" s="93"/>
      <c r="E760" s="15"/>
      <c r="F760" s="15"/>
    </row>
    <row r="761">
      <c r="A761" s="66"/>
      <c r="B761" s="15"/>
      <c r="C761" s="93"/>
      <c r="E761" s="15"/>
      <c r="F761" s="15"/>
    </row>
    <row r="762">
      <c r="A762" s="66"/>
      <c r="B762" s="15"/>
      <c r="C762" s="93"/>
      <c r="E762" s="15"/>
      <c r="F762" s="15"/>
    </row>
    <row r="763">
      <c r="A763" s="66"/>
      <c r="B763" s="15"/>
      <c r="C763" s="93"/>
      <c r="E763" s="15"/>
      <c r="F763" s="15"/>
    </row>
    <row r="764">
      <c r="A764" s="66"/>
      <c r="B764" s="15"/>
      <c r="C764" s="93"/>
      <c r="E764" s="15"/>
      <c r="F764" s="15"/>
    </row>
    <row r="765">
      <c r="A765" s="66"/>
      <c r="B765" s="15"/>
      <c r="C765" s="93"/>
      <c r="E765" s="15"/>
      <c r="F765" s="15"/>
    </row>
    <row r="766">
      <c r="A766" s="66"/>
      <c r="B766" s="15"/>
      <c r="C766" s="93"/>
      <c r="E766" s="15"/>
      <c r="F766" s="15"/>
    </row>
    <row r="767">
      <c r="A767" s="66"/>
      <c r="B767" s="15"/>
      <c r="C767" s="93"/>
      <c r="E767" s="15"/>
      <c r="F767" s="15"/>
    </row>
    <row r="768">
      <c r="A768" s="66"/>
      <c r="B768" s="15"/>
      <c r="C768" s="93"/>
      <c r="E768" s="15"/>
      <c r="F768" s="15"/>
    </row>
    <row r="769">
      <c r="A769" s="66"/>
      <c r="B769" s="15"/>
      <c r="C769" s="93"/>
      <c r="E769" s="15"/>
      <c r="F769" s="15"/>
    </row>
    <row r="770">
      <c r="A770" s="66"/>
      <c r="B770" s="15"/>
      <c r="C770" s="93"/>
      <c r="E770" s="15"/>
      <c r="F770" s="15"/>
    </row>
    <row r="771">
      <c r="A771" s="66"/>
      <c r="B771" s="15"/>
      <c r="C771" s="93"/>
      <c r="E771" s="15"/>
      <c r="F771" s="15"/>
    </row>
    <row r="772">
      <c r="A772" s="66"/>
      <c r="B772" s="15"/>
      <c r="C772" s="93"/>
      <c r="E772" s="15"/>
      <c r="F772" s="15"/>
    </row>
    <row r="773">
      <c r="A773" s="66"/>
      <c r="B773" s="15"/>
      <c r="C773" s="93"/>
      <c r="E773" s="15"/>
      <c r="F773" s="15"/>
    </row>
    <row r="774">
      <c r="A774" s="66"/>
      <c r="B774" s="15"/>
      <c r="C774" s="93"/>
      <c r="E774" s="15"/>
      <c r="F774" s="15"/>
    </row>
    <row r="775">
      <c r="A775" s="66"/>
      <c r="B775" s="15"/>
      <c r="C775" s="93"/>
      <c r="E775" s="15"/>
      <c r="F775" s="15"/>
    </row>
    <row r="776">
      <c r="A776" s="66"/>
      <c r="B776" s="15"/>
      <c r="C776" s="93"/>
      <c r="E776" s="15"/>
      <c r="F776" s="15"/>
    </row>
    <row r="777">
      <c r="A777" s="66"/>
      <c r="B777" s="15"/>
      <c r="C777" s="93"/>
      <c r="E777" s="15"/>
      <c r="F777" s="15"/>
    </row>
    <row r="778">
      <c r="A778" s="66"/>
      <c r="B778" s="15"/>
      <c r="C778" s="93"/>
      <c r="E778" s="15"/>
      <c r="F778" s="15"/>
    </row>
    <row r="779">
      <c r="A779" s="66"/>
      <c r="B779" s="15"/>
      <c r="C779" s="93"/>
      <c r="E779" s="15"/>
      <c r="F779" s="15"/>
    </row>
    <row r="780">
      <c r="A780" s="66"/>
      <c r="B780" s="15"/>
      <c r="C780" s="93"/>
      <c r="E780" s="15"/>
      <c r="F780" s="15"/>
    </row>
    <row r="781">
      <c r="A781" s="66"/>
      <c r="B781" s="15"/>
      <c r="C781" s="93"/>
      <c r="E781" s="15"/>
      <c r="F781" s="15"/>
    </row>
    <row r="782">
      <c r="A782" s="66"/>
      <c r="B782" s="15"/>
      <c r="C782" s="93"/>
      <c r="E782" s="15"/>
      <c r="F782" s="15"/>
    </row>
    <row r="783">
      <c r="A783" s="66"/>
      <c r="B783" s="15"/>
      <c r="C783" s="93"/>
      <c r="E783" s="15"/>
      <c r="F783" s="15"/>
    </row>
    <row r="784">
      <c r="A784" s="66"/>
      <c r="B784" s="15"/>
      <c r="C784" s="93"/>
      <c r="E784" s="15"/>
      <c r="F784" s="15"/>
    </row>
    <row r="785">
      <c r="A785" s="66"/>
      <c r="B785" s="15"/>
      <c r="C785" s="93"/>
      <c r="E785" s="15"/>
      <c r="F785" s="15"/>
    </row>
    <row r="786">
      <c r="A786" s="66"/>
      <c r="B786" s="15"/>
      <c r="C786" s="93"/>
      <c r="E786" s="15"/>
      <c r="F786" s="15"/>
    </row>
    <row r="787">
      <c r="A787" s="66"/>
      <c r="B787" s="15"/>
      <c r="C787" s="93"/>
      <c r="E787" s="15"/>
      <c r="F787" s="15"/>
    </row>
    <row r="788">
      <c r="A788" s="66"/>
      <c r="B788" s="15"/>
      <c r="C788" s="93"/>
      <c r="E788" s="15"/>
      <c r="F788" s="15"/>
    </row>
    <row r="789">
      <c r="A789" s="66"/>
      <c r="B789" s="15"/>
      <c r="C789" s="93"/>
      <c r="E789" s="15"/>
      <c r="F789" s="15"/>
    </row>
    <row r="790">
      <c r="A790" s="66"/>
      <c r="B790" s="15"/>
      <c r="C790" s="93"/>
      <c r="E790" s="15"/>
      <c r="F790" s="15"/>
    </row>
    <row r="791">
      <c r="A791" s="66"/>
      <c r="B791" s="15"/>
      <c r="C791" s="93"/>
      <c r="E791" s="15"/>
      <c r="F791" s="15"/>
    </row>
    <row r="792">
      <c r="A792" s="66"/>
      <c r="B792" s="15"/>
      <c r="C792" s="93"/>
      <c r="E792" s="15"/>
      <c r="F792" s="15"/>
    </row>
    <row r="793">
      <c r="A793" s="66"/>
      <c r="B793" s="15"/>
      <c r="C793" s="93"/>
      <c r="E793" s="15"/>
      <c r="F793" s="15"/>
    </row>
    <row r="794">
      <c r="A794" s="66"/>
      <c r="B794" s="15"/>
      <c r="C794" s="93"/>
      <c r="E794" s="15"/>
      <c r="F794" s="15"/>
    </row>
    <row r="795">
      <c r="A795" s="66"/>
      <c r="B795" s="15"/>
      <c r="C795" s="93"/>
      <c r="E795" s="15"/>
      <c r="F795" s="15"/>
    </row>
    <row r="796">
      <c r="A796" s="66"/>
      <c r="B796" s="15"/>
      <c r="C796" s="93"/>
      <c r="E796" s="15"/>
      <c r="F796" s="15"/>
    </row>
    <row r="797">
      <c r="A797" s="66"/>
      <c r="B797" s="15"/>
      <c r="C797" s="93"/>
      <c r="E797" s="15"/>
      <c r="F797" s="15"/>
    </row>
    <row r="798">
      <c r="A798" s="66"/>
      <c r="B798" s="15"/>
      <c r="C798" s="93"/>
      <c r="E798" s="15"/>
      <c r="F798" s="15"/>
    </row>
    <row r="799">
      <c r="A799" s="66"/>
      <c r="B799" s="15"/>
      <c r="C799" s="93"/>
      <c r="E799" s="15"/>
      <c r="F799" s="15"/>
    </row>
    <row r="800">
      <c r="A800" s="66"/>
      <c r="B800" s="15"/>
      <c r="C800" s="93"/>
      <c r="E800" s="15"/>
      <c r="F800" s="15"/>
    </row>
    <row r="801">
      <c r="A801" s="66"/>
      <c r="B801" s="15"/>
      <c r="C801" s="93"/>
      <c r="E801" s="15"/>
      <c r="F801" s="15"/>
    </row>
    <row r="802">
      <c r="A802" s="66"/>
      <c r="B802" s="15"/>
      <c r="C802" s="93"/>
      <c r="E802" s="15"/>
      <c r="F802" s="15"/>
    </row>
    <row r="803">
      <c r="A803" s="66"/>
      <c r="B803" s="15"/>
      <c r="C803" s="93"/>
      <c r="E803" s="15"/>
      <c r="F803" s="15"/>
    </row>
    <row r="804">
      <c r="A804" s="66"/>
      <c r="B804" s="15"/>
      <c r="C804" s="93"/>
      <c r="E804" s="15"/>
      <c r="F804" s="15"/>
    </row>
    <row r="805">
      <c r="A805" s="66"/>
      <c r="B805" s="15"/>
      <c r="C805" s="93"/>
      <c r="E805" s="15"/>
      <c r="F805" s="15"/>
    </row>
    <row r="806">
      <c r="A806" s="66"/>
      <c r="B806" s="15"/>
      <c r="C806" s="93"/>
      <c r="E806" s="15"/>
      <c r="F806" s="15"/>
    </row>
    <row r="807">
      <c r="A807" s="66"/>
      <c r="B807" s="15"/>
      <c r="C807" s="93"/>
      <c r="E807" s="15"/>
      <c r="F807" s="15"/>
    </row>
    <row r="808">
      <c r="A808" s="66"/>
      <c r="B808" s="15"/>
      <c r="C808" s="93"/>
      <c r="E808" s="15"/>
      <c r="F808" s="15"/>
    </row>
    <row r="809">
      <c r="A809" s="66"/>
      <c r="B809" s="15"/>
      <c r="C809" s="93"/>
      <c r="E809" s="15"/>
      <c r="F809" s="15"/>
    </row>
    <row r="810">
      <c r="A810" s="66"/>
      <c r="B810" s="15"/>
      <c r="C810" s="93"/>
      <c r="E810" s="15"/>
      <c r="F810" s="15"/>
    </row>
    <row r="811">
      <c r="A811" s="66"/>
      <c r="B811" s="15"/>
      <c r="C811" s="93"/>
      <c r="E811" s="15"/>
      <c r="F811" s="15"/>
    </row>
    <row r="812">
      <c r="A812" s="66"/>
      <c r="B812" s="15"/>
      <c r="C812" s="93"/>
      <c r="E812" s="15"/>
      <c r="F812" s="15"/>
    </row>
    <row r="813">
      <c r="A813" s="66"/>
      <c r="B813" s="15"/>
      <c r="C813" s="93"/>
      <c r="E813" s="15"/>
      <c r="F813" s="15"/>
    </row>
    <row r="814">
      <c r="A814" s="66"/>
      <c r="B814" s="15"/>
      <c r="C814" s="93"/>
      <c r="E814" s="15"/>
      <c r="F814" s="15"/>
    </row>
    <row r="815">
      <c r="A815" s="66"/>
      <c r="B815" s="15"/>
      <c r="C815" s="93"/>
      <c r="E815" s="15"/>
      <c r="F815" s="15"/>
    </row>
    <row r="816">
      <c r="A816" s="66"/>
      <c r="B816" s="15"/>
      <c r="C816" s="93"/>
      <c r="E816" s="15"/>
      <c r="F816" s="15"/>
    </row>
    <row r="817">
      <c r="A817" s="66"/>
      <c r="B817" s="15"/>
      <c r="C817" s="93"/>
      <c r="E817" s="15"/>
      <c r="F817" s="15"/>
    </row>
    <row r="818">
      <c r="A818" s="66"/>
      <c r="B818" s="15"/>
      <c r="C818" s="93"/>
      <c r="E818" s="15"/>
      <c r="F818" s="15"/>
    </row>
    <row r="819">
      <c r="A819" s="66"/>
      <c r="B819" s="15"/>
      <c r="C819" s="93"/>
      <c r="E819" s="15"/>
      <c r="F819" s="15"/>
    </row>
    <row r="820">
      <c r="A820" s="66"/>
      <c r="B820" s="15"/>
      <c r="C820" s="93"/>
      <c r="E820" s="15"/>
      <c r="F820" s="15"/>
    </row>
    <row r="821">
      <c r="A821" s="66"/>
      <c r="B821" s="15"/>
      <c r="C821" s="93"/>
      <c r="E821" s="15"/>
      <c r="F821" s="15"/>
    </row>
    <row r="822">
      <c r="A822" s="66"/>
      <c r="B822" s="15"/>
      <c r="C822" s="93"/>
      <c r="E822" s="15"/>
      <c r="F822" s="15"/>
    </row>
    <row r="823">
      <c r="A823" s="66"/>
      <c r="B823" s="15"/>
      <c r="C823" s="93"/>
      <c r="E823" s="15"/>
      <c r="F823" s="15"/>
    </row>
    <row r="824">
      <c r="A824" s="66"/>
      <c r="B824" s="15"/>
      <c r="C824" s="93"/>
      <c r="E824" s="15"/>
      <c r="F824" s="15"/>
    </row>
    <row r="825">
      <c r="A825" s="66"/>
      <c r="B825" s="15"/>
      <c r="C825" s="93"/>
      <c r="E825" s="15"/>
      <c r="F825" s="15"/>
    </row>
    <row r="826">
      <c r="A826" s="66"/>
      <c r="B826" s="15"/>
      <c r="C826" s="93"/>
      <c r="E826" s="15"/>
      <c r="F826" s="15"/>
    </row>
    <row r="827">
      <c r="A827" s="66"/>
      <c r="B827" s="15"/>
      <c r="C827" s="93"/>
      <c r="E827" s="15"/>
      <c r="F827" s="15"/>
    </row>
    <row r="828">
      <c r="A828" s="66"/>
      <c r="B828" s="15"/>
      <c r="C828" s="93"/>
      <c r="E828" s="15"/>
      <c r="F828" s="15"/>
    </row>
    <row r="829">
      <c r="A829" s="66"/>
      <c r="B829" s="15"/>
      <c r="C829" s="93"/>
      <c r="E829" s="15"/>
      <c r="F829" s="15"/>
    </row>
    <row r="830">
      <c r="A830" s="66"/>
      <c r="B830" s="15"/>
      <c r="C830" s="93"/>
      <c r="E830" s="15"/>
      <c r="F830" s="15"/>
    </row>
    <row r="831">
      <c r="A831" s="66"/>
      <c r="B831" s="15"/>
      <c r="C831" s="93"/>
      <c r="E831" s="15"/>
      <c r="F831" s="15"/>
    </row>
    <row r="832">
      <c r="A832" s="66"/>
      <c r="B832" s="15"/>
      <c r="C832" s="93"/>
      <c r="E832" s="15"/>
      <c r="F832" s="15"/>
    </row>
    <row r="833">
      <c r="A833" s="66"/>
      <c r="B833" s="15"/>
      <c r="C833" s="93"/>
      <c r="E833" s="15"/>
      <c r="F833" s="15"/>
    </row>
    <row r="834">
      <c r="A834" s="66"/>
      <c r="B834" s="15"/>
      <c r="C834" s="93"/>
      <c r="E834" s="15"/>
      <c r="F834" s="15"/>
    </row>
    <row r="835">
      <c r="A835" s="66"/>
      <c r="B835" s="15"/>
      <c r="C835" s="93"/>
      <c r="E835" s="15"/>
      <c r="F835" s="15"/>
    </row>
    <row r="836">
      <c r="A836" s="66"/>
      <c r="B836" s="15"/>
      <c r="C836" s="93"/>
      <c r="E836" s="15"/>
      <c r="F836" s="15"/>
    </row>
    <row r="837">
      <c r="A837" s="66"/>
      <c r="B837" s="15"/>
      <c r="C837" s="93"/>
      <c r="E837" s="15"/>
      <c r="F837" s="15"/>
    </row>
    <row r="838">
      <c r="A838" s="66"/>
      <c r="B838" s="15"/>
      <c r="C838" s="93"/>
      <c r="E838" s="15"/>
      <c r="F838" s="15"/>
    </row>
    <row r="839">
      <c r="A839" s="66"/>
      <c r="B839" s="15"/>
      <c r="C839" s="93"/>
      <c r="E839" s="15"/>
      <c r="F839" s="15"/>
    </row>
    <row r="840">
      <c r="A840" s="66"/>
      <c r="B840" s="15"/>
      <c r="C840" s="93"/>
      <c r="E840" s="15"/>
      <c r="F840" s="15"/>
    </row>
    <row r="841">
      <c r="A841" s="66"/>
      <c r="B841" s="15"/>
      <c r="C841" s="93"/>
      <c r="E841" s="15"/>
      <c r="F841" s="15"/>
    </row>
    <row r="842">
      <c r="A842" s="66"/>
      <c r="B842" s="15"/>
      <c r="C842" s="93"/>
      <c r="E842" s="15"/>
      <c r="F842" s="15"/>
    </row>
    <row r="843">
      <c r="A843" s="66"/>
      <c r="B843" s="15"/>
      <c r="C843" s="93"/>
      <c r="E843" s="15"/>
      <c r="F843" s="15"/>
    </row>
    <row r="844">
      <c r="A844" s="66"/>
      <c r="B844" s="15"/>
      <c r="C844" s="93"/>
      <c r="E844" s="15"/>
      <c r="F844" s="15"/>
    </row>
    <row r="845">
      <c r="A845" s="66"/>
      <c r="B845" s="15"/>
      <c r="C845" s="93"/>
      <c r="E845" s="15"/>
      <c r="F845" s="15"/>
    </row>
    <row r="846">
      <c r="A846" s="66"/>
      <c r="B846" s="15"/>
      <c r="C846" s="93"/>
      <c r="E846" s="15"/>
      <c r="F846" s="15"/>
    </row>
    <row r="847">
      <c r="A847" s="66"/>
      <c r="B847" s="15"/>
      <c r="C847" s="93"/>
      <c r="E847" s="15"/>
      <c r="F847" s="15"/>
    </row>
    <row r="848">
      <c r="A848" s="66"/>
      <c r="B848" s="15"/>
      <c r="C848" s="93"/>
      <c r="E848" s="15"/>
      <c r="F848" s="15"/>
    </row>
    <row r="849">
      <c r="A849" s="66"/>
      <c r="B849" s="15"/>
      <c r="C849" s="93"/>
      <c r="E849" s="15"/>
      <c r="F849" s="15"/>
    </row>
    <row r="850">
      <c r="A850" s="66"/>
      <c r="B850" s="15"/>
      <c r="C850" s="93"/>
      <c r="E850" s="15"/>
      <c r="F850" s="15"/>
    </row>
    <row r="851">
      <c r="A851" s="66"/>
      <c r="B851" s="15"/>
      <c r="C851" s="93"/>
      <c r="E851" s="15"/>
      <c r="F851" s="15"/>
    </row>
    <row r="852">
      <c r="A852" s="66"/>
      <c r="B852" s="15"/>
      <c r="C852" s="93"/>
      <c r="E852" s="15"/>
      <c r="F852" s="15"/>
    </row>
    <row r="853">
      <c r="A853" s="66"/>
      <c r="B853" s="15"/>
      <c r="C853" s="93"/>
      <c r="E853" s="15"/>
      <c r="F853" s="15"/>
    </row>
    <row r="854">
      <c r="A854" s="66"/>
      <c r="B854" s="15"/>
      <c r="C854" s="93"/>
      <c r="E854" s="15"/>
      <c r="F854" s="15"/>
    </row>
    <row r="855">
      <c r="A855" s="66"/>
      <c r="B855" s="15"/>
      <c r="C855" s="93"/>
      <c r="E855" s="15"/>
      <c r="F855" s="15"/>
    </row>
    <row r="856">
      <c r="A856" s="66"/>
      <c r="B856" s="15"/>
      <c r="C856" s="93"/>
      <c r="E856" s="15"/>
      <c r="F856" s="15"/>
    </row>
    <row r="857">
      <c r="A857" s="66"/>
      <c r="B857" s="15"/>
      <c r="C857" s="93"/>
      <c r="E857" s="15"/>
      <c r="F857" s="15"/>
    </row>
    <row r="858">
      <c r="A858" s="66"/>
      <c r="B858" s="15"/>
      <c r="C858" s="93"/>
      <c r="E858" s="15"/>
      <c r="F858" s="15"/>
    </row>
    <row r="859">
      <c r="A859" s="66"/>
      <c r="B859" s="15"/>
      <c r="C859" s="93"/>
      <c r="E859" s="15"/>
      <c r="F859" s="15"/>
    </row>
    <row r="860">
      <c r="A860" s="66"/>
      <c r="B860" s="15"/>
      <c r="C860" s="93"/>
      <c r="E860" s="15"/>
      <c r="F860" s="15"/>
    </row>
    <row r="861">
      <c r="A861" s="66"/>
      <c r="B861" s="15"/>
      <c r="C861" s="93"/>
      <c r="E861" s="15"/>
      <c r="F861" s="15"/>
    </row>
    <row r="862">
      <c r="A862" s="66"/>
      <c r="B862" s="15"/>
      <c r="C862" s="93"/>
      <c r="E862" s="15"/>
      <c r="F862" s="15"/>
    </row>
    <row r="863">
      <c r="A863" s="66"/>
      <c r="B863" s="15"/>
      <c r="C863" s="93"/>
      <c r="E863" s="15"/>
      <c r="F863" s="15"/>
    </row>
    <row r="864">
      <c r="A864" s="66"/>
      <c r="B864" s="15"/>
      <c r="C864" s="93"/>
      <c r="E864" s="15"/>
      <c r="F864" s="15"/>
    </row>
    <row r="865">
      <c r="A865" s="66"/>
      <c r="B865" s="15"/>
      <c r="C865" s="93"/>
      <c r="E865" s="15"/>
      <c r="F865" s="15"/>
    </row>
    <row r="866">
      <c r="A866" s="66"/>
      <c r="B866" s="15"/>
      <c r="C866" s="93"/>
      <c r="E866" s="15"/>
      <c r="F866" s="15"/>
    </row>
    <row r="867">
      <c r="A867" s="66"/>
      <c r="B867" s="15"/>
      <c r="C867" s="93"/>
      <c r="E867" s="15"/>
      <c r="F867" s="15"/>
    </row>
    <row r="868">
      <c r="A868" s="66"/>
      <c r="B868" s="15"/>
      <c r="C868" s="93"/>
      <c r="E868" s="15"/>
      <c r="F868" s="15"/>
    </row>
    <row r="869">
      <c r="A869" s="66"/>
      <c r="B869" s="15"/>
      <c r="C869" s="93"/>
      <c r="E869" s="15"/>
      <c r="F869" s="15"/>
    </row>
    <row r="870">
      <c r="A870" s="66"/>
      <c r="B870" s="15"/>
      <c r="C870" s="93"/>
      <c r="E870" s="15"/>
      <c r="F870" s="15"/>
    </row>
    <row r="871">
      <c r="A871" s="66"/>
      <c r="B871" s="15"/>
      <c r="C871" s="93"/>
      <c r="E871" s="15"/>
      <c r="F871" s="15"/>
    </row>
    <row r="872">
      <c r="A872" s="66"/>
      <c r="B872" s="15"/>
      <c r="C872" s="93"/>
      <c r="E872" s="15"/>
      <c r="F872" s="15"/>
    </row>
    <row r="873">
      <c r="A873" s="66"/>
      <c r="B873" s="15"/>
      <c r="C873" s="93"/>
      <c r="E873" s="15"/>
      <c r="F873" s="15"/>
    </row>
    <row r="874">
      <c r="A874" s="66"/>
      <c r="B874" s="15"/>
      <c r="C874" s="93"/>
      <c r="E874" s="15"/>
      <c r="F874" s="15"/>
    </row>
    <row r="875">
      <c r="A875" s="66"/>
      <c r="B875" s="15"/>
      <c r="C875" s="93"/>
      <c r="E875" s="15"/>
      <c r="F875" s="15"/>
    </row>
    <row r="876">
      <c r="A876" s="66"/>
      <c r="B876" s="15"/>
      <c r="C876" s="93"/>
      <c r="E876" s="15"/>
      <c r="F876" s="15"/>
    </row>
    <row r="877">
      <c r="A877" s="66"/>
      <c r="B877" s="15"/>
      <c r="C877" s="93"/>
      <c r="E877" s="15"/>
      <c r="F877" s="15"/>
    </row>
    <row r="878">
      <c r="A878" s="66"/>
      <c r="B878" s="15"/>
      <c r="C878" s="93"/>
      <c r="E878" s="15"/>
      <c r="F878" s="15"/>
    </row>
    <row r="879">
      <c r="A879" s="66"/>
      <c r="B879" s="15"/>
      <c r="C879" s="93"/>
      <c r="E879" s="15"/>
      <c r="F879" s="15"/>
    </row>
    <row r="880">
      <c r="A880" s="66"/>
      <c r="B880" s="15"/>
      <c r="C880" s="93"/>
      <c r="E880" s="15"/>
      <c r="F880" s="15"/>
    </row>
    <row r="881">
      <c r="A881" s="66"/>
      <c r="B881" s="15"/>
      <c r="C881" s="93"/>
      <c r="E881" s="15"/>
      <c r="F881" s="15"/>
    </row>
    <row r="882">
      <c r="A882" s="66"/>
      <c r="B882" s="15"/>
      <c r="C882" s="93"/>
      <c r="E882" s="15"/>
      <c r="F882" s="15"/>
    </row>
    <row r="883">
      <c r="A883" s="66"/>
      <c r="B883" s="15"/>
      <c r="C883" s="93"/>
      <c r="E883" s="15"/>
      <c r="F883" s="15"/>
    </row>
    <row r="884">
      <c r="A884" s="66"/>
      <c r="B884" s="15"/>
      <c r="C884" s="93"/>
      <c r="E884" s="15"/>
      <c r="F884" s="15"/>
    </row>
    <row r="885">
      <c r="A885" s="66"/>
      <c r="B885" s="15"/>
      <c r="C885" s="93"/>
      <c r="E885" s="15"/>
      <c r="F885" s="15"/>
    </row>
    <row r="886">
      <c r="A886" s="66"/>
      <c r="B886" s="15"/>
      <c r="C886" s="93"/>
      <c r="E886" s="15"/>
      <c r="F886" s="15"/>
    </row>
    <row r="887">
      <c r="A887" s="66"/>
      <c r="B887" s="15"/>
      <c r="C887" s="93"/>
      <c r="E887" s="15"/>
      <c r="F887" s="15"/>
    </row>
    <row r="888">
      <c r="A888" s="66"/>
      <c r="B888" s="15"/>
      <c r="C888" s="93"/>
      <c r="E888" s="15"/>
      <c r="F888" s="15"/>
    </row>
    <row r="889">
      <c r="A889" s="66"/>
      <c r="B889" s="15"/>
      <c r="C889" s="93"/>
      <c r="E889" s="15"/>
      <c r="F889" s="15"/>
    </row>
    <row r="890">
      <c r="A890" s="66"/>
      <c r="B890" s="15"/>
      <c r="C890" s="93"/>
      <c r="E890" s="15"/>
      <c r="F890" s="15"/>
    </row>
    <row r="891">
      <c r="A891" s="66"/>
      <c r="B891" s="15"/>
      <c r="C891" s="93"/>
      <c r="E891" s="15"/>
      <c r="F891" s="15"/>
    </row>
    <row r="892">
      <c r="A892" s="66"/>
      <c r="B892" s="15"/>
      <c r="C892" s="93"/>
      <c r="E892" s="15"/>
      <c r="F892" s="15"/>
    </row>
    <row r="893">
      <c r="A893" s="66"/>
      <c r="B893" s="15"/>
      <c r="C893" s="93"/>
      <c r="E893" s="15"/>
      <c r="F893" s="15"/>
    </row>
    <row r="894">
      <c r="A894" s="66"/>
      <c r="B894" s="15"/>
      <c r="C894" s="93"/>
      <c r="E894" s="15"/>
      <c r="F894" s="15"/>
    </row>
    <row r="895">
      <c r="A895" s="66"/>
      <c r="B895" s="15"/>
      <c r="C895" s="93"/>
      <c r="E895" s="15"/>
      <c r="F895" s="15"/>
    </row>
    <row r="896">
      <c r="A896" s="66"/>
      <c r="B896" s="15"/>
      <c r="C896" s="93"/>
      <c r="E896" s="15"/>
      <c r="F896" s="15"/>
    </row>
    <row r="897">
      <c r="A897" s="66"/>
      <c r="B897" s="15"/>
      <c r="C897" s="93"/>
      <c r="E897" s="15"/>
      <c r="F897" s="15"/>
    </row>
    <row r="898">
      <c r="A898" s="66"/>
      <c r="B898" s="15"/>
      <c r="C898" s="93"/>
      <c r="E898" s="15"/>
      <c r="F898" s="15"/>
    </row>
    <row r="899">
      <c r="A899" s="66"/>
      <c r="B899" s="15"/>
      <c r="C899" s="93"/>
      <c r="E899" s="15"/>
      <c r="F899" s="15"/>
    </row>
    <row r="900">
      <c r="A900" s="66"/>
      <c r="B900" s="15"/>
      <c r="C900" s="93"/>
      <c r="E900" s="15"/>
      <c r="F900" s="15"/>
    </row>
    <row r="901">
      <c r="A901" s="66"/>
      <c r="B901" s="15"/>
      <c r="C901" s="93"/>
      <c r="E901" s="15"/>
      <c r="F901" s="15"/>
    </row>
    <row r="902">
      <c r="A902" s="66"/>
      <c r="B902" s="15"/>
      <c r="C902" s="93"/>
      <c r="E902" s="15"/>
      <c r="F902" s="15"/>
    </row>
    <row r="903">
      <c r="A903" s="66"/>
      <c r="B903" s="15"/>
      <c r="C903" s="93"/>
      <c r="E903" s="15"/>
      <c r="F903" s="15"/>
    </row>
    <row r="904">
      <c r="A904" s="66"/>
      <c r="B904" s="15"/>
      <c r="C904" s="93"/>
      <c r="E904" s="15"/>
      <c r="F904" s="15"/>
    </row>
    <row r="905">
      <c r="A905" s="66"/>
      <c r="B905" s="15"/>
      <c r="C905" s="93"/>
      <c r="E905" s="15"/>
      <c r="F905" s="15"/>
    </row>
    <row r="906">
      <c r="A906" s="66"/>
      <c r="B906" s="15"/>
      <c r="C906" s="93"/>
      <c r="E906" s="15"/>
      <c r="F906" s="15"/>
    </row>
    <row r="907">
      <c r="A907" s="66"/>
      <c r="B907" s="15"/>
      <c r="C907" s="93"/>
      <c r="E907" s="15"/>
      <c r="F907" s="15"/>
    </row>
    <row r="908">
      <c r="A908" s="66"/>
      <c r="B908" s="15"/>
      <c r="C908" s="93"/>
      <c r="E908" s="15"/>
      <c r="F908" s="15"/>
    </row>
    <row r="909">
      <c r="A909" s="66"/>
      <c r="B909" s="15"/>
      <c r="C909" s="93"/>
      <c r="E909" s="15"/>
      <c r="F909" s="15"/>
    </row>
    <row r="910">
      <c r="A910" s="66"/>
      <c r="B910" s="15"/>
      <c r="C910" s="93"/>
      <c r="E910" s="15"/>
      <c r="F910" s="15"/>
    </row>
    <row r="911">
      <c r="A911" s="66"/>
      <c r="B911" s="15"/>
      <c r="C911" s="93"/>
      <c r="E911" s="15"/>
      <c r="F911" s="15"/>
    </row>
    <row r="912">
      <c r="A912" s="66"/>
      <c r="B912" s="15"/>
      <c r="C912" s="93"/>
      <c r="E912" s="15"/>
      <c r="F912" s="15"/>
    </row>
    <row r="913">
      <c r="A913" s="66"/>
      <c r="B913" s="15"/>
      <c r="C913" s="93"/>
      <c r="E913" s="15"/>
      <c r="F913" s="15"/>
    </row>
    <row r="914">
      <c r="A914" s="66"/>
      <c r="B914" s="15"/>
      <c r="C914" s="93"/>
      <c r="E914" s="15"/>
      <c r="F914" s="15"/>
    </row>
    <row r="915">
      <c r="A915" s="66"/>
      <c r="B915" s="15"/>
      <c r="C915" s="93"/>
      <c r="E915" s="15"/>
      <c r="F915" s="15"/>
    </row>
    <row r="916">
      <c r="A916" s="66"/>
      <c r="B916" s="15"/>
      <c r="C916" s="93"/>
      <c r="E916" s="15"/>
      <c r="F916" s="15"/>
    </row>
    <row r="917">
      <c r="A917" s="66"/>
      <c r="B917" s="15"/>
      <c r="C917" s="93"/>
      <c r="E917" s="15"/>
      <c r="F917" s="15"/>
    </row>
    <row r="918">
      <c r="A918" s="66"/>
      <c r="B918" s="15"/>
      <c r="C918" s="93"/>
      <c r="E918" s="15"/>
      <c r="F918" s="15"/>
    </row>
    <row r="919">
      <c r="A919" s="66"/>
      <c r="B919" s="15"/>
      <c r="C919" s="93"/>
      <c r="E919" s="15"/>
      <c r="F919" s="15"/>
    </row>
    <row r="920">
      <c r="A920" s="66"/>
      <c r="B920" s="15"/>
      <c r="C920" s="93"/>
      <c r="E920" s="15"/>
      <c r="F920" s="15"/>
    </row>
    <row r="921">
      <c r="A921" s="66"/>
      <c r="B921" s="15"/>
      <c r="C921" s="93"/>
      <c r="E921" s="15"/>
      <c r="F921" s="15"/>
    </row>
    <row r="922">
      <c r="A922" s="66"/>
      <c r="B922" s="15"/>
      <c r="C922" s="93"/>
      <c r="E922" s="15"/>
      <c r="F922" s="15"/>
    </row>
    <row r="923">
      <c r="A923" s="66"/>
      <c r="B923" s="15"/>
      <c r="C923" s="93"/>
      <c r="E923" s="15"/>
      <c r="F923" s="15"/>
    </row>
    <row r="924">
      <c r="A924" s="66"/>
      <c r="B924" s="15"/>
      <c r="C924" s="93"/>
      <c r="E924" s="15"/>
      <c r="F924" s="15"/>
    </row>
    <row r="925">
      <c r="A925" s="66"/>
      <c r="B925" s="15"/>
      <c r="C925" s="93"/>
      <c r="E925" s="15"/>
      <c r="F925" s="15"/>
    </row>
    <row r="926">
      <c r="A926" s="66"/>
      <c r="B926" s="15"/>
      <c r="C926" s="93"/>
      <c r="E926" s="15"/>
      <c r="F926" s="15"/>
    </row>
    <row r="927">
      <c r="A927" s="66"/>
      <c r="B927" s="15"/>
      <c r="C927" s="93"/>
      <c r="E927" s="15"/>
      <c r="F927" s="15"/>
    </row>
    <row r="928">
      <c r="A928" s="66"/>
      <c r="B928" s="15"/>
      <c r="C928" s="93"/>
      <c r="E928" s="15"/>
      <c r="F928" s="15"/>
    </row>
    <row r="929">
      <c r="A929" s="66"/>
      <c r="B929" s="15"/>
      <c r="C929" s="93"/>
      <c r="E929" s="15"/>
      <c r="F929" s="15"/>
    </row>
    <row r="930">
      <c r="A930" s="66"/>
      <c r="B930" s="15"/>
      <c r="C930" s="93"/>
      <c r="E930" s="15"/>
      <c r="F930" s="15"/>
    </row>
    <row r="931">
      <c r="A931" s="66"/>
      <c r="B931" s="15"/>
      <c r="C931" s="93"/>
      <c r="E931" s="15"/>
      <c r="F931" s="15"/>
    </row>
    <row r="932">
      <c r="A932" s="66"/>
      <c r="B932" s="15"/>
      <c r="C932" s="93"/>
      <c r="E932" s="15"/>
      <c r="F932" s="15"/>
    </row>
    <row r="933">
      <c r="A933" s="66"/>
      <c r="B933" s="15"/>
      <c r="C933" s="93"/>
      <c r="E933" s="15"/>
      <c r="F933" s="15"/>
    </row>
    <row r="934">
      <c r="A934" s="66"/>
      <c r="B934" s="15"/>
      <c r="C934" s="93"/>
      <c r="E934" s="15"/>
      <c r="F934" s="15"/>
    </row>
    <row r="935">
      <c r="A935" s="66"/>
      <c r="B935" s="15"/>
      <c r="C935" s="93"/>
      <c r="E935" s="15"/>
      <c r="F935" s="15"/>
    </row>
    <row r="936">
      <c r="A936" s="66"/>
      <c r="B936" s="15"/>
      <c r="C936" s="93"/>
      <c r="E936" s="15"/>
      <c r="F936" s="15"/>
    </row>
    <row r="937">
      <c r="A937" s="66"/>
      <c r="B937" s="15"/>
      <c r="C937" s="93"/>
      <c r="E937" s="15"/>
      <c r="F937" s="15"/>
    </row>
    <row r="938">
      <c r="A938" s="66"/>
      <c r="B938" s="15"/>
      <c r="C938" s="93"/>
      <c r="E938" s="15"/>
      <c r="F938" s="15"/>
    </row>
    <row r="939">
      <c r="A939" s="66"/>
      <c r="B939" s="15"/>
      <c r="C939" s="93"/>
      <c r="E939" s="15"/>
      <c r="F939" s="15"/>
    </row>
    <row r="940">
      <c r="A940" s="66"/>
      <c r="B940" s="15"/>
      <c r="C940" s="93"/>
      <c r="E940" s="15"/>
      <c r="F940" s="15"/>
    </row>
    <row r="941">
      <c r="A941" s="66"/>
      <c r="B941" s="15"/>
      <c r="C941" s="93"/>
      <c r="E941" s="15"/>
      <c r="F941" s="15"/>
    </row>
    <row r="942">
      <c r="A942" s="66"/>
      <c r="B942" s="15"/>
      <c r="C942" s="93"/>
      <c r="E942" s="15"/>
      <c r="F942" s="15"/>
    </row>
    <row r="943">
      <c r="A943" s="66"/>
      <c r="B943" s="15"/>
      <c r="C943" s="93"/>
      <c r="E943" s="15"/>
      <c r="F943" s="15"/>
    </row>
    <row r="944">
      <c r="A944" s="66"/>
      <c r="B944" s="15"/>
      <c r="C944" s="93"/>
      <c r="E944" s="15"/>
      <c r="F944" s="15"/>
    </row>
    <row r="945">
      <c r="A945" s="66"/>
      <c r="B945" s="15"/>
      <c r="C945" s="93"/>
      <c r="E945" s="15"/>
      <c r="F945" s="15"/>
    </row>
    <row r="946">
      <c r="A946" s="66"/>
      <c r="B946" s="15"/>
      <c r="C946" s="93"/>
      <c r="E946" s="15"/>
      <c r="F946" s="15"/>
    </row>
    <row r="947">
      <c r="A947" s="66"/>
      <c r="B947" s="15"/>
      <c r="C947" s="93"/>
      <c r="E947" s="15"/>
      <c r="F947" s="15"/>
    </row>
    <row r="948">
      <c r="A948" s="66"/>
      <c r="B948" s="15"/>
      <c r="C948" s="93"/>
      <c r="E948" s="15"/>
      <c r="F948" s="15"/>
    </row>
    <row r="949">
      <c r="A949" s="66"/>
      <c r="B949" s="15"/>
      <c r="C949" s="93"/>
      <c r="E949" s="15"/>
      <c r="F949" s="15"/>
    </row>
    <row r="950">
      <c r="A950" s="66"/>
      <c r="B950" s="15"/>
      <c r="C950" s="93"/>
      <c r="E950" s="15"/>
      <c r="F950" s="15"/>
    </row>
    <row r="951">
      <c r="A951" s="66"/>
      <c r="B951" s="15"/>
      <c r="C951" s="93"/>
      <c r="E951" s="15"/>
      <c r="F951" s="15"/>
    </row>
    <row r="952">
      <c r="A952" s="66"/>
      <c r="B952" s="15"/>
      <c r="C952" s="93"/>
      <c r="E952" s="15"/>
      <c r="F952" s="15"/>
    </row>
    <row r="953">
      <c r="A953" s="66"/>
      <c r="B953" s="15"/>
      <c r="C953" s="93"/>
      <c r="E953" s="15"/>
      <c r="F953" s="15"/>
    </row>
    <row r="954">
      <c r="A954" s="66"/>
      <c r="B954" s="15"/>
      <c r="C954" s="93"/>
      <c r="E954" s="15"/>
      <c r="F954" s="15"/>
    </row>
    <row r="955">
      <c r="A955" s="66"/>
      <c r="B955" s="15"/>
      <c r="C955" s="93"/>
      <c r="E955" s="15"/>
      <c r="F955" s="15"/>
    </row>
    <row r="956">
      <c r="A956" s="66"/>
      <c r="B956" s="15"/>
      <c r="C956" s="93"/>
      <c r="E956" s="15"/>
      <c r="F956" s="15"/>
    </row>
    <row r="957">
      <c r="A957" s="66"/>
      <c r="B957" s="15"/>
      <c r="C957" s="93"/>
      <c r="E957" s="15"/>
      <c r="F957" s="15"/>
    </row>
    <row r="958">
      <c r="A958" s="66"/>
      <c r="B958" s="15"/>
      <c r="C958" s="93"/>
      <c r="E958" s="15"/>
      <c r="F958" s="15"/>
    </row>
    <row r="959">
      <c r="A959" s="66"/>
      <c r="B959" s="15"/>
      <c r="C959" s="93"/>
      <c r="E959" s="15"/>
      <c r="F959" s="15"/>
    </row>
    <row r="960">
      <c r="A960" s="66"/>
      <c r="B960" s="15"/>
      <c r="C960" s="93"/>
      <c r="E960" s="15"/>
      <c r="F960" s="15"/>
    </row>
    <row r="961">
      <c r="A961" s="66"/>
      <c r="B961" s="15"/>
      <c r="C961" s="93"/>
      <c r="E961" s="15"/>
      <c r="F961" s="15"/>
    </row>
    <row r="962">
      <c r="A962" s="66"/>
      <c r="B962" s="15"/>
      <c r="C962" s="93"/>
      <c r="E962" s="15"/>
      <c r="F962" s="15"/>
    </row>
    <row r="963">
      <c r="A963" s="66"/>
      <c r="B963" s="15"/>
      <c r="C963" s="93"/>
      <c r="E963" s="15"/>
      <c r="F963" s="15"/>
    </row>
    <row r="964">
      <c r="A964" s="66"/>
      <c r="B964" s="15"/>
      <c r="C964" s="93"/>
      <c r="E964" s="15"/>
      <c r="F964" s="15"/>
    </row>
    <row r="965">
      <c r="A965" s="66"/>
      <c r="B965" s="15"/>
      <c r="C965" s="93"/>
      <c r="E965" s="15"/>
      <c r="F965" s="15"/>
    </row>
    <row r="966">
      <c r="A966" s="66"/>
      <c r="B966" s="15"/>
      <c r="C966" s="93"/>
      <c r="E966" s="15"/>
      <c r="F966" s="15"/>
    </row>
    <row r="967">
      <c r="A967" s="66"/>
      <c r="B967" s="15"/>
      <c r="C967" s="93"/>
      <c r="E967" s="15"/>
      <c r="F967" s="15"/>
    </row>
    <row r="968">
      <c r="A968" s="66"/>
      <c r="B968" s="15"/>
      <c r="C968" s="93"/>
      <c r="E968" s="15"/>
      <c r="F968" s="15"/>
    </row>
    <row r="969">
      <c r="A969" s="66"/>
      <c r="B969" s="15"/>
      <c r="C969" s="93"/>
      <c r="E969" s="15"/>
      <c r="F969" s="15"/>
    </row>
    <row r="970">
      <c r="A970" s="66"/>
      <c r="B970" s="15"/>
      <c r="C970" s="93"/>
      <c r="E970" s="15"/>
      <c r="F970" s="15"/>
    </row>
    <row r="971">
      <c r="A971" s="66"/>
      <c r="B971" s="15"/>
      <c r="C971" s="93"/>
      <c r="E971" s="15"/>
      <c r="F971" s="15"/>
    </row>
    <row r="972">
      <c r="A972" s="66"/>
      <c r="B972" s="15"/>
      <c r="C972" s="93"/>
      <c r="E972" s="15"/>
      <c r="F972" s="15"/>
    </row>
    <row r="973">
      <c r="A973" s="66"/>
      <c r="B973" s="15"/>
      <c r="C973" s="93"/>
      <c r="E973" s="15"/>
      <c r="F973" s="15"/>
    </row>
    <row r="974">
      <c r="A974" s="66"/>
      <c r="B974" s="15"/>
      <c r="C974" s="93"/>
      <c r="E974" s="15"/>
      <c r="F974" s="15"/>
    </row>
    <row r="975">
      <c r="A975" s="66"/>
      <c r="B975" s="15"/>
      <c r="C975" s="93"/>
      <c r="E975" s="15"/>
      <c r="F975" s="15"/>
    </row>
    <row r="976">
      <c r="A976" s="66"/>
      <c r="B976" s="15"/>
      <c r="C976" s="93"/>
      <c r="E976" s="15"/>
      <c r="F976" s="15"/>
    </row>
    <row r="977">
      <c r="A977" s="66"/>
      <c r="B977" s="15"/>
      <c r="C977" s="93"/>
      <c r="E977" s="15"/>
      <c r="F977" s="15"/>
    </row>
    <row r="978">
      <c r="A978" s="66"/>
      <c r="B978" s="15"/>
      <c r="C978" s="93"/>
      <c r="E978" s="15"/>
      <c r="F978" s="15"/>
    </row>
    <row r="979">
      <c r="A979" s="66"/>
      <c r="B979" s="15"/>
      <c r="C979" s="93"/>
      <c r="E979" s="15"/>
      <c r="F979" s="15"/>
    </row>
    <row r="980">
      <c r="A980" s="66"/>
      <c r="B980" s="15"/>
      <c r="C980" s="93"/>
      <c r="E980" s="15"/>
      <c r="F980" s="15"/>
    </row>
    <row r="981">
      <c r="A981" s="66"/>
      <c r="B981" s="15"/>
      <c r="C981" s="93"/>
      <c r="E981" s="15"/>
      <c r="F981" s="15"/>
    </row>
    <row r="982">
      <c r="A982" s="66"/>
      <c r="B982" s="15"/>
      <c r="C982" s="93"/>
      <c r="E982" s="15"/>
      <c r="F982" s="15"/>
    </row>
    <row r="983">
      <c r="A983" s="66"/>
      <c r="B983" s="15"/>
      <c r="C983" s="93"/>
      <c r="E983" s="15"/>
      <c r="F983" s="15"/>
    </row>
    <row r="984">
      <c r="A984" s="66"/>
      <c r="B984" s="15"/>
      <c r="C984" s="93"/>
      <c r="E984" s="15"/>
      <c r="F984" s="15"/>
    </row>
    <row r="985">
      <c r="A985" s="66"/>
      <c r="B985" s="15"/>
      <c r="C985" s="93"/>
      <c r="E985" s="15"/>
      <c r="F985" s="15"/>
    </row>
    <row r="986">
      <c r="A986" s="66"/>
      <c r="B986" s="15"/>
      <c r="C986" s="93"/>
      <c r="E986" s="15"/>
      <c r="F986" s="15"/>
    </row>
    <row r="987">
      <c r="A987" s="66"/>
      <c r="B987" s="15"/>
      <c r="C987" s="93"/>
      <c r="E987" s="15"/>
      <c r="F987" s="15"/>
    </row>
    <row r="988">
      <c r="A988" s="66"/>
      <c r="B988" s="15"/>
      <c r="C988" s="93"/>
      <c r="E988" s="15"/>
      <c r="F988" s="15"/>
    </row>
    <row r="989">
      <c r="A989" s="66"/>
      <c r="B989" s="15"/>
      <c r="C989" s="93"/>
      <c r="E989" s="15"/>
      <c r="F989" s="15"/>
    </row>
    <row r="990">
      <c r="A990" s="66"/>
      <c r="B990" s="15"/>
      <c r="C990" s="93"/>
      <c r="E990" s="15"/>
      <c r="F990" s="15"/>
    </row>
    <row r="991">
      <c r="A991" s="66"/>
      <c r="B991" s="15"/>
      <c r="C991" s="93"/>
      <c r="E991" s="15"/>
      <c r="F991" s="15"/>
    </row>
    <row r="992">
      <c r="A992" s="66"/>
      <c r="B992" s="15"/>
      <c r="C992" s="93"/>
      <c r="E992" s="15"/>
      <c r="F992" s="15"/>
    </row>
    <row r="993">
      <c r="A993" s="66"/>
      <c r="B993" s="15"/>
      <c r="C993" s="93"/>
      <c r="E993" s="15"/>
      <c r="F993" s="15"/>
    </row>
    <row r="994">
      <c r="A994" s="66"/>
      <c r="B994" s="15"/>
      <c r="C994" s="93"/>
      <c r="E994" s="15"/>
      <c r="F994" s="15"/>
    </row>
    <row r="995">
      <c r="A995" s="66"/>
      <c r="B995" s="15"/>
      <c r="C995" s="93"/>
      <c r="E995" s="15"/>
      <c r="F995" s="15"/>
    </row>
    <row r="996">
      <c r="A996" s="66"/>
      <c r="B996" s="15"/>
      <c r="C996" s="93"/>
      <c r="E996" s="15"/>
      <c r="F996" s="15"/>
    </row>
    <row r="997">
      <c r="A997" s="66"/>
      <c r="B997" s="15"/>
      <c r="C997" s="93"/>
      <c r="E997" s="15"/>
      <c r="F997" s="15"/>
    </row>
    <row r="998">
      <c r="A998" s="66"/>
      <c r="B998" s="15"/>
      <c r="C998" s="93"/>
      <c r="E998" s="15"/>
      <c r="F998" s="15"/>
    </row>
    <row r="999">
      <c r="A999" s="66"/>
      <c r="B999" s="15"/>
      <c r="C999" s="93"/>
      <c r="E999" s="15"/>
      <c r="F999" s="15"/>
    </row>
    <row r="1000">
      <c r="A1000" s="66"/>
      <c r="B1000" s="15"/>
      <c r="C1000" s="93"/>
      <c r="E1000" s="15"/>
      <c r="F1000" s="15"/>
    </row>
    <row r="1001">
      <c r="A1001" s="66"/>
      <c r="B1001" s="15"/>
      <c r="C1001" s="93"/>
      <c r="E1001" s="15"/>
      <c r="F1001" s="15"/>
    </row>
    <row r="1002">
      <c r="A1002" s="66"/>
      <c r="B1002" s="15"/>
      <c r="C1002" s="93"/>
      <c r="E1002" s="15"/>
      <c r="F1002" s="15"/>
    </row>
    <row r="1003">
      <c r="A1003" s="66"/>
      <c r="B1003" s="15"/>
      <c r="C1003" s="93"/>
      <c r="E1003" s="15"/>
      <c r="F1003" s="15"/>
    </row>
    <row r="1004">
      <c r="A1004" s="66"/>
      <c r="B1004" s="15"/>
      <c r="C1004" s="93"/>
      <c r="E1004" s="15"/>
      <c r="F1004" s="15"/>
    </row>
    <row r="1005">
      <c r="A1005" s="66"/>
      <c r="B1005" s="15"/>
      <c r="C1005" s="93"/>
      <c r="E1005" s="15"/>
      <c r="F1005" s="15"/>
    </row>
    <row r="1006">
      <c r="A1006" s="66"/>
      <c r="B1006" s="15"/>
      <c r="C1006" s="93"/>
      <c r="E1006" s="15"/>
      <c r="F1006" s="15"/>
    </row>
    <row r="1007">
      <c r="A1007" s="66"/>
      <c r="B1007" s="15"/>
      <c r="C1007" s="93"/>
      <c r="E1007" s="15"/>
      <c r="F1007" s="15"/>
    </row>
    <row r="1008">
      <c r="A1008" s="66"/>
      <c r="B1008" s="15"/>
      <c r="C1008" s="93"/>
      <c r="E1008" s="15"/>
      <c r="F1008" s="1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7.25"/>
    <col customWidth="1" min="3" max="3" width="18.25"/>
    <col customWidth="1" min="4" max="4" width="18.88"/>
    <col customWidth="1" min="5" max="5" width="24.25"/>
    <col customWidth="1" min="6" max="6" width="22.88"/>
    <col customWidth="1" min="7" max="7" width="36.63"/>
  </cols>
  <sheetData>
    <row r="1">
      <c r="A1" s="68" t="s">
        <v>397</v>
      </c>
      <c r="B1" s="68" t="s">
        <v>631</v>
      </c>
      <c r="C1" s="285" t="s">
        <v>632</v>
      </c>
      <c r="D1" s="68" t="s">
        <v>633</v>
      </c>
      <c r="E1" s="278" t="s">
        <v>634</v>
      </c>
      <c r="F1" s="278" t="s">
        <v>585</v>
      </c>
      <c r="G1" s="68" t="s">
        <v>618</v>
      </c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64"/>
      <c r="C2" s="93"/>
      <c r="E2" s="15"/>
      <c r="F2" s="15"/>
    </row>
    <row r="3">
      <c r="A3" s="289" t="s">
        <v>7</v>
      </c>
      <c r="B3" s="288">
        <f>vlookup(A3,'Raw 1106'!B31:E170 , 2, FALSE )</f>
        <v>45819.20712</v>
      </c>
      <c r="C3" s="287">
        <f>vlookup(A3,'Raw 1106'!B31:E170, 3, false)</f>
        <v>45819.20853</v>
      </c>
      <c r="D3" s="288">
        <f>vlookup(A3,'Raw 1106'!B31:E170, 4, false)</f>
        <v>45819.2681</v>
      </c>
      <c r="E3" s="15">
        <f>VLOOKUP(A3,'All Contacts'!B:J, 6, false)</f>
        <v>9398898173</v>
      </c>
      <c r="F3" s="15">
        <f>VLOOKUP(A3,'All Contacts'!B:J, 9, false)</f>
        <v>9606296490</v>
      </c>
      <c r="G3" s="5" t="s">
        <v>667</v>
      </c>
    </row>
    <row r="4">
      <c r="A4" s="289" t="s">
        <v>88</v>
      </c>
      <c r="B4" s="288">
        <f>vlookup(A4,'Raw 1106'!B41:E180 , 2, FALSE )</f>
        <v>45819.21539</v>
      </c>
      <c r="C4" s="287">
        <f>vlookup(A4,'Raw 1106'!B41:E180, 3, false)</f>
        <v>45819.21989</v>
      </c>
      <c r="D4" s="288">
        <f>vlookup(A4,'Raw 1106'!B41:E180, 4, false)</f>
        <v>45819.25898</v>
      </c>
      <c r="E4" s="15" t="str">
        <f>VLOOKUP(A4,'All Contacts'!B:J, 6, false)</f>
        <v/>
      </c>
      <c r="F4" s="15">
        <f>VLOOKUP(A4,'All Contacts'!B:J, 9, false)</f>
        <v>9743334097</v>
      </c>
      <c r="G4" s="305" t="s">
        <v>182</v>
      </c>
    </row>
    <row r="5">
      <c r="A5" s="289" t="s">
        <v>125</v>
      </c>
      <c r="B5" s="288">
        <f>vlookup(A5,'Raw 1106'!B43:E182 , 2, FALSE )</f>
        <v>45819.14603</v>
      </c>
      <c r="C5" s="287">
        <f>vlookup(A5,'Raw 1106'!B43:E182, 3, false)</f>
        <v>45819.21043</v>
      </c>
      <c r="D5" s="288">
        <f>vlookup(A5,'Raw 1106'!B43:E182, 4, false)</f>
        <v>45819.25716</v>
      </c>
      <c r="E5" s="15">
        <f>VLOOKUP(A5,'All Contacts'!B:J, 6, false)</f>
        <v>8660606137</v>
      </c>
      <c r="F5" s="15">
        <f>VLOOKUP(A5,'All Contacts'!B:J, 9, false)</f>
        <v>7406026462</v>
      </c>
      <c r="G5" s="5" t="s">
        <v>668</v>
      </c>
    </row>
    <row r="6">
      <c r="A6" s="66"/>
      <c r="C6" s="93"/>
      <c r="E6" s="15"/>
      <c r="F6" s="15"/>
    </row>
    <row r="7">
      <c r="A7" s="68" t="s">
        <v>636</v>
      </c>
      <c r="B7" s="68" t="s">
        <v>294</v>
      </c>
      <c r="C7" s="285" t="s">
        <v>634</v>
      </c>
      <c r="D7" s="68" t="s">
        <v>585</v>
      </c>
      <c r="E7" s="278" t="s">
        <v>618</v>
      </c>
      <c r="F7" s="64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>
      <c r="A8" s="219"/>
      <c r="B8" s="290"/>
      <c r="C8" s="93"/>
      <c r="E8" s="41"/>
      <c r="F8" s="41"/>
    </row>
    <row r="9">
      <c r="A9" s="160" t="s">
        <v>52</v>
      </c>
      <c r="B9" s="87">
        <v>16.34</v>
      </c>
      <c r="C9" s="290">
        <f>VLOOKUP(A9,'All Contacts'!B:J, 6, false)</f>
        <v>8496832689</v>
      </c>
      <c r="D9" s="290" t="str">
        <f>VLOOKUP(A9,'All Contacts'!B:J, 9, false)</f>
        <v/>
      </c>
      <c r="E9" s="11" t="s">
        <v>669</v>
      </c>
      <c r="F9" s="11"/>
      <c r="G9" s="12"/>
      <c r="H9" s="12"/>
      <c r="I9" s="12"/>
    </row>
    <row r="10">
      <c r="A10" s="291" t="s">
        <v>43</v>
      </c>
      <c r="B10" s="87">
        <v>11.82</v>
      </c>
      <c r="C10" s="290" t="str">
        <f>VLOOKUP(A10,'All Contacts'!B:J, 6, false)</f>
        <v/>
      </c>
      <c r="D10" s="290">
        <f>VLOOKUP(A10,'All Contacts'!B:J, 9, false)</f>
        <v>9036903784</v>
      </c>
      <c r="E10" s="292" t="s">
        <v>670</v>
      </c>
      <c r="F10" s="304"/>
      <c r="G10" s="306"/>
      <c r="H10" s="12"/>
      <c r="I10" s="12"/>
    </row>
    <row r="11">
      <c r="A11" s="65" t="s">
        <v>40</v>
      </c>
      <c r="B11" s="29">
        <v>7.66</v>
      </c>
      <c r="C11" s="290">
        <f>VLOOKUP(A11,'All Contacts'!B:J, 6, false)</f>
        <v>9108883600</v>
      </c>
      <c r="D11" s="290">
        <f>VLOOKUP(A11,'All Contacts'!B:J, 9, false)</f>
        <v>9742964373</v>
      </c>
      <c r="E11" s="282" t="s">
        <v>671</v>
      </c>
      <c r="F11" s="11"/>
      <c r="G11" s="27"/>
      <c r="H11" s="12"/>
      <c r="I11" s="12"/>
    </row>
    <row r="12">
      <c r="A12" s="65" t="s">
        <v>15</v>
      </c>
      <c r="B12" s="29">
        <v>7.46</v>
      </c>
      <c r="C12" s="290">
        <f>VLOOKUP(A12,'All Contacts'!B:J, 6, false)</f>
        <v>7899986684</v>
      </c>
      <c r="D12" s="290">
        <f>VLOOKUP(A12,'All Contacts'!B:J, 9, false)</f>
        <v>9742996355</v>
      </c>
      <c r="E12" s="11" t="s">
        <v>87</v>
      </c>
      <c r="F12" s="11"/>
      <c r="G12" s="12"/>
      <c r="H12" s="12"/>
      <c r="I12" s="12"/>
    </row>
    <row r="13">
      <c r="A13" s="65" t="s">
        <v>224</v>
      </c>
      <c r="B13" s="87">
        <v>6.93</v>
      </c>
      <c r="C13" s="290">
        <f>VLOOKUP(A13,'All Contacts'!B:J, 6, false)</f>
        <v>9640852978</v>
      </c>
      <c r="D13" s="290">
        <f>VLOOKUP(A13,'All Contacts'!B:J, 9, false)</f>
        <v>8660091179</v>
      </c>
      <c r="E13" s="11" t="s">
        <v>672</v>
      </c>
      <c r="F13" s="11" t="s">
        <v>673</v>
      </c>
      <c r="G13" s="12"/>
      <c r="H13" s="12"/>
      <c r="I13" s="12"/>
    </row>
    <row r="14">
      <c r="A14" s="68" t="s">
        <v>104</v>
      </c>
      <c r="B14" s="87">
        <v>6.03</v>
      </c>
      <c r="C14" s="290">
        <f>VLOOKUP(A14,'All Contacts'!B:J, 6, false)</f>
        <v>9742879340</v>
      </c>
      <c r="D14" s="290" t="str">
        <f>VLOOKUP(A14,'All Contacts'!B:J, 9, false)</f>
        <v/>
      </c>
      <c r="E14" s="292" t="s">
        <v>674</v>
      </c>
      <c r="F14" s="292"/>
      <c r="G14" s="306"/>
      <c r="H14" s="12"/>
      <c r="I14" s="12"/>
    </row>
    <row r="15">
      <c r="A15" s="68" t="s">
        <v>8</v>
      </c>
      <c r="B15" s="87">
        <v>5.94</v>
      </c>
      <c r="C15" s="290">
        <f>VLOOKUP(A15,'All Contacts'!B:J, 6, false)</f>
        <v>9113660076</v>
      </c>
      <c r="D15" s="290">
        <f>VLOOKUP(A15,'All Contacts'!B:J, 9, false)</f>
        <v>7996710545</v>
      </c>
      <c r="E15" s="292" t="s">
        <v>675</v>
      </c>
      <c r="F15" s="292"/>
      <c r="G15" s="307"/>
      <c r="H15" s="275"/>
      <c r="I15" s="275"/>
    </row>
    <row r="16">
      <c r="A16" s="68" t="s">
        <v>185</v>
      </c>
      <c r="B16" s="294">
        <v>5.82</v>
      </c>
      <c r="C16" s="290">
        <f>VLOOKUP(A16,'All Contacts'!B:J, 6, false)</f>
        <v>9573959115</v>
      </c>
      <c r="D16" s="290">
        <f>VLOOKUP(A16,'All Contacts'!B:J, 9, false)</f>
        <v>9449336765</v>
      </c>
      <c r="E16" s="292" t="s">
        <v>676</v>
      </c>
      <c r="F16" s="308"/>
      <c r="G16" s="309"/>
      <c r="H16" s="295"/>
      <c r="I16" s="295"/>
    </row>
    <row r="17">
      <c r="A17" s="68" t="s">
        <v>29</v>
      </c>
      <c r="B17" s="87">
        <v>5.44</v>
      </c>
      <c r="C17" s="290">
        <f>VLOOKUP(A17,'All Contacts'!B:J, 6, false)</f>
        <v>9035252221</v>
      </c>
      <c r="D17" s="290">
        <f>VLOOKUP(A17,'All Contacts'!B:J, 9, false)</f>
        <v>9740492628</v>
      </c>
      <c r="E17" s="292" t="s">
        <v>677</v>
      </c>
      <c r="F17" s="308"/>
      <c r="G17" s="309"/>
      <c r="H17" s="295"/>
      <c r="I17" s="295"/>
    </row>
    <row r="18">
      <c r="A18" s="68" t="s">
        <v>226</v>
      </c>
      <c r="B18" s="87">
        <v>5.25</v>
      </c>
      <c r="C18" s="290">
        <f>VLOOKUP(A18,'All Contacts'!B:J, 6, false)</f>
        <v>8892691506</v>
      </c>
      <c r="D18" s="290">
        <f>VLOOKUP(A18,'All Contacts'!B:J, 9, false)</f>
        <v>7338331533</v>
      </c>
      <c r="E18" s="11" t="s">
        <v>678</v>
      </c>
      <c r="F18" s="24"/>
      <c r="G18" s="295"/>
      <c r="H18" s="295"/>
      <c r="I18" s="295"/>
    </row>
    <row r="19">
      <c r="A19" s="66"/>
      <c r="B19" s="87"/>
      <c r="C19" s="290"/>
      <c r="D19" s="290"/>
      <c r="E19" s="275"/>
      <c r="F19" s="275"/>
      <c r="G19" s="277"/>
      <c r="H19" s="296"/>
      <c r="I19" s="29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>
      <c r="A20" s="68" t="s">
        <v>679</v>
      </c>
      <c r="B20" s="68" t="s">
        <v>680</v>
      </c>
      <c r="C20" s="298" t="s">
        <v>616</v>
      </c>
      <c r="D20" s="298" t="s">
        <v>617</v>
      </c>
      <c r="E20" s="310"/>
      <c r="F20" s="275"/>
      <c r="G20" s="277"/>
      <c r="H20" s="277"/>
      <c r="I20" s="277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>
      <c r="A21" s="118"/>
      <c r="C21" s="290"/>
      <c r="D21" s="290"/>
      <c r="E21" s="11"/>
      <c r="F21" s="9"/>
      <c r="G21" s="27"/>
      <c r="H21" s="27"/>
      <c r="I21" s="27"/>
    </row>
    <row r="22">
      <c r="A22" s="219" t="s">
        <v>37</v>
      </c>
      <c r="B22" s="311">
        <v>37.0</v>
      </c>
      <c r="C22" s="290">
        <f>VLOOKUP(A22,'All Contacts'!B:J, 6, false)</f>
        <v>9008143480</v>
      </c>
      <c r="D22" s="290">
        <f>VLOOKUP(A22,'All Contacts'!B:J, 9, false)</f>
        <v>9491130395</v>
      </c>
      <c r="E22" s="11" t="s">
        <v>681</v>
      </c>
      <c r="F22" s="9"/>
      <c r="G22" s="27"/>
      <c r="H22" s="27"/>
      <c r="I22" s="27"/>
    </row>
    <row r="23">
      <c r="A23" s="219" t="s">
        <v>10</v>
      </c>
      <c r="B23" s="311">
        <v>33.0</v>
      </c>
      <c r="C23" s="290">
        <f>VLOOKUP(A23,'All Contacts'!B:J, 6, false)</f>
        <v>7848986838</v>
      </c>
      <c r="D23" s="290" t="str">
        <f>VLOOKUP(A23,'All Contacts'!B:J, 9, false)</f>
        <v>9449638371/9632036541</v>
      </c>
      <c r="E23" s="11" t="s">
        <v>682</v>
      </c>
      <c r="F23" s="9"/>
      <c r="G23" s="27"/>
      <c r="H23" s="27"/>
      <c r="I23" s="27"/>
    </row>
    <row r="24">
      <c r="A24" s="219" t="s">
        <v>325</v>
      </c>
      <c r="B24" s="311">
        <v>25.0</v>
      </c>
      <c r="C24" s="290">
        <f>VLOOKUP(A24,'All Contacts'!B:J, 6, false)</f>
        <v>9980007270</v>
      </c>
      <c r="D24" s="290">
        <f>VLOOKUP(A24,'All Contacts'!B:J, 9, false)</f>
        <v>9900630413</v>
      </c>
      <c r="E24" s="11" t="s">
        <v>683</v>
      </c>
      <c r="F24" s="9"/>
      <c r="G24" s="27"/>
      <c r="H24" s="27"/>
      <c r="I24" s="27"/>
    </row>
    <row r="25">
      <c r="A25" s="219" t="s">
        <v>190</v>
      </c>
      <c r="B25" s="311">
        <v>11.0</v>
      </c>
      <c r="C25" s="290">
        <f>VLOOKUP(A25,'All Contacts'!B:J, 6, false)</f>
        <v>6363990332</v>
      </c>
      <c r="D25" s="290">
        <f>VLOOKUP(A25,'All Contacts'!B:J, 9, false)</f>
        <v>8660597518</v>
      </c>
      <c r="E25" s="312" t="s">
        <v>684</v>
      </c>
      <c r="F25" s="275"/>
      <c r="G25" s="277"/>
      <c r="H25" s="277"/>
      <c r="I25" s="277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A26" s="166" t="s">
        <v>7</v>
      </c>
      <c r="B26" s="313">
        <v>10.0</v>
      </c>
      <c r="C26" s="290">
        <f>VLOOKUP(A26,'All Contacts'!B:J, 6, false)</f>
        <v>9398898173</v>
      </c>
      <c r="D26" s="290">
        <f>VLOOKUP(A26,'All Contacts'!B:J, 9, false)</f>
        <v>9606296490</v>
      </c>
      <c r="E26" s="11"/>
      <c r="F26" s="9"/>
      <c r="G26" s="27"/>
      <c r="H26" s="27"/>
      <c r="I26" s="27"/>
    </row>
    <row r="27">
      <c r="A27" s="160"/>
      <c r="B27" s="298"/>
      <c r="C27" s="298"/>
      <c r="D27" s="66"/>
      <c r="E27" s="299"/>
      <c r="F27" s="275"/>
      <c r="G27" s="277"/>
      <c r="H27" s="277"/>
      <c r="I27" s="277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160" t="s">
        <v>646</v>
      </c>
      <c r="B28" s="297" t="s">
        <v>647</v>
      </c>
      <c r="C28" s="298" t="s">
        <v>648</v>
      </c>
      <c r="D28" s="278" t="s">
        <v>649</v>
      </c>
      <c r="E28" s="299"/>
      <c r="F28" s="275"/>
      <c r="G28" s="277"/>
      <c r="H28" s="277"/>
      <c r="I28" s="277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68"/>
      <c r="C29" s="55"/>
      <c r="I29" s="27"/>
    </row>
    <row r="30">
      <c r="A30" s="68" t="s">
        <v>84</v>
      </c>
      <c r="B30" s="48">
        <v>15.0</v>
      </c>
      <c r="C30" s="55">
        <v>8.971463354E9</v>
      </c>
      <c r="D30" s="290">
        <v>8.904614028E9</v>
      </c>
      <c r="E30" s="292" t="s">
        <v>685</v>
      </c>
      <c r="F30" s="314"/>
      <c r="G30" s="304"/>
      <c r="H30" s="304"/>
      <c r="I30" s="27"/>
    </row>
    <row r="31">
      <c r="A31" s="68" t="s">
        <v>70</v>
      </c>
      <c r="B31" s="315">
        <v>11.0</v>
      </c>
      <c r="C31" s="55">
        <v>9.10831104E9</v>
      </c>
      <c r="D31" s="290"/>
      <c r="E31" s="91" t="s">
        <v>686</v>
      </c>
      <c r="F31" s="9"/>
      <c r="G31" s="27"/>
      <c r="H31" s="27"/>
      <c r="I31" s="27"/>
    </row>
    <row r="32">
      <c r="A32" s="68" t="s">
        <v>422</v>
      </c>
      <c r="B32" s="315">
        <v>10.0</v>
      </c>
      <c r="C32" s="55">
        <v>8.50050829E9</v>
      </c>
      <c r="D32" s="290">
        <v>9.113910124E9</v>
      </c>
      <c r="E32" s="91" t="s">
        <v>687</v>
      </c>
      <c r="F32" s="9"/>
      <c r="G32" s="27"/>
      <c r="H32" s="27"/>
      <c r="I32" s="27"/>
    </row>
    <row r="33">
      <c r="A33" s="68" t="s">
        <v>125</v>
      </c>
      <c r="B33" s="315">
        <v>10.0</v>
      </c>
      <c r="C33" s="55">
        <v>8.660606137E9</v>
      </c>
      <c r="D33" s="290">
        <v>7.406026462E9</v>
      </c>
      <c r="E33" s="316" t="s">
        <v>688</v>
      </c>
      <c r="F33" s="314"/>
      <c r="G33" s="304"/>
      <c r="H33" s="27"/>
      <c r="I33" s="27"/>
    </row>
    <row r="34">
      <c r="A34" s="68" t="s">
        <v>18</v>
      </c>
      <c r="B34" s="317">
        <v>10.0</v>
      </c>
      <c r="C34" s="55">
        <v>7.760097868E9</v>
      </c>
      <c r="D34" s="290">
        <v>7.353291225E9</v>
      </c>
      <c r="E34" s="91" t="s">
        <v>689</v>
      </c>
      <c r="F34" s="9"/>
      <c r="G34" s="275"/>
      <c r="H34" s="275"/>
      <c r="I34" s="275"/>
    </row>
    <row r="35">
      <c r="A35" s="68" t="s">
        <v>26</v>
      </c>
      <c r="B35" s="315">
        <v>10.0</v>
      </c>
      <c r="C35" s="9" t="s">
        <v>690</v>
      </c>
      <c r="D35" s="290">
        <v>9.535326205E9</v>
      </c>
      <c r="E35" s="91" t="s">
        <v>691</v>
      </c>
      <c r="F35" s="9"/>
      <c r="G35" s="304" t="s">
        <v>692</v>
      </c>
      <c r="H35" s="27"/>
      <c r="I35" s="27"/>
    </row>
    <row r="36">
      <c r="A36" s="68" t="s">
        <v>174</v>
      </c>
      <c r="B36" s="315">
        <v>9.0</v>
      </c>
      <c r="C36" s="55"/>
      <c r="D36" s="290">
        <v>8.970711971E9</v>
      </c>
      <c r="E36" s="91" t="s">
        <v>693</v>
      </c>
      <c r="F36" s="9"/>
      <c r="G36" s="27"/>
      <c r="H36" s="27"/>
      <c r="I36" s="27"/>
    </row>
    <row r="37">
      <c r="A37" s="68" t="s">
        <v>135</v>
      </c>
      <c r="B37" s="315">
        <v>9.0</v>
      </c>
      <c r="C37" s="48">
        <v>9.686200916E9</v>
      </c>
      <c r="D37" s="290">
        <v>9.880957646E9</v>
      </c>
      <c r="E37" s="91" t="s">
        <v>694</v>
      </c>
      <c r="F37" s="29"/>
    </row>
    <row r="38">
      <c r="A38" s="68" t="s">
        <v>57</v>
      </c>
      <c r="B38" s="315">
        <v>9.0</v>
      </c>
      <c r="C38" s="48">
        <v>8.867496789E9</v>
      </c>
      <c r="D38" s="290"/>
      <c r="E38" s="91" t="s">
        <v>695</v>
      </c>
      <c r="F38" s="42" t="s">
        <v>696</v>
      </c>
    </row>
    <row r="39">
      <c r="A39" s="68"/>
      <c r="B39" s="315"/>
      <c r="C39" s="48"/>
      <c r="D39" s="290"/>
      <c r="E39" s="92"/>
      <c r="F39" s="15"/>
      <c r="G39" s="288"/>
      <c r="H39" s="288"/>
      <c r="I39" s="288"/>
    </row>
    <row r="40">
      <c r="A40" s="66"/>
      <c r="B40" s="93"/>
      <c r="C40" s="93"/>
      <c r="E40" s="15"/>
      <c r="F40" s="15"/>
    </row>
    <row r="41">
      <c r="A41" s="66"/>
      <c r="B41" s="93"/>
      <c r="C41" s="93"/>
      <c r="E41" s="15"/>
      <c r="F41" s="15"/>
    </row>
    <row r="42">
      <c r="A42" s="66"/>
      <c r="C42" s="93"/>
      <c r="E42" s="15"/>
      <c r="F42" s="15"/>
    </row>
    <row r="43">
      <c r="A43" s="66"/>
      <c r="C43" s="93"/>
      <c r="E43" s="15"/>
      <c r="F43" s="15"/>
    </row>
    <row r="44">
      <c r="A44" s="66"/>
      <c r="C44" s="93"/>
      <c r="E44" s="15"/>
      <c r="F44" s="15"/>
    </row>
    <row r="45">
      <c r="A45" s="66"/>
      <c r="C45" s="93"/>
      <c r="E45" s="15"/>
      <c r="F45" s="15"/>
    </row>
    <row r="46">
      <c r="A46" s="66"/>
      <c r="C46" s="93"/>
      <c r="E46" s="15"/>
      <c r="F46" s="15"/>
    </row>
    <row r="47">
      <c r="A47" s="66"/>
      <c r="C47" s="93"/>
      <c r="E47" s="15"/>
      <c r="F47" s="15"/>
    </row>
    <row r="48">
      <c r="A48" s="66"/>
      <c r="C48" s="93"/>
      <c r="E48" s="15"/>
      <c r="F48" s="15"/>
    </row>
    <row r="49">
      <c r="A49" s="66"/>
      <c r="C49" s="93"/>
      <c r="E49" s="15"/>
      <c r="F49" s="15"/>
    </row>
    <row r="50">
      <c r="A50" s="66"/>
      <c r="C50" s="93"/>
      <c r="E50" s="15"/>
      <c r="F50" s="15"/>
    </row>
    <row r="51">
      <c r="A51" s="66"/>
      <c r="C51" s="93"/>
      <c r="E51" s="15"/>
      <c r="F51" s="15"/>
    </row>
    <row r="52">
      <c r="A52" s="66"/>
      <c r="C52" s="93"/>
      <c r="E52" s="15"/>
      <c r="F52" s="15"/>
    </row>
    <row r="53">
      <c r="A53" s="66"/>
      <c r="C53" s="93"/>
      <c r="E53" s="15"/>
      <c r="F53" s="15"/>
    </row>
    <row r="54">
      <c r="A54" s="66"/>
      <c r="C54" s="93"/>
      <c r="E54" s="15"/>
      <c r="F54" s="15"/>
    </row>
    <row r="55">
      <c r="A55" s="66"/>
      <c r="C55" s="93"/>
      <c r="E55" s="15"/>
      <c r="F55" s="15"/>
    </row>
    <row r="56">
      <c r="A56" s="66"/>
      <c r="C56" s="93"/>
      <c r="E56" s="15"/>
      <c r="F56" s="15"/>
    </row>
    <row r="57">
      <c r="A57" s="66"/>
      <c r="C57" s="93"/>
      <c r="E57" s="15"/>
      <c r="F57" s="15"/>
    </row>
    <row r="58">
      <c r="A58" s="66"/>
      <c r="C58" s="93"/>
      <c r="E58" s="15"/>
      <c r="F58" s="15"/>
    </row>
    <row r="59">
      <c r="A59" s="66"/>
      <c r="C59" s="93"/>
      <c r="E59" s="15"/>
      <c r="F59" s="15"/>
    </row>
    <row r="60">
      <c r="A60" s="66"/>
      <c r="C60" s="93"/>
      <c r="E60" s="15"/>
      <c r="F60" s="15"/>
    </row>
    <row r="61">
      <c r="A61" s="66"/>
      <c r="C61" s="93"/>
      <c r="E61" s="15"/>
      <c r="F61" s="15"/>
    </row>
    <row r="62">
      <c r="A62" s="66"/>
      <c r="C62" s="93"/>
      <c r="E62" s="15"/>
      <c r="F62" s="15"/>
    </row>
    <row r="63">
      <c r="A63" s="66"/>
      <c r="C63" s="93"/>
      <c r="E63" s="15"/>
      <c r="F63" s="15"/>
    </row>
    <row r="64">
      <c r="A64" s="66"/>
      <c r="C64" s="93"/>
      <c r="E64" s="15"/>
      <c r="F64" s="15"/>
    </row>
    <row r="65">
      <c r="A65" s="66"/>
      <c r="C65" s="93"/>
      <c r="E65" s="15"/>
      <c r="F65" s="15"/>
    </row>
    <row r="66">
      <c r="A66" s="66"/>
      <c r="C66" s="93"/>
      <c r="E66" s="15"/>
      <c r="F66" s="15"/>
    </row>
    <row r="67">
      <c r="A67" s="66"/>
      <c r="C67" s="93"/>
      <c r="E67" s="15"/>
      <c r="F67" s="15"/>
    </row>
    <row r="68">
      <c r="A68" s="66"/>
      <c r="C68" s="93"/>
      <c r="E68" s="15"/>
      <c r="F68" s="15"/>
    </row>
    <row r="69">
      <c r="A69" s="66"/>
      <c r="C69" s="93"/>
      <c r="E69" s="15"/>
      <c r="F69" s="15"/>
    </row>
    <row r="70">
      <c r="A70" s="66"/>
      <c r="C70" s="93"/>
      <c r="E70" s="15"/>
      <c r="F70" s="15"/>
    </row>
    <row r="71">
      <c r="A71" s="66"/>
      <c r="C71" s="93"/>
      <c r="E71" s="15"/>
      <c r="F71" s="15"/>
    </row>
    <row r="72">
      <c r="A72" s="66"/>
      <c r="C72" s="93"/>
      <c r="E72" s="15"/>
      <c r="F72" s="15"/>
    </row>
    <row r="73">
      <c r="A73" s="66"/>
      <c r="C73" s="93"/>
      <c r="E73" s="15"/>
      <c r="F73" s="15"/>
    </row>
    <row r="74">
      <c r="A74" s="66"/>
      <c r="C74" s="93"/>
      <c r="E74" s="15"/>
      <c r="F74" s="15"/>
    </row>
    <row r="75">
      <c r="A75" s="66"/>
      <c r="C75" s="93"/>
      <c r="E75" s="15"/>
      <c r="F75" s="15"/>
    </row>
    <row r="76">
      <c r="A76" s="66"/>
      <c r="C76" s="93"/>
      <c r="E76" s="15"/>
      <c r="F76" s="15"/>
    </row>
    <row r="77">
      <c r="A77" s="66"/>
      <c r="C77" s="93"/>
      <c r="E77" s="15"/>
      <c r="F77" s="15"/>
    </row>
    <row r="78">
      <c r="A78" s="66"/>
      <c r="C78" s="93"/>
      <c r="E78" s="15"/>
      <c r="F78" s="15"/>
    </row>
    <row r="79">
      <c r="A79" s="66"/>
      <c r="C79" s="93"/>
      <c r="E79" s="15"/>
      <c r="F79" s="15"/>
    </row>
    <row r="80">
      <c r="A80" s="66"/>
      <c r="C80" s="93"/>
      <c r="E80" s="15"/>
      <c r="F80" s="15"/>
    </row>
    <row r="81">
      <c r="A81" s="66"/>
      <c r="C81" s="93"/>
      <c r="E81" s="15"/>
      <c r="F81" s="15"/>
    </row>
    <row r="82">
      <c r="A82" s="66"/>
      <c r="C82" s="93"/>
      <c r="E82" s="15"/>
      <c r="F82" s="15"/>
    </row>
    <row r="83">
      <c r="A83" s="66"/>
      <c r="C83" s="93"/>
      <c r="E83" s="15"/>
      <c r="F83" s="15"/>
    </row>
    <row r="84">
      <c r="A84" s="66"/>
      <c r="C84" s="93"/>
      <c r="E84" s="15"/>
      <c r="F84" s="15"/>
    </row>
    <row r="85">
      <c r="A85" s="66"/>
      <c r="C85" s="93"/>
      <c r="E85" s="15"/>
      <c r="F85" s="15"/>
    </row>
    <row r="86">
      <c r="A86" s="66"/>
      <c r="C86" s="93"/>
      <c r="E86" s="15"/>
      <c r="F86" s="15"/>
    </row>
    <row r="87">
      <c r="A87" s="66"/>
      <c r="C87" s="93"/>
      <c r="E87" s="15"/>
      <c r="F87" s="15"/>
    </row>
    <row r="88">
      <c r="A88" s="66"/>
      <c r="C88" s="93"/>
      <c r="E88" s="15"/>
      <c r="F88" s="15"/>
    </row>
    <row r="89">
      <c r="A89" s="66"/>
      <c r="C89" s="93"/>
      <c r="E89" s="15"/>
      <c r="F89" s="15"/>
    </row>
    <row r="90">
      <c r="A90" s="66"/>
      <c r="C90" s="93"/>
      <c r="E90" s="15"/>
      <c r="F90" s="15"/>
    </row>
    <row r="91">
      <c r="A91" s="66"/>
      <c r="C91" s="93"/>
      <c r="E91" s="15"/>
      <c r="F91" s="15"/>
    </row>
    <row r="92">
      <c r="A92" s="66"/>
      <c r="C92" s="93"/>
      <c r="E92" s="15"/>
      <c r="F92" s="15"/>
    </row>
    <row r="93">
      <c r="A93" s="66"/>
      <c r="C93" s="93"/>
      <c r="E93" s="15"/>
      <c r="F93" s="15"/>
    </row>
    <row r="94">
      <c r="A94" s="66"/>
      <c r="C94" s="93"/>
      <c r="E94" s="15"/>
      <c r="F94" s="15"/>
    </row>
    <row r="95">
      <c r="A95" s="66"/>
      <c r="C95" s="93"/>
      <c r="E95" s="15"/>
      <c r="F95" s="15"/>
    </row>
    <row r="96">
      <c r="A96" s="66"/>
      <c r="C96" s="93"/>
      <c r="E96" s="15"/>
      <c r="F96" s="15"/>
    </row>
    <row r="97">
      <c r="A97" s="66"/>
      <c r="C97" s="93"/>
      <c r="E97" s="15"/>
      <c r="F97" s="15"/>
    </row>
    <row r="98">
      <c r="A98" s="66"/>
      <c r="C98" s="93"/>
      <c r="E98" s="15"/>
      <c r="F98" s="15"/>
    </row>
    <row r="99">
      <c r="A99" s="66"/>
      <c r="C99" s="93"/>
      <c r="E99" s="15"/>
      <c r="F99" s="15"/>
    </row>
    <row r="100">
      <c r="A100" s="66"/>
      <c r="C100" s="93"/>
      <c r="E100" s="15"/>
      <c r="F100" s="15"/>
    </row>
    <row r="101">
      <c r="A101" s="66"/>
      <c r="C101" s="93"/>
      <c r="E101" s="15"/>
      <c r="F101" s="15"/>
    </row>
    <row r="102">
      <c r="A102" s="66"/>
      <c r="C102" s="93"/>
      <c r="E102" s="15"/>
      <c r="F102" s="15"/>
    </row>
    <row r="103">
      <c r="A103" s="66"/>
      <c r="C103" s="93"/>
      <c r="E103" s="15"/>
      <c r="F103" s="15"/>
    </row>
    <row r="104">
      <c r="A104" s="66"/>
      <c r="C104" s="93"/>
      <c r="E104" s="15"/>
      <c r="F104" s="15"/>
    </row>
    <row r="105">
      <c r="A105" s="66"/>
      <c r="C105" s="93"/>
      <c r="E105" s="15"/>
      <c r="F105" s="15"/>
    </row>
    <row r="106">
      <c r="A106" s="66"/>
      <c r="C106" s="93"/>
      <c r="E106" s="15"/>
      <c r="F106" s="15"/>
    </row>
    <row r="107">
      <c r="A107" s="66"/>
      <c r="C107" s="93"/>
      <c r="E107" s="15"/>
      <c r="F107" s="15"/>
    </row>
    <row r="108">
      <c r="A108" s="66"/>
      <c r="C108" s="93"/>
      <c r="E108" s="15"/>
      <c r="F108" s="15"/>
    </row>
    <row r="109">
      <c r="A109" s="66"/>
      <c r="C109" s="93"/>
      <c r="E109" s="15"/>
      <c r="F109" s="15"/>
    </row>
    <row r="110">
      <c r="A110" s="66"/>
      <c r="C110" s="93"/>
      <c r="E110" s="15"/>
      <c r="F110" s="15"/>
    </row>
    <row r="111">
      <c r="A111" s="66"/>
      <c r="C111" s="93"/>
      <c r="E111" s="15"/>
      <c r="F111" s="15"/>
    </row>
    <row r="112">
      <c r="A112" s="66"/>
      <c r="C112" s="93"/>
      <c r="E112" s="15"/>
      <c r="F112" s="15"/>
    </row>
    <row r="113">
      <c r="A113" s="66"/>
      <c r="C113" s="93"/>
      <c r="E113" s="15"/>
      <c r="F113" s="15"/>
    </row>
    <row r="114">
      <c r="A114" s="66"/>
      <c r="C114" s="93"/>
      <c r="E114" s="15"/>
      <c r="F114" s="15"/>
    </row>
    <row r="115">
      <c r="A115" s="66"/>
      <c r="C115" s="93"/>
      <c r="E115" s="15"/>
      <c r="F115" s="15"/>
    </row>
    <row r="116">
      <c r="A116" s="66"/>
      <c r="C116" s="93"/>
      <c r="E116" s="15"/>
      <c r="F116" s="15"/>
    </row>
    <row r="117">
      <c r="A117" s="66"/>
      <c r="C117" s="93"/>
      <c r="E117" s="15"/>
      <c r="F117" s="15"/>
    </row>
    <row r="118">
      <c r="A118" s="66"/>
      <c r="C118" s="93"/>
      <c r="E118" s="15"/>
      <c r="F118" s="15"/>
    </row>
    <row r="119">
      <c r="A119" s="66"/>
      <c r="C119" s="93"/>
      <c r="E119" s="15"/>
      <c r="F119" s="15"/>
    </row>
    <row r="120">
      <c r="A120" s="66"/>
      <c r="C120" s="93"/>
      <c r="E120" s="15"/>
      <c r="F120" s="15"/>
    </row>
    <row r="121">
      <c r="A121" s="66"/>
      <c r="C121" s="93"/>
      <c r="E121" s="15"/>
      <c r="F121" s="15"/>
    </row>
    <row r="122">
      <c r="A122" s="66"/>
      <c r="C122" s="93"/>
      <c r="E122" s="15"/>
      <c r="F122" s="15"/>
    </row>
    <row r="123">
      <c r="A123" s="66"/>
      <c r="C123" s="93"/>
      <c r="E123" s="15"/>
      <c r="F123" s="15"/>
    </row>
    <row r="124">
      <c r="A124" s="66"/>
      <c r="C124" s="93"/>
      <c r="E124" s="15"/>
      <c r="F124" s="15"/>
    </row>
    <row r="125">
      <c r="A125" s="66"/>
      <c r="C125" s="93"/>
      <c r="E125" s="15"/>
      <c r="F125" s="15"/>
    </row>
    <row r="126">
      <c r="A126" s="66"/>
      <c r="C126" s="93"/>
      <c r="E126" s="15"/>
      <c r="F126" s="15"/>
    </row>
    <row r="127">
      <c r="A127" s="66"/>
      <c r="C127" s="93"/>
      <c r="E127" s="15"/>
      <c r="F127" s="15"/>
    </row>
    <row r="128">
      <c r="A128" s="66"/>
      <c r="C128" s="93"/>
      <c r="E128" s="15"/>
      <c r="F128" s="15"/>
    </row>
    <row r="129">
      <c r="A129" s="66"/>
      <c r="C129" s="93"/>
      <c r="E129" s="15"/>
      <c r="F129" s="15"/>
    </row>
    <row r="130">
      <c r="A130" s="66"/>
      <c r="C130" s="93"/>
      <c r="E130" s="15"/>
      <c r="F130" s="15"/>
    </row>
    <row r="131">
      <c r="A131" s="66"/>
      <c r="C131" s="93"/>
      <c r="E131" s="15"/>
      <c r="F131" s="15"/>
    </row>
    <row r="132">
      <c r="A132" s="66"/>
      <c r="C132" s="93"/>
      <c r="E132" s="15"/>
      <c r="F132" s="15"/>
    </row>
    <row r="133">
      <c r="A133" s="66"/>
      <c r="C133" s="93"/>
      <c r="E133" s="15"/>
      <c r="F133" s="15"/>
    </row>
    <row r="134">
      <c r="A134" s="66"/>
      <c r="C134" s="93"/>
      <c r="E134" s="15"/>
      <c r="F134" s="15"/>
    </row>
    <row r="135">
      <c r="A135" s="66"/>
      <c r="C135" s="93"/>
      <c r="E135" s="15"/>
      <c r="F135" s="15"/>
    </row>
    <row r="136">
      <c r="A136" s="66"/>
      <c r="C136" s="93"/>
      <c r="E136" s="15"/>
      <c r="F136" s="15"/>
    </row>
    <row r="137">
      <c r="A137" s="66"/>
      <c r="C137" s="93"/>
      <c r="E137" s="15"/>
      <c r="F137" s="15"/>
    </row>
    <row r="138">
      <c r="A138" s="66"/>
      <c r="C138" s="93"/>
      <c r="E138" s="15"/>
      <c r="F138" s="15"/>
    </row>
    <row r="139">
      <c r="A139" s="66"/>
      <c r="C139" s="93"/>
      <c r="E139" s="15"/>
      <c r="F139" s="15"/>
    </row>
    <row r="140">
      <c r="A140" s="66"/>
      <c r="C140" s="93"/>
      <c r="E140" s="15"/>
      <c r="F140" s="15"/>
    </row>
    <row r="141">
      <c r="A141" s="66"/>
      <c r="C141" s="93"/>
      <c r="E141" s="15"/>
      <c r="F141" s="15"/>
    </row>
    <row r="142">
      <c r="A142" s="66"/>
      <c r="C142" s="93"/>
      <c r="E142" s="15"/>
      <c r="F142" s="15"/>
    </row>
    <row r="143">
      <c r="A143" s="66"/>
      <c r="C143" s="93"/>
      <c r="E143" s="15"/>
      <c r="F143" s="15"/>
    </row>
    <row r="144">
      <c r="A144" s="66"/>
      <c r="C144" s="93"/>
      <c r="E144" s="15"/>
      <c r="F144" s="15"/>
    </row>
    <row r="145">
      <c r="A145" s="66"/>
      <c r="C145" s="93"/>
      <c r="E145" s="15"/>
      <c r="F145" s="15"/>
    </row>
    <row r="146">
      <c r="A146" s="66"/>
      <c r="C146" s="93"/>
      <c r="E146" s="15"/>
      <c r="F146" s="15"/>
    </row>
    <row r="147">
      <c r="A147" s="66"/>
      <c r="C147" s="93"/>
      <c r="E147" s="15"/>
      <c r="F147" s="15"/>
    </row>
    <row r="148">
      <c r="A148" s="66"/>
      <c r="C148" s="93"/>
      <c r="E148" s="15"/>
      <c r="F148" s="15"/>
    </row>
    <row r="149">
      <c r="A149" s="66"/>
      <c r="C149" s="93"/>
      <c r="E149" s="15"/>
      <c r="F149" s="15"/>
    </row>
    <row r="150">
      <c r="A150" s="66"/>
      <c r="C150" s="93"/>
      <c r="E150" s="15"/>
      <c r="F150" s="15"/>
    </row>
    <row r="151">
      <c r="A151" s="66"/>
      <c r="C151" s="93"/>
      <c r="E151" s="15"/>
      <c r="F151" s="15"/>
    </row>
    <row r="152">
      <c r="A152" s="66"/>
      <c r="C152" s="93"/>
      <c r="E152" s="15"/>
      <c r="F152" s="15"/>
    </row>
    <row r="153">
      <c r="A153" s="66"/>
      <c r="C153" s="93"/>
      <c r="E153" s="15"/>
      <c r="F153" s="15"/>
    </row>
    <row r="154">
      <c r="A154" s="66"/>
      <c r="C154" s="93"/>
      <c r="E154" s="15"/>
      <c r="F154" s="15"/>
    </row>
    <row r="155">
      <c r="A155" s="66"/>
      <c r="C155" s="93"/>
      <c r="E155" s="15"/>
      <c r="F155" s="15"/>
    </row>
    <row r="156">
      <c r="A156" s="66"/>
      <c r="C156" s="93"/>
      <c r="E156" s="15"/>
      <c r="F156" s="15"/>
    </row>
    <row r="157">
      <c r="A157" s="66"/>
      <c r="C157" s="93"/>
      <c r="E157" s="15"/>
      <c r="F157" s="15"/>
    </row>
    <row r="158">
      <c r="A158" s="66"/>
      <c r="C158" s="93"/>
      <c r="E158" s="15"/>
      <c r="F158" s="15"/>
    </row>
    <row r="159">
      <c r="A159" s="66"/>
      <c r="C159" s="93"/>
      <c r="E159" s="15"/>
      <c r="F159" s="15"/>
    </row>
    <row r="160">
      <c r="A160" s="66"/>
      <c r="C160" s="93"/>
      <c r="E160" s="15"/>
      <c r="F160" s="15"/>
    </row>
    <row r="161">
      <c r="A161" s="66"/>
      <c r="C161" s="93"/>
      <c r="E161" s="15"/>
      <c r="F161" s="15"/>
    </row>
    <row r="162">
      <c r="A162" s="66"/>
      <c r="C162" s="93"/>
      <c r="E162" s="15"/>
      <c r="F162" s="15"/>
    </row>
    <row r="163">
      <c r="A163" s="66"/>
      <c r="C163" s="93"/>
      <c r="E163" s="15"/>
      <c r="F163" s="15"/>
    </row>
    <row r="164">
      <c r="A164" s="66"/>
      <c r="C164" s="93"/>
      <c r="E164" s="15"/>
      <c r="F164" s="15"/>
    </row>
    <row r="165">
      <c r="A165" s="66"/>
      <c r="C165" s="93"/>
      <c r="E165" s="15"/>
      <c r="F165" s="15"/>
    </row>
    <row r="166">
      <c r="A166" s="66"/>
      <c r="C166" s="93"/>
      <c r="E166" s="15"/>
      <c r="F166" s="15"/>
    </row>
    <row r="167">
      <c r="A167" s="66"/>
      <c r="C167" s="93"/>
      <c r="E167" s="15"/>
      <c r="F167" s="15"/>
    </row>
    <row r="168">
      <c r="A168" s="66"/>
      <c r="C168" s="93"/>
      <c r="E168" s="15"/>
      <c r="F168" s="15"/>
    </row>
    <row r="169">
      <c r="A169" s="66"/>
      <c r="C169" s="93"/>
      <c r="E169" s="15"/>
      <c r="F169" s="15"/>
    </row>
    <row r="170">
      <c r="A170" s="66"/>
      <c r="C170" s="93"/>
      <c r="E170" s="15"/>
      <c r="F170" s="15"/>
    </row>
    <row r="171">
      <c r="A171" s="66"/>
      <c r="C171" s="93"/>
      <c r="E171" s="15"/>
      <c r="F171" s="15"/>
    </row>
    <row r="172">
      <c r="A172" s="66"/>
      <c r="C172" s="93"/>
      <c r="E172" s="15"/>
      <c r="F172" s="15"/>
    </row>
    <row r="173">
      <c r="A173" s="66"/>
      <c r="C173" s="93"/>
      <c r="E173" s="15"/>
      <c r="F173" s="15"/>
    </row>
    <row r="174">
      <c r="A174" s="66"/>
      <c r="C174" s="93"/>
      <c r="E174" s="15"/>
      <c r="F174" s="15"/>
    </row>
    <row r="175">
      <c r="A175" s="66"/>
      <c r="C175" s="93"/>
      <c r="E175" s="15"/>
      <c r="F175" s="15"/>
    </row>
    <row r="176">
      <c r="A176" s="66"/>
      <c r="C176" s="93"/>
      <c r="E176" s="15"/>
      <c r="F176" s="15"/>
    </row>
    <row r="177">
      <c r="A177" s="66"/>
      <c r="C177" s="93"/>
      <c r="E177" s="15"/>
      <c r="F177" s="15"/>
    </row>
    <row r="178">
      <c r="A178" s="66"/>
      <c r="C178" s="93"/>
      <c r="E178" s="15"/>
      <c r="F178" s="15"/>
    </row>
    <row r="179">
      <c r="A179" s="66"/>
      <c r="C179" s="93"/>
      <c r="E179" s="15"/>
      <c r="F179" s="15"/>
    </row>
    <row r="180">
      <c r="A180" s="66"/>
      <c r="C180" s="93"/>
      <c r="E180" s="15"/>
      <c r="F180" s="15"/>
    </row>
    <row r="181">
      <c r="A181" s="66"/>
      <c r="C181" s="93"/>
      <c r="E181" s="15"/>
      <c r="F181" s="15"/>
    </row>
    <row r="182">
      <c r="A182" s="66"/>
      <c r="C182" s="93"/>
      <c r="E182" s="15"/>
      <c r="F182" s="15"/>
    </row>
    <row r="183">
      <c r="A183" s="66"/>
      <c r="C183" s="93"/>
      <c r="E183" s="15"/>
      <c r="F183" s="15"/>
    </row>
    <row r="184">
      <c r="A184" s="66"/>
      <c r="C184" s="93"/>
      <c r="E184" s="15"/>
      <c r="F184" s="15"/>
    </row>
    <row r="185">
      <c r="A185" s="66"/>
      <c r="C185" s="93"/>
      <c r="E185" s="15"/>
      <c r="F185" s="15"/>
    </row>
    <row r="186">
      <c r="A186" s="66"/>
      <c r="C186" s="93"/>
      <c r="E186" s="15"/>
      <c r="F186" s="15"/>
    </row>
    <row r="187">
      <c r="A187" s="66"/>
      <c r="C187" s="93"/>
      <c r="E187" s="15"/>
      <c r="F187" s="15"/>
    </row>
    <row r="188">
      <c r="A188" s="66"/>
      <c r="C188" s="93"/>
      <c r="E188" s="15"/>
      <c r="F188" s="15"/>
    </row>
    <row r="189">
      <c r="A189" s="66"/>
      <c r="C189" s="93"/>
      <c r="E189" s="15"/>
      <c r="F189" s="15"/>
    </row>
    <row r="190">
      <c r="A190" s="66"/>
      <c r="C190" s="93"/>
      <c r="E190" s="15"/>
      <c r="F190" s="15"/>
    </row>
    <row r="191">
      <c r="A191" s="66"/>
      <c r="C191" s="93"/>
      <c r="E191" s="15"/>
      <c r="F191" s="15"/>
    </row>
    <row r="192">
      <c r="A192" s="66"/>
      <c r="C192" s="93"/>
      <c r="E192" s="15"/>
      <c r="F192" s="15"/>
    </row>
    <row r="193">
      <c r="A193" s="66"/>
      <c r="C193" s="93"/>
      <c r="E193" s="15"/>
      <c r="F193" s="15"/>
    </row>
    <row r="194">
      <c r="A194" s="66"/>
      <c r="C194" s="93"/>
      <c r="E194" s="15"/>
      <c r="F194" s="15"/>
    </row>
    <row r="195">
      <c r="A195" s="66"/>
      <c r="C195" s="93"/>
      <c r="E195" s="15"/>
      <c r="F195" s="15"/>
    </row>
    <row r="196">
      <c r="A196" s="66"/>
      <c r="C196" s="93"/>
      <c r="E196" s="15"/>
      <c r="F196" s="15"/>
    </row>
    <row r="197">
      <c r="A197" s="66"/>
      <c r="C197" s="93"/>
      <c r="E197" s="15"/>
      <c r="F197" s="15"/>
    </row>
    <row r="198">
      <c r="A198" s="66"/>
      <c r="C198" s="93"/>
      <c r="E198" s="15"/>
      <c r="F198" s="15"/>
    </row>
    <row r="199">
      <c r="A199" s="66"/>
      <c r="C199" s="93"/>
      <c r="E199" s="15"/>
      <c r="F199" s="15"/>
    </row>
    <row r="200">
      <c r="A200" s="66"/>
      <c r="C200" s="93"/>
      <c r="E200" s="15"/>
      <c r="F200" s="15"/>
    </row>
    <row r="201">
      <c r="A201" s="66"/>
      <c r="C201" s="93"/>
      <c r="E201" s="15"/>
      <c r="F201" s="15"/>
    </row>
    <row r="202">
      <c r="A202" s="66"/>
      <c r="C202" s="93"/>
      <c r="E202" s="15"/>
      <c r="F202" s="15"/>
    </row>
    <row r="203">
      <c r="A203" s="66"/>
      <c r="C203" s="93"/>
      <c r="E203" s="15"/>
      <c r="F203" s="15"/>
    </row>
    <row r="204">
      <c r="A204" s="66"/>
      <c r="C204" s="93"/>
      <c r="E204" s="15"/>
      <c r="F204" s="15"/>
    </row>
    <row r="205">
      <c r="A205" s="66"/>
      <c r="C205" s="93"/>
      <c r="E205" s="15"/>
      <c r="F205" s="15"/>
    </row>
    <row r="206">
      <c r="A206" s="66"/>
      <c r="C206" s="93"/>
      <c r="E206" s="15"/>
      <c r="F206" s="15"/>
    </row>
    <row r="207">
      <c r="A207" s="66"/>
      <c r="C207" s="93"/>
      <c r="E207" s="15"/>
      <c r="F207" s="15"/>
    </row>
    <row r="208">
      <c r="A208" s="66"/>
      <c r="C208" s="93"/>
      <c r="E208" s="15"/>
      <c r="F208" s="15"/>
    </row>
    <row r="209">
      <c r="A209" s="66"/>
      <c r="C209" s="93"/>
      <c r="E209" s="15"/>
      <c r="F209" s="15"/>
    </row>
    <row r="210">
      <c r="A210" s="66"/>
      <c r="C210" s="93"/>
      <c r="E210" s="15"/>
      <c r="F210" s="15"/>
    </row>
    <row r="211">
      <c r="A211" s="66"/>
      <c r="C211" s="93"/>
      <c r="E211" s="15"/>
      <c r="F211" s="15"/>
    </row>
    <row r="212">
      <c r="A212" s="66"/>
      <c r="C212" s="93"/>
      <c r="E212" s="15"/>
      <c r="F212" s="15"/>
    </row>
    <row r="213">
      <c r="A213" s="66"/>
      <c r="C213" s="93"/>
      <c r="E213" s="15"/>
      <c r="F213" s="15"/>
    </row>
    <row r="214">
      <c r="A214" s="66"/>
      <c r="C214" s="93"/>
      <c r="E214" s="15"/>
      <c r="F214" s="15"/>
    </row>
    <row r="215">
      <c r="A215" s="66"/>
      <c r="C215" s="93"/>
      <c r="E215" s="15"/>
      <c r="F215" s="15"/>
    </row>
    <row r="216">
      <c r="A216" s="66"/>
      <c r="C216" s="93"/>
      <c r="E216" s="15"/>
      <c r="F216" s="15"/>
    </row>
    <row r="217">
      <c r="A217" s="66"/>
      <c r="C217" s="93"/>
      <c r="E217" s="15"/>
      <c r="F217" s="15"/>
    </row>
    <row r="218">
      <c r="A218" s="66"/>
      <c r="C218" s="93"/>
      <c r="E218" s="15"/>
      <c r="F218" s="15"/>
    </row>
    <row r="219">
      <c r="A219" s="66"/>
      <c r="C219" s="93"/>
      <c r="E219" s="15"/>
      <c r="F219" s="15"/>
    </row>
    <row r="220">
      <c r="A220" s="66"/>
      <c r="C220" s="93"/>
      <c r="E220" s="15"/>
      <c r="F220" s="15"/>
    </row>
    <row r="221">
      <c r="A221" s="66"/>
      <c r="C221" s="93"/>
      <c r="E221" s="15"/>
      <c r="F221" s="15"/>
    </row>
    <row r="222">
      <c r="A222" s="66"/>
      <c r="C222" s="93"/>
      <c r="E222" s="15"/>
      <c r="F222" s="15"/>
    </row>
    <row r="223">
      <c r="A223" s="66"/>
      <c r="C223" s="93"/>
      <c r="E223" s="15"/>
      <c r="F223" s="15"/>
    </row>
    <row r="224">
      <c r="A224" s="66"/>
      <c r="C224" s="93"/>
      <c r="E224" s="15"/>
      <c r="F224" s="15"/>
    </row>
    <row r="225">
      <c r="A225" s="66"/>
      <c r="C225" s="93"/>
      <c r="E225" s="15"/>
      <c r="F225" s="15"/>
    </row>
    <row r="226">
      <c r="A226" s="66"/>
      <c r="C226" s="93"/>
      <c r="E226" s="15"/>
      <c r="F226" s="15"/>
    </row>
    <row r="227">
      <c r="A227" s="66"/>
      <c r="C227" s="93"/>
      <c r="E227" s="15"/>
      <c r="F227" s="15"/>
    </row>
    <row r="228">
      <c r="A228" s="66"/>
      <c r="C228" s="93"/>
      <c r="E228" s="15"/>
      <c r="F228" s="15"/>
    </row>
    <row r="229">
      <c r="A229" s="66"/>
      <c r="C229" s="93"/>
      <c r="E229" s="15"/>
      <c r="F229" s="15"/>
    </row>
    <row r="230">
      <c r="A230" s="66"/>
      <c r="C230" s="93"/>
      <c r="E230" s="15"/>
      <c r="F230" s="15"/>
    </row>
    <row r="231">
      <c r="A231" s="66"/>
      <c r="C231" s="93"/>
      <c r="E231" s="15"/>
      <c r="F231" s="15"/>
    </row>
    <row r="232">
      <c r="A232" s="66"/>
      <c r="C232" s="93"/>
      <c r="E232" s="15"/>
      <c r="F232" s="15"/>
    </row>
    <row r="233">
      <c r="A233" s="66"/>
      <c r="C233" s="93"/>
      <c r="E233" s="15"/>
      <c r="F233" s="15"/>
    </row>
    <row r="234">
      <c r="A234" s="66"/>
      <c r="C234" s="93"/>
      <c r="E234" s="15"/>
      <c r="F234" s="15"/>
    </row>
    <row r="235">
      <c r="A235" s="66"/>
      <c r="C235" s="93"/>
      <c r="E235" s="15"/>
      <c r="F235" s="15"/>
    </row>
    <row r="236">
      <c r="A236" s="66"/>
      <c r="C236" s="93"/>
      <c r="E236" s="15"/>
      <c r="F236" s="15"/>
    </row>
    <row r="237">
      <c r="A237" s="66"/>
      <c r="C237" s="93"/>
      <c r="E237" s="15"/>
      <c r="F237" s="15"/>
    </row>
    <row r="238">
      <c r="A238" s="66"/>
      <c r="C238" s="93"/>
      <c r="E238" s="15"/>
      <c r="F238" s="15"/>
    </row>
    <row r="239">
      <c r="A239" s="66"/>
      <c r="C239" s="93"/>
      <c r="E239" s="15"/>
      <c r="F239" s="15"/>
    </row>
    <row r="240">
      <c r="A240" s="66"/>
      <c r="C240" s="93"/>
      <c r="E240" s="15"/>
      <c r="F240" s="15"/>
    </row>
    <row r="241">
      <c r="A241" s="66"/>
      <c r="C241" s="93"/>
      <c r="E241" s="15"/>
      <c r="F241" s="15"/>
    </row>
    <row r="242">
      <c r="A242" s="66"/>
      <c r="C242" s="93"/>
      <c r="E242" s="15"/>
      <c r="F242" s="15"/>
    </row>
    <row r="243">
      <c r="A243" s="66"/>
      <c r="C243" s="93"/>
      <c r="E243" s="15"/>
      <c r="F243" s="15"/>
    </row>
    <row r="244">
      <c r="A244" s="66"/>
      <c r="C244" s="93"/>
      <c r="E244" s="15"/>
      <c r="F244" s="15"/>
    </row>
    <row r="245">
      <c r="A245" s="66"/>
      <c r="C245" s="93"/>
      <c r="E245" s="15"/>
      <c r="F245" s="15"/>
    </row>
    <row r="246">
      <c r="A246" s="66"/>
      <c r="C246" s="93"/>
      <c r="E246" s="15"/>
      <c r="F246" s="15"/>
    </row>
    <row r="247">
      <c r="A247" s="66"/>
      <c r="C247" s="93"/>
      <c r="E247" s="15"/>
      <c r="F247" s="15"/>
    </row>
    <row r="248">
      <c r="A248" s="66"/>
      <c r="C248" s="93"/>
      <c r="E248" s="15"/>
      <c r="F248" s="15"/>
    </row>
    <row r="249">
      <c r="A249" s="66"/>
      <c r="C249" s="93"/>
      <c r="E249" s="15"/>
      <c r="F249" s="15"/>
    </row>
    <row r="250">
      <c r="A250" s="66"/>
      <c r="C250" s="93"/>
      <c r="E250" s="15"/>
      <c r="F250" s="15"/>
    </row>
    <row r="251">
      <c r="A251" s="66"/>
      <c r="C251" s="93"/>
      <c r="E251" s="15"/>
      <c r="F251" s="15"/>
    </row>
    <row r="252">
      <c r="A252" s="66"/>
      <c r="C252" s="93"/>
      <c r="E252" s="15"/>
      <c r="F252" s="15"/>
    </row>
    <row r="253">
      <c r="A253" s="66"/>
      <c r="C253" s="93"/>
      <c r="E253" s="15"/>
      <c r="F253" s="15"/>
    </row>
    <row r="254">
      <c r="A254" s="66"/>
      <c r="C254" s="93"/>
      <c r="E254" s="15"/>
      <c r="F254" s="15"/>
    </row>
    <row r="255">
      <c r="A255" s="66"/>
      <c r="C255" s="93"/>
      <c r="E255" s="15"/>
      <c r="F255" s="15"/>
    </row>
    <row r="256">
      <c r="A256" s="66"/>
      <c r="C256" s="93"/>
      <c r="E256" s="15"/>
      <c r="F256" s="15"/>
    </row>
    <row r="257">
      <c r="A257" s="66"/>
      <c r="C257" s="93"/>
      <c r="E257" s="15"/>
      <c r="F257" s="15"/>
    </row>
    <row r="258">
      <c r="A258" s="66"/>
      <c r="C258" s="93"/>
      <c r="E258" s="15"/>
      <c r="F258" s="15"/>
    </row>
    <row r="259">
      <c r="A259" s="66"/>
      <c r="C259" s="93"/>
      <c r="E259" s="15"/>
      <c r="F259" s="15"/>
    </row>
    <row r="260">
      <c r="A260" s="66"/>
      <c r="C260" s="93"/>
      <c r="E260" s="15"/>
      <c r="F260" s="15"/>
    </row>
    <row r="261">
      <c r="A261" s="66"/>
      <c r="C261" s="93"/>
      <c r="E261" s="15"/>
      <c r="F261" s="15"/>
    </row>
    <row r="262">
      <c r="A262" s="66"/>
      <c r="C262" s="93"/>
      <c r="E262" s="15"/>
      <c r="F262" s="15"/>
    </row>
    <row r="263">
      <c r="A263" s="66"/>
      <c r="C263" s="93"/>
      <c r="E263" s="15"/>
      <c r="F263" s="15"/>
    </row>
    <row r="264">
      <c r="A264" s="66"/>
      <c r="C264" s="93"/>
      <c r="E264" s="15"/>
      <c r="F264" s="15"/>
    </row>
    <row r="265">
      <c r="A265" s="66"/>
      <c r="C265" s="93"/>
      <c r="E265" s="15"/>
      <c r="F265" s="15"/>
    </row>
    <row r="266">
      <c r="A266" s="66"/>
      <c r="C266" s="93"/>
      <c r="E266" s="15"/>
      <c r="F266" s="15"/>
    </row>
    <row r="267">
      <c r="A267" s="66"/>
      <c r="C267" s="93"/>
      <c r="E267" s="15"/>
      <c r="F267" s="15"/>
    </row>
    <row r="268">
      <c r="A268" s="66"/>
      <c r="C268" s="93"/>
      <c r="E268" s="15"/>
      <c r="F268" s="15"/>
    </row>
    <row r="269">
      <c r="A269" s="66"/>
      <c r="C269" s="93"/>
      <c r="E269" s="15"/>
      <c r="F269" s="15"/>
    </row>
    <row r="270">
      <c r="A270" s="66"/>
      <c r="C270" s="93"/>
      <c r="E270" s="15"/>
      <c r="F270" s="15"/>
    </row>
    <row r="271">
      <c r="A271" s="66"/>
      <c r="C271" s="93"/>
      <c r="E271" s="15"/>
      <c r="F271" s="15"/>
    </row>
    <row r="272">
      <c r="A272" s="66"/>
      <c r="C272" s="93"/>
      <c r="E272" s="15"/>
      <c r="F272" s="15"/>
    </row>
    <row r="273">
      <c r="A273" s="66"/>
      <c r="C273" s="93"/>
      <c r="E273" s="15"/>
      <c r="F273" s="15"/>
    </row>
    <row r="274">
      <c r="A274" s="66"/>
      <c r="C274" s="93"/>
      <c r="E274" s="15"/>
      <c r="F274" s="15"/>
    </row>
    <row r="275">
      <c r="A275" s="66"/>
      <c r="C275" s="93"/>
      <c r="E275" s="15"/>
      <c r="F275" s="15"/>
    </row>
    <row r="276">
      <c r="A276" s="66"/>
      <c r="C276" s="93"/>
      <c r="E276" s="15"/>
      <c r="F276" s="15"/>
    </row>
    <row r="277">
      <c r="A277" s="66"/>
      <c r="C277" s="93"/>
      <c r="E277" s="15"/>
      <c r="F277" s="15"/>
    </row>
    <row r="278">
      <c r="A278" s="66"/>
      <c r="C278" s="93"/>
      <c r="E278" s="15"/>
      <c r="F278" s="15"/>
    </row>
    <row r="279">
      <c r="A279" s="66"/>
      <c r="C279" s="93"/>
      <c r="E279" s="15"/>
      <c r="F279" s="15"/>
    </row>
    <row r="280">
      <c r="A280" s="66"/>
      <c r="C280" s="93"/>
      <c r="E280" s="15"/>
      <c r="F280" s="15"/>
    </row>
    <row r="281">
      <c r="A281" s="66"/>
      <c r="C281" s="93"/>
      <c r="E281" s="15"/>
      <c r="F281" s="15"/>
    </row>
    <row r="282">
      <c r="A282" s="66"/>
      <c r="C282" s="93"/>
      <c r="E282" s="15"/>
      <c r="F282" s="15"/>
    </row>
    <row r="283">
      <c r="A283" s="66"/>
      <c r="C283" s="93"/>
      <c r="E283" s="15"/>
      <c r="F283" s="15"/>
    </row>
    <row r="284">
      <c r="A284" s="66"/>
      <c r="C284" s="93"/>
      <c r="E284" s="15"/>
      <c r="F284" s="15"/>
    </row>
    <row r="285">
      <c r="A285" s="66"/>
      <c r="C285" s="93"/>
      <c r="E285" s="15"/>
      <c r="F285" s="15"/>
    </row>
    <row r="286">
      <c r="A286" s="66"/>
      <c r="C286" s="93"/>
      <c r="E286" s="15"/>
      <c r="F286" s="15"/>
    </row>
    <row r="287">
      <c r="A287" s="66"/>
      <c r="C287" s="93"/>
      <c r="E287" s="15"/>
      <c r="F287" s="15"/>
    </row>
    <row r="288">
      <c r="A288" s="66"/>
      <c r="C288" s="93"/>
      <c r="E288" s="15"/>
      <c r="F288" s="15"/>
    </row>
    <row r="289">
      <c r="A289" s="66"/>
      <c r="C289" s="93"/>
      <c r="E289" s="15"/>
      <c r="F289" s="15"/>
    </row>
    <row r="290">
      <c r="A290" s="66"/>
      <c r="C290" s="93"/>
      <c r="E290" s="15"/>
      <c r="F290" s="15"/>
    </row>
    <row r="291">
      <c r="A291" s="66"/>
      <c r="C291" s="93"/>
      <c r="E291" s="15"/>
      <c r="F291" s="15"/>
    </row>
    <row r="292">
      <c r="A292" s="66"/>
      <c r="C292" s="93"/>
      <c r="E292" s="15"/>
      <c r="F292" s="15"/>
    </row>
    <row r="293">
      <c r="A293" s="66"/>
      <c r="C293" s="93"/>
      <c r="E293" s="15"/>
      <c r="F293" s="15"/>
    </row>
    <row r="294">
      <c r="A294" s="66"/>
      <c r="C294" s="93"/>
      <c r="E294" s="15"/>
      <c r="F294" s="15"/>
    </row>
    <row r="295">
      <c r="A295" s="66"/>
      <c r="C295" s="93"/>
      <c r="E295" s="15"/>
      <c r="F295" s="15"/>
    </row>
    <row r="296">
      <c r="A296" s="66"/>
      <c r="C296" s="93"/>
      <c r="E296" s="15"/>
      <c r="F296" s="15"/>
    </row>
    <row r="297">
      <c r="A297" s="66"/>
      <c r="C297" s="93"/>
      <c r="E297" s="15"/>
      <c r="F297" s="15"/>
    </row>
    <row r="298">
      <c r="A298" s="66"/>
      <c r="C298" s="93"/>
      <c r="E298" s="15"/>
      <c r="F298" s="15"/>
    </row>
    <row r="299">
      <c r="A299" s="66"/>
      <c r="C299" s="93"/>
      <c r="E299" s="15"/>
      <c r="F299" s="15"/>
    </row>
    <row r="300">
      <c r="A300" s="66"/>
      <c r="C300" s="93"/>
      <c r="E300" s="15"/>
      <c r="F300" s="15"/>
    </row>
    <row r="301">
      <c r="A301" s="66"/>
      <c r="C301" s="93"/>
      <c r="E301" s="15"/>
      <c r="F301" s="15"/>
    </row>
    <row r="302">
      <c r="A302" s="66"/>
      <c r="C302" s="93"/>
      <c r="E302" s="15"/>
      <c r="F302" s="15"/>
    </row>
    <row r="303">
      <c r="A303" s="66"/>
      <c r="C303" s="93"/>
      <c r="E303" s="15"/>
      <c r="F303" s="15"/>
    </row>
    <row r="304">
      <c r="A304" s="66"/>
      <c r="C304" s="93"/>
      <c r="E304" s="15"/>
      <c r="F304" s="15"/>
    </row>
    <row r="305">
      <c r="A305" s="66"/>
      <c r="C305" s="93"/>
      <c r="E305" s="15"/>
      <c r="F305" s="15"/>
    </row>
    <row r="306">
      <c r="A306" s="66"/>
      <c r="C306" s="93"/>
      <c r="E306" s="15"/>
      <c r="F306" s="15"/>
    </row>
    <row r="307">
      <c r="A307" s="66"/>
      <c r="C307" s="93"/>
      <c r="E307" s="15"/>
      <c r="F307" s="15"/>
    </row>
    <row r="308">
      <c r="A308" s="66"/>
      <c r="C308" s="93"/>
      <c r="E308" s="15"/>
      <c r="F308" s="15"/>
    </row>
    <row r="309">
      <c r="A309" s="66"/>
      <c r="C309" s="93"/>
      <c r="E309" s="15"/>
      <c r="F309" s="15"/>
    </row>
    <row r="310">
      <c r="A310" s="66"/>
      <c r="C310" s="93"/>
      <c r="E310" s="15"/>
      <c r="F310" s="15"/>
    </row>
    <row r="311">
      <c r="A311" s="66"/>
      <c r="C311" s="93"/>
      <c r="E311" s="15"/>
      <c r="F311" s="15"/>
    </row>
    <row r="312">
      <c r="A312" s="66"/>
      <c r="C312" s="93"/>
      <c r="E312" s="15"/>
      <c r="F312" s="15"/>
    </row>
    <row r="313">
      <c r="A313" s="66"/>
      <c r="C313" s="93"/>
      <c r="E313" s="15"/>
      <c r="F313" s="15"/>
    </row>
    <row r="314">
      <c r="A314" s="66"/>
      <c r="C314" s="93"/>
      <c r="E314" s="15"/>
      <c r="F314" s="15"/>
    </row>
    <row r="315">
      <c r="A315" s="66"/>
      <c r="C315" s="93"/>
      <c r="E315" s="15"/>
      <c r="F315" s="15"/>
    </row>
    <row r="316">
      <c r="A316" s="66"/>
      <c r="C316" s="93"/>
      <c r="E316" s="15"/>
      <c r="F316" s="15"/>
    </row>
    <row r="317">
      <c r="A317" s="66"/>
      <c r="C317" s="93"/>
      <c r="E317" s="15"/>
      <c r="F317" s="15"/>
    </row>
    <row r="318">
      <c r="A318" s="66"/>
      <c r="C318" s="93"/>
      <c r="E318" s="15"/>
      <c r="F318" s="15"/>
    </row>
    <row r="319">
      <c r="A319" s="66"/>
      <c r="C319" s="93"/>
      <c r="E319" s="15"/>
      <c r="F319" s="15"/>
    </row>
    <row r="320">
      <c r="A320" s="66"/>
      <c r="C320" s="93"/>
      <c r="E320" s="15"/>
      <c r="F320" s="15"/>
    </row>
    <row r="321">
      <c r="A321" s="66"/>
      <c r="C321" s="93"/>
      <c r="E321" s="15"/>
      <c r="F321" s="15"/>
    </row>
    <row r="322">
      <c r="A322" s="66"/>
      <c r="C322" s="93"/>
      <c r="E322" s="15"/>
      <c r="F322" s="15"/>
    </row>
    <row r="323">
      <c r="A323" s="66"/>
      <c r="C323" s="93"/>
      <c r="E323" s="15"/>
      <c r="F323" s="15"/>
    </row>
    <row r="324">
      <c r="A324" s="66"/>
      <c r="C324" s="93"/>
      <c r="E324" s="15"/>
      <c r="F324" s="15"/>
    </row>
    <row r="325">
      <c r="A325" s="66"/>
      <c r="C325" s="93"/>
      <c r="E325" s="15"/>
      <c r="F325" s="15"/>
    </row>
    <row r="326">
      <c r="A326" s="66"/>
      <c r="C326" s="93"/>
      <c r="E326" s="15"/>
      <c r="F326" s="15"/>
    </row>
    <row r="327">
      <c r="A327" s="66"/>
      <c r="C327" s="93"/>
      <c r="E327" s="15"/>
      <c r="F327" s="15"/>
    </row>
    <row r="328">
      <c r="A328" s="66"/>
      <c r="C328" s="93"/>
      <c r="E328" s="15"/>
      <c r="F328" s="15"/>
    </row>
    <row r="329">
      <c r="A329" s="66"/>
      <c r="C329" s="93"/>
      <c r="E329" s="15"/>
      <c r="F329" s="15"/>
    </row>
    <row r="330">
      <c r="A330" s="66"/>
      <c r="C330" s="93"/>
      <c r="E330" s="15"/>
      <c r="F330" s="15"/>
    </row>
    <row r="331">
      <c r="A331" s="66"/>
      <c r="C331" s="93"/>
      <c r="E331" s="15"/>
      <c r="F331" s="15"/>
    </row>
    <row r="332">
      <c r="A332" s="66"/>
      <c r="C332" s="93"/>
      <c r="E332" s="15"/>
      <c r="F332" s="15"/>
    </row>
    <row r="333">
      <c r="A333" s="66"/>
      <c r="C333" s="93"/>
      <c r="E333" s="15"/>
      <c r="F333" s="15"/>
    </row>
    <row r="334">
      <c r="A334" s="66"/>
      <c r="C334" s="93"/>
      <c r="E334" s="15"/>
      <c r="F334" s="15"/>
    </row>
    <row r="335">
      <c r="A335" s="66"/>
      <c r="C335" s="93"/>
      <c r="E335" s="15"/>
      <c r="F335" s="15"/>
    </row>
    <row r="336">
      <c r="A336" s="66"/>
      <c r="C336" s="93"/>
      <c r="E336" s="15"/>
      <c r="F336" s="15"/>
    </row>
    <row r="337">
      <c r="A337" s="66"/>
      <c r="C337" s="93"/>
      <c r="E337" s="15"/>
      <c r="F337" s="15"/>
    </row>
    <row r="338">
      <c r="A338" s="66"/>
      <c r="C338" s="93"/>
      <c r="E338" s="15"/>
      <c r="F338" s="15"/>
    </row>
    <row r="339">
      <c r="A339" s="66"/>
      <c r="C339" s="93"/>
      <c r="E339" s="15"/>
      <c r="F339" s="15"/>
    </row>
    <row r="340">
      <c r="A340" s="66"/>
      <c r="C340" s="93"/>
      <c r="E340" s="15"/>
      <c r="F340" s="15"/>
    </row>
    <row r="341">
      <c r="A341" s="66"/>
      <c r="C341" s="93"/>
      <c r="E341" s="15"/>
      <c r="F341" s="15"/>
    </row>
    <row r="342">
      <c r="A342" s="66"/>
      <c r="C342" s="93"/>
      <c r="E342" s="15"/>
      <c r="F342" s="15"/>
    </row>
    <row r="343">
      <c r="A343" s="66"/>
      <c r="C343" s="93"/>
      <c r="E343" s="15"/>
      <c r="F343" s="15"/>
    </row>
    <row r="344">
      <c r="A344" s="66"/>
      <c r="C344" s="93"/>
      <c r="E344" s="15"/>
      <c r="F344" s="15"/>
    </row>
    <row r="345">
      <c r="A345" s="66"/>
      <c r="C345" s="93"/>
      <c r="E345" s="15"/>
      <c r="F345" s="15"/>
    </row>
    <row r="346">
      <c r="A346" s="66"/>
      <c r="C346" s="93"/>
      <c r="E346" s="15"/>
      <c r="F346" s="15"/>
    </row>
    <row r="347">
      <c r="A347" s="66"/>
      <c r="C347" s="93"/>
      <c r="E347" s="15"/>
      <c r="F347" s="15"/>
    </row>
    <row r="348">
      <c r="A348" s="66"/>
      <c r="C348" s="93"/>
      <c r="E348" s="15"/>
      <c r="F348" s="15"/>
    </row>
    <row r="349">
      <c r="A349" s="66"/>
      <c r="C349" s="93"/>
      <c r="E349" s="15"/>
      <c r="F349" s="15"/>
    </row>
    <row r="350">
      <c r="A350" s="66"/>
      <c r="C350" s="93"/>
      <c r="E350" s="15"/>
      <c r="F350" s="15"/>
    </row>
    <row r="351">
      <c r="A351" s="66"/>
      <c r="C351" s="93"/>
      <c r="E351" s="15"/>
      <c r="F351" s="15"/>
    </row>
    <row r="352">
      <c r="A352" s="66"/>
      <c r="C352" s="93"/>
      <c r="E352" s="15"/>
      <c r="F352" s="15"/>
    </row>
    <row r="353">
      <c r="A353" s="66"/>
      <c r="C353" s="93"/>
      <c r="E353" s="15"/>
      <c r="F353" s="15"/>
    </row>
    <row r="354">
      <c r="A354" s="66"/>
      <c r="C354" s="93"/>
      <c r="E354" s="15"/>
      <c r="F354" s="15"/>
    </row>
    <row r="355">
      <c r="A355" s="66"/>
      <c r="C355" s="93"/>
      <c r="E355" s="15"/>
      <c r="F355" s="15"/>
    </row>
    <row r="356">
      <c r="A356" s="66"/>
      <c r="C356" s="93"/>
      <c r="E356" s="15"/>
      <c r="F356" s="15"/>
    </row>
    <row r="357">
      <c r="A357" s="66"/>
      <c r="C357" s="93"/>
      <c r="E357" s="15"/>
      <c r="F357" s="15"/>
    </row>
    <row r="358">
      <c r="A358" s="66"/>
      <c r="C358" s="93"/>
      <c r="E358" s="15"/>
      <c r="F358" s="15"/>
    </row>
    <row r="359">
      <c r="A359" s="66"/>
      <c r="C359" s="93"/>
      <c r="E359" s="15"/>
      <c r="F359" s="15"/>
    </row>
    <row r="360">
      <c r="A360" s="66"/>
      <c r="C360" s="93"/>
      <c r="E360" s="15"/>
      <c r="F360" s="15"/>
    </row>
    <row r="361">
      <c r="A361" s="66"/>
      <c r="C361" s="93"/>
      <c r="E361" s="15"/>
      <c r="F361" s="15"/>
    </row>
    <row r="362">
      <c r="A362" s="66"/>
      <c r="C362" s="93"/>
      <c r="E362" s="15"/>
      <c r="F362" s="15"/>
    </row>
    <row r="363">
      <c r="A363" s="66"/>
      <c r="C363" s="93"/>
      <c r="E363" s="15"/>
      <c r="F363" s="15"/>
    </row>
    <row r="364">
      <c r="A364" s="66"/>
      <c r="C364" s="93"/>
      <c r="E364" s="15"/>
      <c r="F364" s="15"/>
    </row>
    <row r="365">
      <c r="A365" s="66"/>
      <c r="C365" s="93"/>
      <c r="E365" s="15"/>
      <c r="F365" s="15"/>
    </row>
    <row r="366">
      <c r="A366" s="66"/>
      <c r="C366" s="93"/>
      <c r="E366" s="15"/>
      <c r="F366" s="15"/>
    </row>
    <row r="367">
      <c r="A367" s="66"/>
      <c r="C367" s="93"/>
      <c r="E367" s="15"/>
      <c r="F367" s="15"/>
    </row>
    <row r="368">
      <c r="A368" s="66"/>
      <c r="C368" s="93"/>
      <c r="E368" s="15"/>
      <c r="F368" s="15"/>
    </row>
    <row r="369">
      <c r="A369" s="66"/>
      <c r="C369" s="93"/>
      <c r="E369" s="15"/>
      <c r="F369" s="15"/>
    </row>
    <row r="370">
      <c r="A370" s="66"/>
      <c r="C370" s="93"/>
      <c r="E370" s="15"/>
      <c r="F370" s="15"/>
    </row>
    <row r="371">
      <c r="A371" s="66"/>
      <c r="C371" s="93"/>
      <c r="E371" s="15"/>
      <c r="F371" s="15"/>
    </row>
    <row r="372">
      <c r="A372" s="66"/>
      <c r="C372" s="93"/>
      <c r="E372" s="15"/>
      <c r="F372" s="15"/>
    </row>
    <row r="373">
      <c r="A373" s="66"/>
      <c r="C373" s="93"/>
      <c r="E373" s="15"/>
      <c r="F373" s="15"/>
    </row>
    <row r="374">
      <c r="A374" s="66"/>
      <c r="C374" s="93"/>
      <c r="E374" s="15"/>
      <c r="F374" s="15"/>
    </row>
    <row r="375">
      <c r="A375" s="66"/>
      <c r="C375" s="93"/>
      <c r="E375" s="15"/>
      <c r="F375" s="15"/>
    </row>
    <row r="376">
      <c r="A376" s="66"/>
      <c r="C376" s="93"/>
      <c r="E376" s="15"/>
      <c r="F376" s="15"/>
    </row>
    <row r="377">
      <c r="A377" s="66"/>
      <c r="C377" s="93"/>
      <c r="E377" s="15"/>
      <c r="F377" s="15"/>
    </row>
    <row r="378">
      <c r="A378" s="66"/>
      <c r="C378" s="93"/>
      <c r="E378" s="15"/>
      <c r="F378" s="15"/>
    </row>
    <row r="379">
      <c r="A379" s="66"/>
      <c r="C379" s="93"/>
      <c r="E379" s="15"/>
      <c r="F379" s="15"/>
    </row>
    <row r="380">
      <c r="A380" s="66"/>
      <c r="C380" s="93"/>
      <c r="E380" s="15"/>
      <c r="F380" s="15"/>
    </row>
    <row r="381">
      <c r="A381" s="66"/>
      <c r="C381" s="93"/>
      <c r="E381" s="15"/>
      <c r="F381" s="15"/>
    </row>
    <row r="382">
      <c r="A382" s="66"/>
      <c r="C382" s="93"/>
      <c r="E382" s="15"/>
      <c r="F382" s="15"/>
    </row>
    <row r="383">
      <c r="A383" s="66"/>
      <c r="C383" s="93"/>
      <c r="E383" s="15"/>
      <c r="F383" s="15"/>
    </row>
    <row r="384">
      <c r="A384" s="66"/>
      <c r="C384" s="93"/>
      <c r="E384" s="15"/>
      <c r="F384" s="15"/>
    </row>
    <row r="385">
      <c r="A385" s="66"/>
      <c r="C385" s="93"/>
      <c r="E385" s="15"/>
      <c r="F385" s="15"/>
    </row>
    <row r="386">
      <c r="A386" s="66"/>
      <c r="C386" s="93"/>
      <c r="E386" s="15"/>
      <c r="F386" s="15"/>
    </row>
    <row r="387">
      <c r="A387" s="66"/>
      <c r="C387" s="93"/>
      <c r="E387" s="15"/>
      <c r="F387" s="15"/>
    </row>
    <row r="388">
      <c r="A388" s="66"/>
      <c r="C388" s="93"/>
      <c r="E388" s="15"/>
      <c r="F388" s="15"/>
    </row>
    <row r="389">
      <c r="A389" s="66"/>
      <c r="C389" s="93"/>
      <c r="E389" s="15"/>
      <c r="F389" s="15"/>
    </row>
    <row r="390">
      <c r="A390" s="66"/>
      <c r="C390" s="93"/>
      <c r="E390" s="15"/>
      <c r="F390" s="15"/>
    </row>
    <row r="391">
      <c r="A391" s="66"/>
      <c r="C391" s="93"/>
      <c r="E391" s="15"/>
      <c r="F391" s="15"/>
    </row>
    <row r="392">
      <c r="A392" s="66"/>
      <c r="C392" s="93"/>
      <c r="E392" s="15"/>
      <c r="F392" s="15"/>
    </row>
    <row r="393">
      <c r="A393" s="66"/>
      <c r="C393" s="93"/>
      <c r="E393" s="15"/>
      <c r="F393" s="15"/>
    </row>
    <row r="394">
      <c r="A394" s="66"/>
      <c r="C394" s="93"/>
      <c r="E394" s="15"/>
      <c r="F394" s="15"/>
    </row>
    <row r="395">
      <c r="A395" s="66"/>
      <c r="C395" s="93"/>
      <c r="E395" s="15"/>
      <c r="F395" s="15"/>
    </row>
    <row r="396">
      <c r="A396" s="66"/>
      <c r="C396" s="93"/>
      <c r="E396" s="15"/>
      <c r="F396" s="15"/>
    </row>
    <row r="397">
      <c r="A397" s="66"/>
      <c r="C397" s="93"/>
      <c r="E397" s="15"/>
      <c r="F397" s="15"/>
    </row>
    <row r="398">
      <c r="A398" s="66"/>
      <c r="C398" s="93"/>
      <c r="E398" s="15"/>
      <c r="F398" s="15"/>
    </row>
    <row r="399">
      <c r="A399" s="66"/>
      <c r="C399" s="93"/>
      <c r="E399" s="15"/>
      <c r="F399" s="15"/>
    </row>
    <row r="400">
      <c r="A400" s="66"/>
      <c r="C400" s="93"/>
      <c r="E400" s="15"/>
      <c r="F400" s="15"/>
    </row>
    <row r="401">
      <c r="A401" s="66"/>
      <c r="C401" s="93"/>
      <c r="E401" s="15"/>
      <c r="F401" s="15"/>
    </row>
    <row r="402">
      <c r="A402" s="66"/>
      <c r="C402" s="93"/>
      <c r="E402" s="15"/>
      <c r="F402" s="15"/>
    </row>
    <row r="403">
      <c r="A403" s="66"/>
      <c r="C403" s="93"/>
      <c r="E403" s="15"/>
      <c r="F403" s="15"/>
    </row>
    <row r="404">
      <c r="A404" s="66"/>
      <c r="C404" s="93"/>
      <c r="E404" s="15"/>
      <c r="F404" s="15"/>
    </row>
    <row r="405">
      <c r="A405" s="66"/>
      <c r="C405" s="93"/>
      <c r="E405" s="15"/>
      <c r="F405" s="15"/>
    </row>
    <row r="406">
      <c r="A406" s="66"/>
      <c r="C406" s="93"/>
      <c r="E406" s="15"/>
      <c r="F406" s="15"/>
    </row>
    <row r="407">
      <c r="A407" s="66"/>
      <c r="C407" s="93"/>
      <c r="E407" s="15"/>
      <c r="F407" s="15"/>
    </row>
    <row r="408">
      <c r="A408" s="66"/>
      <c r="C408" s="93"/>
      <c r="E408" s="15"/>
      <c r="F408" s="15"/>
    </row>
    <row r="409">
      <c r="A409" s="66"/>
      <c r="C409" s="93"/>
      <c r="E409" s="15"/>
      <c r="F409" s="15"/>
    </row>
    <row r="410">
      <c r="A410" s="66"/>
      <c r="C410" s="93"/>
      <c r="E410" s="15"/>
      <c r="F410" s="15"/>
    </row>
    <row r="411">
      <c r="A411" s="66"/>
      <c r="C411" s="93"/>
      <c r="E411" s="15"/>
      <c r="F411" s="15"/>
    </row>
    <row r="412">
      <c r="A412" s="66"/>
      <c r="C412" s="93"/>
      <c r="E412" s="15"/>
      <c r="F412" s="15"/>
    </row>
    <row r="413">
      <c r="A413" s="66"/>
      <c r="C413" s="93"/>
      <c r="E413" s="15"/>
      <c r="F413" s="15"/>
    </row>
    <row r="414">
      <c r="A414" s="66"/>
      <c r="C414" s="93"/>
      <c r="E414" s="15"/>
      <c r="F414" s="15"/>
    </row>
    <row r="415">
      <c r="A415" s="66"/>
      <c r="C415" s="93"/>
      <c r="E415" s="15"/>
      <c r="F415" s="15"/>
    </row>
    <row r="416">
      <c r="A416" s="66"/>
      <c r="C416" s="93"/>
      <c r="E416" s="15"/>
      <c r="F416" s="15"/>
    </row>
    <row r="417">
      <c r="A417" s="66"/>
      <c r="C417" s="93"/>
      <c r="E417" s="15"/>
      <c r="F417" s="15"/>
    </row>
    <row r="418">
      <c r="A418" s="66"/>
      <c r="C418" s="93"/>
      <c r="E418" s="15"/>
      <c r="F418" s="15"/>
    </row>
    <row r="419">
      <c r="A419" s="66"/>
      <c r="C419" s="93"/>
      <c r="E419" s="15"/>
      <c r="F419" s="15"/>
    </row>
    <row r="420">
      <c r="A420" s="66"/>
      <c r="C420" s="93"/>
      <c r="E420" s="15"/>
      <c r="F420" s="15"/>
    </row>
    <row r="421">
      <c r="A421" s="66"/>
      <c r="C421" s="93"/>
      <c r="E421" s="15"/>
      <c r="F421" s="15"/>
    </row>
    <row r="422">
      <c r="A422" s="66"/>
      <c r="C422" s="93"/>
      <c r="E422" s="15"/>
      <c r="F422" s="15"/>
    </row>
    <row r="423">
      <c r="A423" s="66"/>
      <c r="C423" s="93"/>
      <c r="E423" s="15"/>
      <c r="F423" s="15"/>
    </row>
    <row r="424">
      <c r="A424" s="66"/>
      <c r="C424" s="93"/>
      <c r="E424" s="15"/>
      <c r="F424" s="15"/>
    </row>
    <row r="425">
      <c r="A425" s="66"/>
      <c r="C425" s="93"/>
      <c r="E425" s="15"/>
      <c r="F425" s="15"/>
    </row>
    <row r="426">
      <c r="A426" s="66"/>
      <c r="C426" s="93"/>
      <c r="E426" s="15"/>
      <c r="F426" s="15"/>
    </row>
    <row r="427">
      <c r="A427" s="66"/>
      <c r="C427" s="93"/>
      <c r="E427" s="15"/>
      <c r="F427" s="15"/>
    </row>
    <row r="428">
      <c r="A428" s="66"/>
      <c r="C428" s="93"/>
      <c r="E428" s="15"/>
      <c r="F428" s="15"/>
    </row>
    <row r="429">
      <c r="A429" s="66"/>
      <c r="C429" s="93"/>
      <c r="E429" s="15"/>
      <c r="F429" s="15"/>
    </row>
    <row r="430">
      <c r="A430" s="66"/>
      <c r="C430" s="93"/>
      <c r="E430" s="15"/>
      <c r="F430" s="15"/>
    </row>
    <row r="431">
      <c r="A431" s="66"/>
      <c r="C431" s="93"/>
      <c r="E431" s="15"/>
      <c r="F431" s="15"/>
    </row>
    <row r="432">
      <c r="A432" s="66"/>
      <c r="C432" s="93"/>
      <c r="E432" s="15"/>
      <c r="F432" s="15"/>
    </row>
    <row r="433">
      <c r="A433" s="66"/>
      <c r="C433" s="93"/>
      <c r="E433" s="15"/>
      <c r="F433" s="15"/>
    </row>
    <row r="434">
      <c r="A434" s="66"/>
      <c r="C434" s="93"/>
      <c r="E434" s="15"/>
      <c r="F434" s="15"/>
    </row>
    <row r="435">
      <c r="A435" s="66"/>
      <c r="C435" s="93"/>
      <c r="E435" s="15"/>
      <c r="F435" s="15"/>
    </row>
    <row r="436">
      <c r="A436" s="66"/>
      <c r="C436" s="93"/>
      <c r="E436" s="15"/>
      <c r="F436" s="15"/>
    </row>
    <row r="437">
      <c r="A437" s="66"/>
      <c r="C437" s="93"/>
      <c r="E437" s="15"/>
      <c r="F437" s="15"/>
    </row>
    <row r="438">
      <c r="A438" s="66"/>
      <c r="C438" s="93"/>
      <c r="E438" s="15"/>
      <c r="F438" s="15"/>
    </row>
    <row r="439">
      <c r="A439" s="66"/>
      <c r="C439" s="93"/>
      <c r="E439" s="15"/>
      <c r="F439" s="15"/>
    </row>
    <row r="440">
      <c r="A440" s="66"/>
      <c r="C440" s="93"/>
      <c r="E440" s="15"/>
      <c r="F440" s="15"/>
    </row>
    <row r="441">
      <c r="A441" s="66"/>
      <c r="C441" s="93"/>
      <c r="E441" s="15"/>
      <c r="F441" s="15"/>
    </row>
    <row r="442">
      <c r="A442" s="66"/>
      <c r="C442" s="93"/>
      <c r="E442" s="15"/>
      <c r="F442" s="15"/>
    </row>
    <row r="443">
      <c r="A443" s="66"/>
      <c r="C443" s="93"/>
      <c r="E443" s="15"/>
      <c r="F443" s="15"/>
    </row>
    <row r="444">
      <c r="A444" s="66"/>
      <c r="C444" s="93"/>
      <c r="E444" s="15"/>
      <c r="F444" s="15"/>
    </row>
    <row r="445">
      <c r="A445" s="66"/>
      <c r="C445" s="93"/>
      <c r="E445" s="15"/>
      <c r="F445" s="15"/>
    </row>
    <row r="446">
      <c r="A446" s="66"/>
      <c r="C446" s="93"/>
      <c r="E446" s="15"/>
      <c r="F446" s="15"/>
    </row>
    <row r="447">
      <c r="A447" s="66"/>
      <c r="C447" s="93"/>
      <c r="E447" s="15"/>
      <c r="F447" s="15"/>
    </row>
    <row r="448">
      <c r="A448" s="66"/>
      <c r="C448" s="93"/>
      <c r="E448" s="15"/>
      <c r="F448" s="15"/>
    </row>
    <row r="449">
      <c r="A449" s="66"/>
      <c r="C449" s="93"/>
      <c r="E449" s="15"/>
      <c r="F449" s="15"/>
    </row>
    <row r="450">
      <c r="A450" s="66"/>
      <c r="C450" s="93"/>
      <c r="E450" s="15"/>
      <c r="F450" s="15"/>
    </row>
    <row r="451">
      <c r="A451" s="66"/>
      <c r="C451" s="93"/>
      <c r="E451" s="15"/>
      <c r="F451" s="15"/>
    </row>
    <row r="452">
      <c r="A452" s="66"/>
      <c r="C452" s="93"/>
      <c r="E452" s="15"/>
      <c r="F452" s="15"/>
    </row>
    <row r="453">
      <c r="A453" s="66"/>
      <c r="C453" s="93"/>
      <c r="E453" s="15"/>
      <c r="F453" s="15"/>
    </row>
    <row r="454">
      <c r="A454" s="66"/>
      <c r="C454" s="93"/>
      <c r="E454" s="15"/>
      <c r="F454" s="15"/>
    </row>
    <row r="455">
      <c r="A455" s="66"/>
      <c r="C455" s="93"/>
      <c r="E455" s="15"/>
      <c r="F455" s="15"/>
    </row>
    <row r="456">
      <c r="A456" s="66"/>
      <c r="C456" s="93"/>
      <c r="E456" s="15"/>
      <c r="F456" s="15"/>
    </row>
    <row r="457">
      <c r="A457" s="66"/>
      <c r="C457" s="93"/>
      <c r="E457" s="15"/>
      <c r="F457" s="15"/>
    </row>
    <row r="458">
      <c r="A458" s="66"/>
      <c r="C458" s="93"/>
      <c r="E458" s="15"/>
      <c r="F458" s="15"/>
    </row>
    <row r="459">
      <c r="A459" s="66"/>
      <c r="C459" s="93"/>
      <c r="E459" s="15"/>
      <c r="F459" s="15"/>
    </row>
    <row r="460">
      <c r="A460" s="66"/>
      <c r="C460" s="93"/>
      <c r="E460" s="15"/>
      <c r="F460" s="15"/>
    </row>
    <row r="461">
      <c r="A461" s="66"/>
      <c r="C461" s="93"/>
      <c r="E461" s="15"/>
      <c r="F461" s="15"/>
    </row>
    <row r="462">
      <c r="A462" s="66"/>
      <c r="C462" s="93"/>
      <c r="E462" s="15"/>
      <c r="F462" s="15"/>
    </row>
    <row r="463">
      <c r="A463" s="66"/>
      <c r="C463" s="93"/>
      <c r="E463" s="15"/>
      <c r="F463" s="15"/>
    </row>
    <row r="464">
      <c r="A464" s="66"/>
      <c r="C464" s="93"/>
      <c r="E464" s="15"/>
      <c r="F464" s="15"/>
    </row>
    <row r="465">
      <c r="A465" s="66"/>
      <c r="C465" s="93"/>
      <c r="E465" s="15"/>
      <c r="F465" s="15"/>
    </row>
    <row r="466">
      <c r="A466" s="66"/>
      <c r="C466" s="93"/>
      <c r="E466" s="15"/>
      <c r="F466" s="15"/>
    </row>
    <row r="467">
      <c r="A467" s="66"/>
      <c r="C467" s="93"/>
      <c r="E467" s="15"/>
      <c r="F467" s="15"/>
    </row>
    <row r="468">
      <c r="A468" s="66"/>
      <c r="C468" s="93"/>
      <c r="E468" s="15"/>
      <c r="F468" s="15"/>
    </row>
    <row r="469">
      <c r="A469" s="66"/>
      <c r="C469" s="93"/>
      <c r="E469" s="15"/>
      <c r="F469" s="15"/>
    </row>
    <row r="470">
      <c r="A470" s="66"/>
      <c r="C470" s="93"/>
      <c r="E470" s="15"/>
      <c r="F470" s="15"/>
    </row>
    <row r="471">
      <c r="A471" s="66"/>
      <c r="C471" s="93"/>
      <c r="E471" s="15"/>
      <c r="F471" s="15"/>
    </row>
    <row r="472">
      <c r="A472" s="66"/>
      <c r="C472" s="93"/>
      <c r="E472" s="15"/>
      <c r="F472" s="15"/>
    </row>
    <row r="473">
      <c r="A473" s="66"/>
      <c r="C473" s="93"/>
      <c r="E473" s="15"/>
      <c r="F473" s="15"/>
    </row>
    <row r="474">
      <c r="A474" s="66"/>
      <c r="C474" s="93"/>
      <c r="E474" s="15"/>
      <c r="F474" s="15"/>
    </row>
    <row r="475">
      <c r="A475" s="66"/>
      <c r="C475" s="93"/>
      <c r="E475" s="15"/>
      <c r="F475" s="15"/>
    </row>
    <row r="476">
      <c r="A476" s="66"/>
      <c r="C476" s="93"/>
      <c r="E476" s="15"/>
      <c r="F476" s="15"/>
    </row>
    <row r="477">
      <c r="A477" s="66"/>
      <c r="C477" s="93"/>
      <c r="E477" s="15"/>
      <c r="F477" s="15"/>
    </row>
    <row r="478">
      <c r="A478" s="66"/>
      <c r="C478" s="93"/>
      <c r="E478" s="15"/>
      <c r="F478" s="15"/>
    </row>
    <row r="479">
      <c r="A479" s="66"/>
      <c r="C479" s="93"/>
      <c r="E479" s="15"/>
      <c r="F479" s="15"/>
    </row>
    <row r="480">
      <c r="A480" s="66"/>
      <c r="C480" s="93"/>
      <c r="E480" s="15"/>
      <c r="F480" s="15"/>
    </row>
    <row r="481">
      <c r="A481" s="66"/>
      <c r="C481" s="93"/>
      <c r="E481" s="15"/>
      <c r="F481" s="15"/>
    </row>
    <row r="482">
      <c r="A482" s="66"/>
      <c r="C482" s="93"/>
      <c r="E482" s="15"/>
      <c r="F482" s="15"/>
    </row>
    <row r="483">
      <c r="A483" s="66"/>
      <c r="C483" s="93"/>
      <c r="E483" s="15"/>
      <c r="F483" s="15"/>
    </row>
    <row r="484">
      <c r="A484" s="66"/>
      <c r="C484" s="93"/>
      <c r="E484" s="15"/>
      <c r="F484" s="15"/>
    </row>
    <row r="485">
      <c r="A485" s="66"/>
      <c r="C485" s="93"/>
      <c r="E485" s="15"/>
      <c r="F485" s="15"/>
    </row>
    <row r="486">
      <c r="A486" s="66"/>
      <c r="C486" s="93"/>
      <c r="E486" s="15"/>
      <c r="F486" s="15"/>
    </row>
    <row r="487">
      <c r="A487" s="66"/>
      <c r="C487" s="93"/>
      <c r="E487" s="15"/>
      <c r="F487" s="15"/>
    </row>
    <row r="488">
      <c r="A488" s="66"/>
      <c r="C488" s="93"/>
      <c r="E488" s="15"/>
      <c r="F488" s="15"/>
    </row>
    <row r="489">
      <c r="A489" s="66"/>
      <c r="C489" s="93"/>
      <c r="E489" s="15"/>
      <c r="F489" s="15"/>
    </row>
    <row r="490">
      <c r="A490" s="66"/>
      <c r="C490" s="93"/>
      <c r="E490" s="15"/>
      <c r="F490" s="15"/>
    </row>
    <row r="491">
      <c r="A491" s="66"/>
      <c r="C491" s="93"/>
      <c r="E491" s="15"/>
      <c r="F491" s="15"/>
    </row>
    <row r="492">
      <c r="A492" s="66"/>
      <c r="C492" s="93"/>
      <c r="E492" s="15"/>
      <c r="F492" s="15"/>
    </row>
    <row r="493">
      <c r="A493" s="66"/>
      <c r="C493" s="93"/>
      <c r="E493" s="15"/>
      <c r="F493" s="15"/>
    </row>
    <row r="494">
      <c r="A494" s="66"/>
      <c r="C494" s="93"/>
      <c r="E494" s="15"/>
      <c r="F494" s="15"/>
    </row>
    <row r="495">
      <c r="A495" s="66"/>
      <c r="C495" s="93"/>
      <c r="E495" s="15"/>
      <c r="F495" s="15"/>
    </row>
    <row r="496">
      <c r="A496" s="66"/>
      <c r="C496" s="93"/>
      <c r="E496" s="15"/>
      <c r="F496" s="15"/>
    </row>
    <row r="497">
      <c r="A497" s="66"/>
      <c r="C497" s="93"/>
      <c r="E497" s="15"/>
      <c r="F497" s="15"/>
    </row>
    <row r="498">
      <c r="A498" s="66"/>
      <c r="C498" s="93"/>
      <c r="E498" s="15"/>
      <c r="F498" s="15"/>
    </row>
    <row r="499">
      <c r="A499" s="66"/>
      <c r="C499" s="93"/>
      <c r="E499" s="15"/>
      <c r="F499" s="15"/>
    </row>
    <row r="500">
      <c r="A500" s="66"/>
      <c r="C500" s="93"/>
      <c r="E500" s="15"/>
      <c r="F500" s="15"/>
    </row>
    <row r="501">
      <c r="A501" s="66"/>
      <c r="C501" s="93"/>
      <c r="E501" s="15"/>
      <c r="F501" s="15"/>
    </row>
    <row r="502">
      <c r="A502" s="66"/>
      <c r="C502" s="93"/>
      <c r="E502" s="15"/>
      <c r="F502" s="15"/>
    </row>
    <row r="503">
      <c r="A503" s="66"/>
      <c r="C503" s="93"/>
      <c r="E503" s="15"/>
      <c r="F503" s="15"/>
    </row>
    <row r="504">
      <c r="A504" s="66"/>
      <c r="C504" s="93"/>
      <c r="E504" s="15"/>
      <c r="F504" s="15"/>
    </row>
    <row r="505">
      <c r="A505" s="66"/>
      <c r="C505" s="93"/>
      <c r="E505" s="15"/>
      <c r="F505" s="15"/>
    </row>
    <row r="506">
      <c r="A506" s="66"/>
      <c r="C506" s="93"/>
      <c r="E506" s="15"/>
      <c r="F506" s="15"/>
    </row>
    <row r="507">
      <c r="A507" s="66"/>
      <c r="C507" s="93"/>
      <c r="E507" s="15"/>
      <c r="F507" s="15"/>
    </row>
    <row r="508">
      <c r="A508" s="66"/>
      <c r="C508" s="93"/>
      <c r="E508" s="15"/>
      <c r="F508" s="15"/>
    </row>
    <row r="509">
      <c r="A509" s="66"/>
      <c r="C509" s="93"/>
      <c r="E509" s="15"/>
      <c r="F509" s="15"/>
    </row>
    <row r="510">
      <c r="A510" s="66"/>
      <c r="C510" s="93"/>
      <c r="E510" s="15"/>
      <c r="F510" s="15"/>
    </row>
    <row r="511">
      <c r="A511" s="66"/>
      <c r="C511" s="93"/>
      <c r="E511" s="15"/>
      <c r="F511" s="15"/>
    </row>
    <row r="512">
      <c r="A512" s="66"/>
      <c r="C512" s="93"/>
      <c r="E512" s="15"/>
      <c r="F512" s="15"/>
    </row>
    <row r="513">
      <c r="A513" s="66"/>
      <c r="C513" s="93"/>
      <c r="E513" s="15"/>
      <c r="F513" s="15"/>
    </row>
    <row r="514">
      <c r="A514" s="66"/>
      <c r="C514" s="93"/>
      <c r="E514" s="15"/>
      <c r="F514" s="15"/>
    </row>
    <row r="515">
      <c r="A515" s="66"/>
      <c r="C515" s="93"/>
      <c r="E515" s="15"/>
      <c r="F515" s="15"/>
    </row>
    <row r="516">
      <c r="A516" s="66"/>
      <c r="C516" s="93"/>
      <c r="E516" s="15"/>
      <c r="F516" s="15"/>
    </row>
    <row r="517">
      <c r="A517" s="66"/>
      <c r="C517" s="93"/>
      <c r="E517" s="15"/>
      <c r="F517" s="15"/>
    </row>
    <row r="518">
      <c r="A518" s="66"/>
      <c r="C518" s="93"/>
      <c r="E518" s="15"/>
      <c r="F518" s="15"/>
    </row>
    <row r="519">
      <c r="A519" s="66"/>
      <c r="C519" s="93"/>
      <c r="E519" s="15"/>
      <c r="F519" s="15"/>
    </row>
    <row r="520">
      <c r="A520" s="66"/>
      <c r="C520" s="93"/>
      <c r="E520" s="15"/>
      <c r="F520" s="15"/>
    </row>
    <row r="521">
      <c r="A521" s="66"/>
      <c r="C521" s="93"/>
      <c r="E521" s="15"/>
      <c r="F521" s="15"/>
    </row>
    <row r="522">
      <c r="A522" s="66"/>
      <c r="C522" s="93"/>
      <c r="E522" s="15"/>
      <c r="F522" s="15"/>
    </row>
    <row r="523">
      <c r="A523" s="66"/>
      <c r="C523" s="93"/>
      <c r="E523" s="15"/>
      <c r="F523" s="15"/>
    </row>
    <row r="524">
      <c r="A524" s="66"/>
      <c r="C524" s="93"/>
      <c r="E524" s="15"/>
      <c r="F524" s="15"/>
    </row>
    <row r="525">
      <c r="A525" s="66"/>
      <c r="C525" s="93"/>
      <c r="E525" s="15"/>
      <c r="F525" s="15"/>
    </row>
    <row r="526">
      <c r="A526" s="66"/>
      <c r="C526" s="93"/>
      <c r="E526" s="15"/>
      <c r="F526" s="15"/>
    </row>
    <row r="527">
      <c r="A527" s="66"/>
      <c r="C527" s="93"/>
      <c r="E527" s="15"/>
      <c r="F527" s="15"/>
    </row>
    <row r="528">
      <c r="A528" s="66"/>
      <c r="C528" s="93"/>
      <c r="E528" s="15"/>
      <c r="F528" s="15"/>
    </row>
    <row r="529">
      <c r="A529" s="66"/>
      <c r="C529" s="93"/>
      <c r="E529" s="15"/>
      <c r="F529" s="15"/>
    </row>
    <row r="530">
      <c r="A530" s="66"/>
      <c r="C530" s="93"/>
      <c r="E530" s="15"/>
      <c r="F530" s="15"/>
    </row>
    <row r="531">
      <c r="A531" s="66"/>
      <c r="C531" s="93"/>
      <c r="E531" s="15"/>
      <c r="F531" s="15"/>
    </row>
    <row r="532">
      <c r="A532" s="66"/>
      <c r="C532" s="93"/>
      <c r="E532" s="15"/>
      <c r="F532" s="15"/>
    </row>
    <row r="533">
      <c r="A533" s="66"/>
      <c r="C533" s="93"/>
      <c r="E533" s="15"/>
      <c r="F533" s="15"/>
    </row>
    <row r="534">
      <c r="A534" s="66"/>
      <c r="C534" s="93"/>
      <c r="E534" s="15"/>
      <c r="F534" s="15"/>
    </row>
    <row r="535">
      <c r="A535" s="66"/>
      <c r="C535" s="93"/>
      <c r="E535" s="15"/>
      <c r="F535" s="15"/>
    </row>
    <row r="536">
      <c r="A536" s="66"/>
      <c r="C536" s="93"/>
      <c r="E536" s="15"/>
      <c r="F536" s="15"/>
    </row>
    <row r="537">
      <c r="A537" s="66"/>
      <c r="C537" s="93"/>
      <c r="E537" s="15"/>
      <c r="F537" s="15"/>
    </row>
    <row r="538">
      <c r="A538" s="66"/>
      <c r="C538" s="93"/>
      <c r="E538" s="15"/>
      <c r="F538" s="15"/>
    </row>
    <row r="539">
      <c r="A539" s="66"/>
      <c r="C539" s="93"/>
      <c r="E539" s="15"/>
      <c r="F539" s="15"/>
    </row>
    <row r="540">
      <c r="A540" s="66"/>
      <c r="C540" s="93"/>
      <c r="E540" s="15"/>
      <c r="F540" s="15"/>
    </row>
    <row r="541">
      <c r="A541" s="66"/>
      <c r="C541" s="93"/>
      <c r="E541" s="15"/>
      <c r="F541" s="15"/>
    </row>
    <row r="542">
      <c r="A542" s="66"/>
      <c r="C542" s="93"/>
      <c r="E542" s="15"/>
      <c r="F542" s="15"/>
    </row>
    <row r="543">
      <c r="A543" s="66"/>
      <c r="C543" s="93"/>
      <c r="E543" s="15"/>
      <c r="F543" s="15"/>
    </row>
    <row r="544">
      <c r="A544" s="66"/>
      <c r="C544" s="93"/>
      <c r="E544" s="15"/>
      <c r="F544" s="15"/>
    </row>
    <row r="545">
      <c r="A545" s="66"/>
      <c r="C545" s="93"/>
      <c r="E545" s="15"/>
      <c r="F545" s="15"/>
    </row>
    <row r="546">
      <c r="A546" s="66"/>
      <c r="C546" s="93"/>
      <c r="E546" s="15"/>
      <c r="F546" s="15"/>
    </row>
    <row r="547">
      <c r="A547" s="66"/>
      <c r="C547" s="93"/>
      <c r="E547" s="15"/>
      <c r="F547" s="15"/>
    </row>
    <row r="548">
      <c r="A548" s="66"/>
      <c r="C548" s="93"/>
      <c r="E548" s="15"/>
      <c r="F548" s="15"/>
    </row>
    <row r="549">
      <c r="A549" s="66"/>
      <c r="C549" s="93"/>
      <c r="E549" s="15"/>
      <c r="F549" s="15"/>
    </row>
    <row r="550">
      <c r="A550" s="66"/>
      <c r="C550" s="93"/>
      <c r="E550" s="15"/>
      <c r="F550" s="15"/>
    </row>
    <row r="551">
      <c r="A551" s="66"/>
      <c r="C551" s="93"/>
      <c r="E551" s="15"/>
      <c r="F551" s="15"/>
    </row>
    <row r="552">
      <c r="A552" s="66"/>
      <c r="C552" s="93"/>
      <c r="E552" s="15"/>
      <c r="F552" s="15"/>
    </row>
    <row r="553">
      <c r="A553" s="66"/>
      <c r="C553" s="93"/>
      <c r="E553" s="15"/>
      <c r="F553" s="15"/>
    </row>
    <row r="554">
      <c r="A554" s="66"/>
      <c r="C554" s="93"/>
      <c r="E554" s="15"/>
      <c r="F554" s="15"/>
    </row>
    <row r="555">
      <c r="A555" s="66"/>
      <c r="C555" s="93"/>
      <c r="E555" s="15"/>
      <c r="F555" s="15"/>
    </row>
    <row r="556">
      <c r="A556" s="66"/>
      <c r="C556" s="93"/>
      <c r="E556" s="15"/>
      <c r="F556" s="15"/>
    </row>
    <row r="557">
      <c r="A557" s="66"/>
      <c r="C557" s="93"/>
      <c r="E557" s="15"/>
      <c r="F557" s="15"/>
    </row>
    <row r="558">
      <c r="A558" s="66"/>
      <c r="C558" s="93"/>
      <c r="E558" s="15"/>
      <c r="F558" s="15"/>
    </row>
    <row r="559">
      <c r="A559" s="66"/>
      <c r="C559" s="93"/>
      <c r="E559" s="15"/>
      <c r="F559" s="15"/>
    </row>
    <row r="560">
      <c r="A560" s="66"/>
      <c r="C560" s="93"/>
      <c r="E560" s="15"/>
      <c r="F560" s="15"/>
    </row>
    <row r="561">
      <c r="A561" s="66"/>
      <c r="C561" s="93"/>
      <c r="E561" s="15"/>
      <c r="F561" s="15"/>
    </row>
    <row r="562">
      <c r="A562" s="66"/>
      <c r="C562" s="93"/>
      <c r="E562" s="15"/>
      <c r="F562" s="15"/>
    </row>
    <row r="563">
      <c r="A563" s="66"/>
      <c r="C563" s="93"/>
      <c r="E563" s="15"/>
      <c r="F563" s="15"/>
    </row>
    <row r="564">
      <c r="A564" s="66"/>
      <c r="C564" s="93"/>
      <c r="E564" s="15"/>
      <c r="F564" s="15"/>
    </row>
    <row r="565">
      <c r="A565" s="66"/>
      <c r="C565" s="93"/>
      <c r="E565" s="15"/>
      <c r="F565" s="15"/>
    </row>
    <row r="566">
      <c r="A566" s="66"/>
      <c r="C566" s="93"/>
      <c r="E566" s="15"/>
      <c r="F566" s="15"/>
    </row>
    <row r="567">
      <c r="A567" s="66"/>
      <c r="C567" s="93"/>
      <c r="E567" s="15"/>
      <c r="F567" s="15"/>
    </row>
    <row r="568">
      <c r="A568" s="66"/>
      <c r="C568" s="93"/>
      <c r="E568" s="15"/>
      <c r="F568" s="15"/>
    </row>
    <row r="569">
      <c r="A569" s="66"/>
      <c r="C569" s="93"/>
      <c r="E569" s="15"/>
      <c r="F569" s="15"/>
    </row>
    <row r="570">
      <c r="A570" s="66"/>
      <c r="C570" s="93"/>
      <c r="E570" s="15"/>
      <c r="F570" s="15"/>
    </row>
    <row r="571">
      <c r="A571" s="66"/>
      <c r="C571" s="93"/>
      <c r="E571" s="15"/>
      <c r="F571" s="15"/>
    </row>
    <row r="572">
      <c r="A572" s="66"/>
      <c r="C572" s="93"/>
      <c r="E572" s="15"/>
      <c r="F572" s="15"/>
    </row>
    <row r="573">
      <c r="A573" s="66"/>
      <c r="C573" s="93"/>
      <c r="E573" s="15"/>
      <c r="F573" s="15"/>
    </row>
    <row r="574">
      <c r="A574" s="66"/>
      <c r="C574" s="93"/>
      <c r="E574" s="15"/>
      <c r="F574" s="15"/>
    </row>
    <row r="575">
      <c r="A575" s="66"/>
      <c r="C575" s="93"/>
      <c r="E575" s="15"/>
      <c r="F575" s="15"/>
    </row>
    <row r="576">
      <c r="A576" s="66"/>
      <c r="C576" s="93"/>
      <c r="E576" s="15"/>
      <c r="F576" s="15"/>
    </row>
    <row r="577">
      <c r="A577" s="66"/>
      <c r="C577" s="93"/>
      <c r="E577" s="15"/>
      <c r="F577" s="15"/>
    </row>
    <row r="578">
      <c r="A578" s="66"/>
      <c r="C578" s="93"/>
      <c r="E578" s="15"/>
      <c r="F578" s="15"/>
    </row>
    <row r="579">
      <c r="A579" s="66"/>
      <c r="C579" s="93"/>
      <c r="E579" s="15"/>
      <c r="F579" s="15"/>
    </row>
    <row r="580">
      <c r="A580" s="66"/>
      <c r="C580" s="93"/>
      <c r="E580" s="15"/>
      <c r="F580" s="15"/>
    </row>
    <row r="581">
      <c r="A581" s="66"/>
      <c r="C581" s="93"/>
      <c r="E581" s="15"/>
      <c r="F581" s="15"/>
    </row>
    <row r="582">
      <c r="A582" s="66"/>
      <c r="C582" s="93"/>
      <c r="E582" s="15"/>
      <c r="F582" s="15"/>
    </row>
    <row r="583">
      <c r="A583" s="66"/>
      <c r="C583" s="93"/>
      <c r="E583" s="15"/>
      <c r="F583" s="15"/>
    </row>
    <row r="584">
      <c r="A584" s="66"/>
      <c r="C584" s="93"/>
      <c r="E584" s="15"/>
      <c r="F584" s="15"/>
    </row>
    <row r="585">
      <c r="A585" s="66"/>
      <c r="C585" s="93"/>
      <c r="E585" s="15"/>
      <c r="F585" s="15"/>
    </row>
    <row r="586">
      <c r="A586" s="66"/>
      <c r="C586" s="93"/>
      <c r="E586" s="15"/>
      <c r="F586" s="15"/>
    </row>
    <row r="587">
      <c r="A587" s="66"/>
      <c r="C587" s="93"/>
      <c r="E587" s="15"/>
      <c r="F587" s="15"/>
    </row>
    <row r="588">
      <c r="A588" s="66"/>
      <c r="C588" s="93"/>
      <c r="E588" s="15"/>
      <c r="F588" s="15"/>
    </row>
    <row r="589">
      <c r="A589" s="66"/>
      <c r="C589" s="93"/>
      <c r="E589" s="15"/>
      <c r="F589" s="15"/>
    </row>
    <row r="590">
      <c r="A590" s="66"/>
      <c r="C590" s="93"/>
      <c r="E590" s="15"/>
      <c r="F590" s="15"/>
    </row>
    <row r="591">
      <c r="A591" s="66"/>
      <c r="C591" s="93"/>
      <c r="E591" s="15"/>
      <c r="F591" s="15"/>
    </row>
    <row r="592">
      <c r="A592" s="66"/>
      <c r="C592" s="93"/>
      <c r="E592" s="15"/>
      <c r="F592" s="15"/>
    </row>
    <row r="593">
      <c r="A593" s="66"/>
      <c r="C593" s="93"/>
      <c r="E593" s="15"/>
      <c r="F593" s="15"/>
    </row>
    <row r="594">
      <c r="A594" s="66"/>
      <c r="C594" s="93"/>
      <c r="E594" s="15"/>
      <c r="F594" s="15"/>
    </row>
    <row r="595">
      <c r="A595" s="66"/>
      <c r="C595" s="93"/>
      <c r="E595" s="15"/>
      <c r="F595" s="15"/>
    </row>
    <row r="596">
      <c r="A596" s="66"/>
      <c r="C596" s="93"/>
      <c r="E596" s="15"/>
      <c r="F596" s="15"/>
    </row>
    <row r="597">
      <c r="A597" s="66"/>
      <c r="C597" s="93"/>
      <c r="E597" s="15"/>
      <c r="F597" s="15"/>
    </row>
    <row r="598">
      <c r="A598" s="66"/>
      <c r="C598" s="93"/>
      <c r="E598" s="15"/>
      <c r="F598" s="15"/>
    </row>
    <row r="599">
      <c r="A599" s="66"/>
      <c r="C599" s="93"/>
      <c r="E599" s="15"/>
      <c r="F599" s="15"/>
    </row>
    <row r="600">
      <c r="A600" s="66"/>
      <c r="C600" s="93"/>
      <c r="E600" s="15"/>
      <c r="F600" s="15"/>
    </row>
    <row r="601">
      <c r="A601" s="66"/>
      <c r="C601" s="93"/>
      <c r="E601" s="15"/>
      <c r="F601" s="15"/>
    </row>
    <row r="602">
      <c r="A602" s="66"/>
      <c r="C602" s="93"/>
      <c r="E602" s="15"/>
      <c r="F602" s="15"/>
    </row>
    <row r="603">
      <c r="A603" s="66"/>
      <c r="C603" s="93"/>
      <c r="E603" s="15"/>
      <c r="F603" s="15"/>
    </row>
    <row r="604">
      <c r="A604" s="66"/>
      <c r="C604" s="93"/>
      <c r="E604" s="15"/>
      <c r="F604" s="15"/>
    </row>
    <row r="605">
      <c r="A605" s="66"/>
      <c r="C605" s="93"/>
      <c r="E605" s="15"/>
      <c r="F605" s="15"/>
    </row>
    <row r="606">
      <c r="A606" s="66"/>
      <c r="C606" s="93"/>
      <c r="E606" s="15"/>
      <c r="F606" s="15"/>
    </row>
    <row r="607">
      <c r="A607" s="66"/>
      <c r="C607" s="93"/>
      <c r="E607" s="15"/>
      <c r="F607" s="15"/>
    </row>
    <row r="608">
      <c r="A608" s="66"/>
      <c r="C608" s="93"/>
      <c r="E608" s="15"/>
      <c r="F608" s="15"/>
    </row>
    <row r="609">
      <c r="A609" s="66"/>
      <c r="C609" s="93"/>
      <c r="E609" s="15"/>
      <c r="F609" s="15"/>
    </row>
    <row r="610">
      <c r="A610" s="66"/>
      <c r="C610" s="93"/>
      <c r="E610" s="15"/>
      <c r="F610" s="15"/>
    </row>
    <row r="611">
      <c r="A611" s="66"/>
      <c r="C611" s="93"/>
      <c r="E611" s="15"/>
      <c r="F611" s="15"/>
    </row>
    <row r="612">
      <c r="A612" s="66"/>
      <c r="C612" s="93"/>
      <c r="E612" s="15"/>
      <c r="F612" s="15"/>
    </row>
    <row r="613">
      <c r="A613" s="66"/>
      <c r="C613" s="93"/>
      <c r="E613" s="15"/>
      <c r="F613" s="15"/>
    </row>
    <row r="614">
      <c r="A614" s="66"/>
      <c r="C614" s="93"/>
      <c r="E614" s="15"/>
      <c r="F614" s="15"/>
    </row>
    <row r="615">
      <c r="A615" s="66"/>
      <c r="C615" s="93"/>
      <c r="E615" s="15"/>
      <c r="F615" s="15"/>
    </row>
    <row r="616">
      <c r="A616" s="66"/>
      <c r="C616" s="93"/>
      <c r="E616" s="15"/>
      <c r="F616" s="15"/>
    </row>
    <row r="617">
      <c r="A617" s="66"/>
      <c r="C617" s="93"/>
      <c r="E617" s="15"/>
      <c r="F617" s="15"/>
    </row>
    <row r="618">
      <c r="A618" s="66"/>
      <c r="C618" s="93"/>
      <c r="E618" s="15"/>
      <c r="F618" s="15"/>
    </row>
    <row r="619">
      <c r="A619" s="66"/>
      <c r="C619" s="93"/>
      <c r="E619" s="15"/>
      <c r="F619" s="15"/>
    </row>
    <row r="620">
      <c r="A620" s="66"/>
      <c r="C620" s="93"/>
      <c r="E620" s="15"/>
      <c r="F620" s="15"/>
    </row>
    <row r="621">
      <c r="A621" s="66"/>
      <c r="C621" s="93"/>
      <c r="E621" s="15"/>
      <c r="F621" s="15"/>
    </row>
    <row r="622">
      <c r="A622" s="66"/>
      <c r="C622" s="93"/>
      <c r="E622" s="15"/>
      <c r="F622" s="15"/>
    </row>
    <row r="623">
      <c r="A623" s="66"/>
      <c r="C623" s="93"/>
      <c r="E623" s="15"/>
      <c r="F623" s="15"/>
    </row>
    <row r="624">
      <c r="A624" s="66"/>
      <c r="C624" s="93"/>
      <c r="E624" s="15"/>
      <c r="F624" s="15"/>
    </row>
    <row r="625">
      <c r="A625" s="66"/>
      <c r="C625" s="93"/>
      <c r="E625" s="15"/>
      <c r="F625" s="15"/>
    </row>
    <row r="626">
      <c r="A626" s="66"/>
      <c r="C626" s="93"/>
      <c r="E626" s="15"/>
      <c r="F626" s="15"/>
    </row>
    <row r="627">
      <c r="A627" s="66"/>
      <c r="C627" s="93"/>
      <c r="E627" s="15"/>
      <c r="F627" s="15"/>
    </row>
    <row r="628">
      <c r="A628" s="66"/>
      <c r="C628" s="93"/>
      <c r="E628" s="15"/>
      <c r="F628" s="15"/>
    </row>
    <row r="629">
      <c r="A629" s="66"/>
      <c r="C629" s="93"/>
      <c r="E629" s="15"/>
      <c r="F629" s="15"/>
    </row>
    <row r="630">
      <c r="A630" s="66"/>
      <c r="C630" s="93"/>
      <c r="E630" s="15"/>
      <c r="F630" s="15"/>
    </row>
    <row r="631">
      <c r="A631" s="66"/>
      <c r="C631" s="93"/>
      <c r="E631" s="15"/>
      <c r="F631" s="15"/>
    </row>
    <row r="632">
      <c r="A632" s="66"/>
      <c r="C632" s="93"/>
      <c r="E632" s="15"/>
      <c r="F632" s="15"/>
    </row>
    <row r="633">
      <c r="A633" s="66"/>
      <c r="C633" s="93"/>
      <c r="E633" s="15"/>
      <c r="F633" s="15"/>
    </row>
    <row r="634">
      <c r="A634" s="66"/>
      <c r="C634" s="93"/>
      <c r="E634" s="15"/>
      <c r="F634" s="15"/>
    </row>
    <row r="635">
      <c r="A635" s="66"/>
      <c r="C635" s="93"/>
      <c r="E635" s="15"/>
      <c r="F635" s="15"/>
    </row>
    <row r="636">
      <c r="A636" s="66"/>
      <c r="C636" s="93"/>
      <c r="E636" s="15"/>
      <c r="F636" s="15"/>
    </row>
    <row r="637">
      <c r="A637" s="66"/>
      <c r="C637" s="93"/>
      <c r="E637" s="15"/>
      <c r="F637" s="15"/>
    </row>
    <row r="638">
      <c r="A638" s="66"/>
      <c r="C638" s="93"/>
      <c r="E638" s="15"/>
      <c r="F638" s="15"/>
    </row>
    <row r="639">
      <c r="A639" s="66"/>
      <c r="C639" s="93"/>
      <c r="E639" s="15"/>
      <c r="F639" s="15"/>
    </row>
    <row r="640">
      <c r="A640" s="66"/>
      <c r="C640" s="93"/>
      <c r="E640" s="15"/>
      <c r="F640" s="15"/>
    </row>
    <row r="641">
      <c r="A641" s="66"/>
      <c r="C641" s="93"/>
      <c r="E641" s="15"/>
      <c r="F641" s="15"/>
    </row>
    <row r="642">
      <c r="A642" s="66"/>
      <c r="C642" s="93"/>
      <c r="E642" s="15"/>
      <c r="F642" s="15"/>
    </row>
    <row r="643">
      <c r="A643" s="66"/>
      <c r="C643" s="93"/>
      <c r="E643" s="15"/>
      <c r="F643" s="15"/>
    </row>
    <row r="644">
      <c r="A644" s="66"/>
      <c r="C644" s="93"/>
      <c r="E644" s="15"/>
      <c r="F644" s="15"/>
    </row>
    <row r="645">
      <c r="A645" s="66"/>
      <c r="C645" s="93"/>
      <c r="E645" s="15"/>
      <c r="F645" s="15"/>
    </row>
    <row r="646">
      <c r="A646" s="66"/>
      <c r="C646" s="93"/>
      <c r="E646" s="15"/>
      <c r="F646" s="15"/>
    </row>
    <row r="647">
      <c r="A647" s="66"/>
      <c r="C647" s="93"/>
      <c r="E647" s="15"/>
      <c r="F647" s="15"/>
    </row>
    <row r="648">
      <c r="A648" s="66"/>
      <c r="C648" s="93"/>
      <c r="E648" s="15"/>
      <c r="F648" s="15"/>
    </row>
    <row r="649">
      <c r="A649" s="66"/>
      <c r="C649" s="93"/>
      <c r="E649" s="15"/>
      <c r="F649" s="15"/>
    </row>
    <row r="650">
      <c r="A650" s="66"/>
      <c r="C650" s="93"/>
      <c r="E650" s="15"/>
      <c r="F650" s="15"/>
    </row>
    <row r="651">
      <c r="A651" s="66"/>
      <c r="C651" s="93"/>
      <c r="E651" s="15"/>
      <c r="F651" s="15"/>
    </row>
    <row r="652">
      <c r="A652" s="66"/>
      <c r="C652" s="93"/>
      <c r="E652" s="15"/>
      <c r="F652" s="15"/>
    </row>
    <row r="653">
      <c r="A653" s="66"/>
      <c r="C653" s="93"/>
      <c r="E653" s="15"/>
      <c r="F653" s="15"/>
    </row>
    <row r="654">
      <c r="A654" s="66"/>
      <c r="C654" s="93"/>
      <c r="E654" s="15"/>
      <c r="F654" s="15"/>
    </row>
    <row r="655">
      <c r="A655" s="66"/>
      <c r="C655" s="93"/>
      <c r="E655" s="15"/>
      <c r="F655" s="15"/>
    </row>
    <row r="656">
      <c r="A656" s="66"/>
      <c r="C656" s="93"/>
      <c r="E656" s="15"/>
      <c r="F656" s="15"/>
    </row>
    <row r="657">
      <c r="A657" s="66"/>
      <c r="C657" s="93"/>
      <c r="E657" s="15"/>
      <c r="F657" s="15"/>
    </row>
    <row r="658">
      <c r="A658" s="66"/>
      <c r="C658" s="93"/>
      <c r="E658" s="15"/>
      <c r="F658" s="15"/>
    </row>
    <row r="659">
      <c r="A659" s="66"/>
      <c r="C659" s="93"/>
      <c r="E659" s="15"/>
      <c r="F659" s="15"/>
    </row>
    <row r="660">
      <c r="A660" s="66"/>
      <c r="C660" s="93"/>
      <c r="E660" s="15"/>
      <c r="F660" s="15"/>
    </row>
    <row r="661">
      <c r="A661" s="66"/>
      <c r="C661" s="93"/>
      <c r="E661" s="15"/>
      <c r="F661" s="15"/>
    </row>
    <row r="662">
      <c r="A662" s="66"/>
      <c r="C662" s="93"/>
      <c r="E662" s="15"/>
      <c r="F662" s="15"/>
    </row>
    <row r="663">
      <c r="A663" s="66"/>
      <c r="C663" s="93"/>
      <c r="E663" s="15"/>
      <c r="F663" s="15"/>
    </row>
    <row r="664">
      <c r="A664" s="66"/>
      <c r="C664" s="93"/>
      <c r="E664" s="15"/>
      <c r="F664" s="15"/>
    </row>
    <row r="665">
      <c r="A665" s="66"/>
      <c r="C665" s="93"/>
      <c r="E665" s="15"/>
      <c r="F665" s="15"/>
    </row>
    <row r="666">
      <c r="A666" s="66"/>
      <c r="C666" s="93"/>
      <c r="E666" s="15"/>
      <c r="F666" s="15"/>
    </row>
    <row r="667">
      <c r="A667" s="66"/>
      <c r="C667" s="93"/>
      <c r="E667" s="15"/>
      <c r="F667" s="15"/>
    </row>
    <row r="668">
      <c r="A668" s="66"/>
      <c r="C668" s="93"/>
      <c r="E668" s="15"/>
      <c r="F668" s="15"/>
    </row>
    <row r="669">
      <c r="A669" s="66"/>
      <c r="C669" s="93"/>
      <c r="E669" s="15"/>
      <c r="F669" s="15"/>
    </row>
    <row r="670">
      <c r="A670" s="66"/>
      <c r="C670" s="93"/>
      <c r="E670" s="15"/>
      <c r="F670" s="15"/>
    </row>
    <row r="671">
      <c r="A671" s="66"/>
      <c r="C671" s="93"/>
      <c r="E671" s="15"/>
      <c r="F671" s="15"/>
    </row>
    <row r="672">
      <c r="A672" s="66"/>
      <c r="C672" s="93"/>
      <c r="E672" s="15"/>
      <c r="F672" s="15"/>
    </row>
    <row r="673">
      <c r="A673" s="66"/>
      <c r="C673" s="93"/>
      <c r="E673" s="15"/>
      <c r="F673" s="15"/>
    </row>
    <row r="674">
      <c r="A674" s="66"/>
      <c r="C674" s="93"/>
      <c r="E674" s="15"/>
      <c r="F674" s="15"/>
    </row>
    <row r="675">
      <c r="A675" s="66"/>
      <c r="C675" s="93"/>
      <c r="E675" s="15"/>
      <c r="F675" s="15"/>
    </row>
    <row r="676">
      <c r="A676" s="66"/>
      <c r="C676" s="93"/>
      <c r="E676" s="15"/>
      <c r="F676" s="15"/>
    </row>
    <row r="677">
      <c r="A677" s="66"/>
      <c r="C677" s="93"/>
      <c r="E677" s="15"/>
      <c r="F677" s="15"/>
    </row>
    <row r="678">
      <c r="A678" s="66"/>
      <c r="C678" s="93"/>
      <c r="E678" s="15"/>
      <c r="F678" s="15"/>
    </row>
    <row r="679">
      <c r="A679" s="66"/>
      <c r="C679" s="93"/>
      <c r="E679" s="15"/>
      <c r="F679" s="15"/>
    </row>
    <row r="680">
      <c r="A680" s="66"/>
      <c r="C680" s="93"/>
      <c r="E680" s="15"/>
      <c r="F680" s="15"/>
    </row>
    <row r="681">
      <c r="A681" s="66"/>
      <c r="C681" s="93"/>
      <c r="E681" s="15"/>
      <c r="F681" s="15"/>
    </row>
    <row r="682">
      <c r="A682" s="66"/>
      <c r="C682" s="93"/>
      <c r="E682" s="15"/>
      <c r="F682" s="15"/>
    </row>
    <row r="683">
      <c r="A683" s="66"/>
      <c r="C683" s="93"/>
      <c r="E683" s="15"/>
      <c r="F683" s="15"/>
    </row>
    <row r="684">
      <c r="A684" s="66"/>
      <c r="C684" s="93"/>
      <c r="E684" s="15"/>
      <c r="F684" s="15"/>
    </row>
    <row r="685">
      <c r="A685" s="66"/>
      <c r="C685" s="93"/>
      <c r="E685" s="15"/>
      <c r="F685" s="15"/>
    </row>
    <row r="686">
      <c r="A686" s="66"/>
      <c r="C686" s="93"/>
      <c r="E686" s="15"/>
      <c r="F686" s="15"/>
    </row>
    <row r="687">
      <c r="A687" s="66"/>
      <c r="C687" s="93"/>
      <c r="E687" s="15"/>
      <c r="F687" s="15"/>
    </row>
    <row r="688">
      <c r="A688" s="66"/>
      <c r="C688" s="93"/>
      <c r="E688" s="15"/>
      <c r="F688" s="15"/>
    </row>
    <row r="689">
      <c r="A689" s="66"/>
      <c r="C689" s="93"/>
      <c r="E689" s="15"/>
      <c r="F689" s="15"/>
    </row>
    <row r="690">
      <c r="A690" s="66"/>
      <c r="C690" s="93"/>
      <c r="E690" s="15"/>
      <c r="F690" s="15"/>
    </row>
    <row r="691">
      <c r="A691" s="66"/>
      <c r="C691" s="93"/>
      <c r="E691" s="15"/>
      <c r="F691" s="15"/>
    </row>
    <row r="692">
      <c r="A692" s="66"/>
      <c r="C692" s="93"/>
      <c r="E692" s="15"/>
      <c r="F692" s="15"/>
    </row>
    <row r="693">
      <c r="A693" s="66"/>
      <c r="C693" s="93"/>
      <c r="E693" s="15"/>
      <c r="F693" s="15"/>
    </row>
    <row r="694">
      <c r="A694" s="66"/>
      <c r="C694" s="93"/>
      <c r="E694" s="15"/>
      <c r="F694" s="15"/>
    </row>
    <row r="695">
      <c r="A695" s="66"/>
      <c r="C695" s="93"/>
      <c r="E695" s="15"/>
      <c r="F695" s="15"/>
    </row>
    <row r="696">
      <c r="A696" s="66"/>
      <c r="C696" s="93"/>
      <c r="E696" s="15"/>
      <c r="F696" s="15"/>
    </row>
    <row r="697">
      <c r="A697" s="66"/>
      <c r="C697" s="93"/>
      <c r="E697" s="15"/>
      <c r="F697" s="15"/>
    </row>
    <row r="698">
      <c r="A698" s="66"/>
      <c r="C698" s="93"/>
      <c r="E698" s="15"/>
      <c r="F698" s="15"/>
    </row>
    <row r="699">
      <c r="A699" s="66"/>
      <c r="C699" s="93"/>
      <c r="E699" s="15"/>
      <c r="F699" s="15"/>
    </row>
    <row r="700">
      <c r="A700" s="66"/>
      <c r="C700" s="93"/>
      <c r="E700" s="15"/>
      <c r="F700" s="15"/>
    </row>
    <row r="701">
      <c r="A701" s="66"/>
      <c r="C701" s="93"/>
      <c r="E701" s="15"/>
      <c r="F701" s="15"/>
    </row>
    <row r="702">
      <c r="A702" s="66"/>
      <c r="C702" s="93"/>
      <c r="E702" s="15"/>
      <c r="F702" s="15"/>
    </row>
    <row r="703">
      <c r="A703" s="66"/>
      <c r="C703" s="93"/>
      <c r="E703" s="15"/>
      <c r="F703" s="15"/>
    </row>
    <row r="704">
      <c r="A704" s="66"/>
      <c r="C704" s="93"/>
      <c r="E704" s="15"/>
      <c r="F704" s="15"/>
    </row>
    <row r="705">
      <c r="A705" s="66"/>
      <c r="C705" s="93"/>
      <c r="E705" s="15"/>
      <c r="F705" s="15"/>
    </row>
    <row r="706">
      <c r="A706" s="66"/>
      <c r="C706" s="93"/>
      <c r="E706" s="15"/>
      <c r="F706" s="15"/>
    </row>
    <row r="707">
      <c r="A707" s="66"/>
      <c r="C707" s="93"/>
      <c r="E707" s="15"/>
      <c r="F707" s="15"/>
    </row>
    <row r="708">
      <c r="A708" s="66"/>
      <c r="C708" s="93"/>
      <c r="E708" s="15"/>
      <c r="F708" s="15"/>
    </row>
    <row r="709">
      <c r="A709" s="66"/>
      <c r="C709" s="93"/>
      <c r="E709" s="15"/>
      <c r="F709" s="15"/>
    </row>
    <row r="710">
      <c r="A710" s="66"/>
      <c r="C710" s="93"/>
      <c r="E710" s="15"/>
      <c r="F710" s="15"/>
    </row>
    <row r="711">
      <c r="A711" s="66"/>
      <c r="C711" s="93"/>
      <c r="E711" s="15"/>
      <c r="F711" s="15"/>
    </row>
    <row r="712">
      <c r="A712" s="66"/>
      <c r="C712" s="93"/>
      <c r="E712" s="15"/>
      <c r="F712" s="15"/>
    </row>
    <row r="713">
      <c r="A713" s="66"/>
      <c r="C713" s="93"/>
      <c r="E713" s="15"/>
      <c r="F713" s="15"/>
    </row>
    <row r="714">
      <c r="A714" s="66"/>
      <c r="C714" s="93"/>
      <c r="E714" s="15"/>
      <c r="F714" s="15"/>
    </row>
    <row r="715">
      <c r="A715" s="66"/>
      <c r="C715" s="93"/>
      <c r="E715" s="15"/>
      <c r="F715" s="15"/>
    </row>
    <row r="716">
      <c r="A716" s="66"/>
      <c r="C716" s="93"/>
      <c r="E716" s="15"/>
      <c r="F716" s="15"/>
    </row>
    <row r="717">
      <c r="A717" s="66"/>
      <c r="C717" s="93"/>
      <c r="E717" s="15"/>
      <c r="F717" s="15"/>
    </row>
    <row r="718">
      <c r="A718" s="66"/>
      <c r="C718" s="93"/>
      <c r="E718" s="15"/>
      <c r="F718" s="15"/>
    </row>
    <row r="719">
      <c r="A719" s="66"/>
      <c r="C719" s="93"/>
      <c r="E719" s="15"/>
      <c r="F719" s="15"/>
    </row>
    <row r="720">
      <c r="A720" s="66"/>
      <c r="C720" s="93"/>
      <c r="E720" s="15"/>
      <c r="F720" s="15"/>
    </row>
    <row r="721">
      <c r="A721" s="66"/>
      <c r="C721" s="93"/>
      <c r="E721" s="15"/>
      <c r="F721" s="15"/>
    </row>
    <row r="722">
      <c r="A722" s="66"/>
      <c r="C722" s="93"/>
      <c r="E722" s="15"/>
      <c r="F722" s="15"/>
    </row>
    <row r="723">
      <c r="A723" s="66"/>
      <c r="C723" s="93"/>
      <c r="E723" s="15"/>
      <c r="F723" s="15"/>
    </row>
    <row r="724">
      <c r="A724" s="66"/>
      <c r="C724" s="93"/>
      <c r="E724" s="15"/>
      <c r="F724" s="15"/>
    </row>
    <row r="725">
      <c r="A725" s="66"/>
      <c r="C725" s="93"/>
      <c r="E725" s="15"/>
      <c r="F725" s="15"/>
    </row>
    <row r="726">
      <c r="A726" s="66"/>
      <c r="C726" s="93"/>
      <c r="E726" s="15"/>
      <c r="F726" s="15"/>
    </row>
    <row r="727">
      <c r="A727" s="66"/>
      <c r="C727" s="93"/>
      <c r="E727" s="15"/>
      <c r="F727" s="15"/>
    </row>
    <row r="728">
      <c r="A728" s="66"/>
      <c r="C728" s="93"/>
      <c r="E728" s="15"/>
      <c r="F728" s="15"/>
    </row>
    <row r="729">
      <c r="A729" s="66"/>
      <c r="C729" s="93"/>
      <c r="E729" s="15"/>
      <c r="F729" s="15"/>
    </row>
    <row r="730">
      <c r="A730" s="66"/>
      <c r="C730" s="93"/>
      <c r="E730" s="15"/>
      <c r="F730" s="15"/>
    </row>
    <row r="731">
      <c r="A731" s="66"/>
      <c r="C731" s="93"/>
      <c r="E731" s="15"/>
      <c r="F731" s="15"/>
    </row>
    <row r="732">
      <c r="A732" s="66"/>
      <c r="C732" s="93"/>
      <c r="E732" s="15"/>
      <c r="F732" s="15"/>
    </row>
    <row r="733">
      <c r="A733" s="66"/>
      <c r="C733" s="93"/>
      <c r="E733" s="15"/>
      <c r="F733" s="15"/>
    </row>
    <row r="734">
      <c r="A734" s="66"/>
      <c r="C734" s="93"/>
      <c r="E734" s="15"/>
      <c r="F734" s="15"/>
    </row>
    <row r="735">
      <c r="A735" s="66"/>
      <c r="C735" s="93"/>
      <c r="E735" s="15"/>
      <c r="F735" s="15"/>
    </row>
    <row r="736">
      <c r="A736" s="66"/>
      <c r="C736" s="93"/>
      <c r="E736" s="15"/>
      <c r="F736" s="15"/>
    </row>
    <row r="737">
      <c r="A737" s="66"/>
      <c r="C737" s="93"/>
      <c r="E737" s="15"/>
      <c r="F737" s="15"/>
    </row>
    <row r="738">
      <c r="A738" s="66"/>
      <c r="C738" s="93"/>
      <c r="E738" s="15"/>
      <c r="F738" s="15"/>
    </row>
    <row r="739">
      <c r="A739" s="66"/>
      <c r="C739" s="93"/>
      <c r="E739" s="15"/>
      <c r="F739" s="15"/>
    </row>
    <row r="740">
      <c r="A740" s="66"/>
      <c r="C740" s="93"/>
      <c r="E740" s="15"/>
      <c r="F740" s="15"/>
    </row>
    <row r="741">
      <c r="A741" s="66"/>
      <c r="C741" s="93"/>
      <c r="E741" s="15"/>
      <c r="F741" s="15"/>
    </row>
    <row r="742">
      <c r="A742" s="66"/>
      <c r="C742" s="93"/>
      <c r="E742" s="15"/>
      <c r="F742" s="15"/>
    </row>
    <row r="743">
      <c r="A743" s="66"/>
      <c r="C743" s="93"/>
      <c r="E743" s="15"/>
      <c r="F743" s="15"/>
    </row>
    <row r="744">
      <c r="A744" s="66"/>
      <c r="C744" s="93"/>
      <c r="E744" s="15"/>
      <c r="F744" s="15"/>
    </row>
    <row r="745">
      <c r="A745" s="66"/>
      <c r="C745" s="93"/>
      <c r="E745" s="15"/>
      <c r="F745" s="15"/>
    </row>
    <row r="746">
      <c r="A746" s="66"/>
      <c r="C746" s="93"/>
      <c r="E746" s="15"/>
      <c r="F746" s="15"/>
    </row>
    <row r="747">
      <c r="A747" s="66"/>
      <c r="C747" s="93"/>
      <c r="E747" s="15"/>
      <c r="F747" s="15"/>
    </row>
    <row r="748">
      <c r="A748" s="66"/>
      <c r="C748" s="93"/>
      <c r="E748" s="15"/>
      <c r="F748" s="15"/>
    </row>
    <row r="749">
      <c r="A749" s="66"/>
      <c r="C749" s="93"/>
      <c r="E749" s="15"/>
      <c r="F749" s="15"/>
    </row>
    <row r="750">
      <c r="A750" s="66"/>
      <c r="C750" s="93"/>
      <c r="E750" s="15"/>
      <c r="F750" s="15"/>
    </row>
    <row r="751">
      <c r="A751" s="66"/>
      <c r="C751" s="93"/>
      <c r="E751" s="15"/>
      <c r="F751" s="15"/>
    </row>
    <row r="752">
      <c r="A752" s="66"/>
      <c r="C752" s="93"/>
      <c r="E752" s="15"/>
      <c r="F752" s="15"/>
    </row>
    <row r="753">
      <c r="A753" s="66"/>
      <c r="C753" s="93"/>
      <c r="E753" s="15"/>
      <c r="F753" s="15"/>
    </row>
    <row r="754">
      <c r="A754" s="66"/>
      <c r="C754" s="93"/>
      <c r="E754" s="15"/>
      <c r="F754" s="15"/>
    </row>
    <row r="755">
      <c r="A755" s="66"/>
      <c r="C755" s="93"/>
      <c r="E755" s="15"/>
      <c r="F755" s="15"/>
    </row>
    <row r="756">
      <c r="A756" s="66"/>
      <c r="C756" s="93"/>
      <c r="E756" s="15"/>
      <c r="F756" s="15"/>
    </row>
    <row r="757">
      <c r="A757" s="66"/>
      <c r="C757" s="93"/>
      <c r="E757" s="15"/>
      <c r="F757" s="15"/>
    </row>
    <row r="758">
      <c r="A758" s="66"/>
      <c r="C758" s="93"/>
      <c r="E758" s="15"/>
      <c r="F758" s="15"/>
    </row>
    <row r="759">
      <c r="A759" s="66"/>
      <c r="C759" s="93"/>
      <c r="E759" s="15"/>
      <c r="F759" s="15"/>
    </row>
    <row r="760">
      <c r="A760" s="66"/>
      <c r="C760" s="93"/>
      <c r="E760" s="15"/>
      <c r="F760" s="15"/>
    </row>
    <row r="761">
      <c r="A761" s="66"/>
      <c r="C761" s="93"/>
      <c r="E761" s="15"/>
      <c r="F761" s="15"/>
    </row>
    <row r="762">
      <c r="A762" s="66"/>
      <c r="C762" s="93"/>
      <c r="E762" s="15"/>
      <c r="F762" s="15"/>
    </row>
    <row r="763">
      <c r="A763" s="66"/>
      <c r="C763" s="93"/>
      <c r="E763" s="15"/>
      <c r="F763" s="15"/>
    </row>
    <row r="764">
      <c r="A764" s="66"/>
      <c r="C764" s="93"/>
      <c r="E764" s="15"/>
      <c r="F764" s="15"/>
    </row>
    <row r="765">
      <c r="A765" s="66"/>
      <c r="C765" s="93"/>
      <c r="E765" s="15"/>
      <c r="F765" s="15"/>
    </row>
    <row r="766">
      <c r="A766" s="66"/>
      <c r="C766" s="93"/>
      <c r="E766" s="15"/>
      <c r="F766" s="15"/>
    </row>
    <row r="767">
      <c r="A767" s="66"/>
      <c r="C767" s="93"/>
      <c r="E767" s="15"/>
      <c r="F767" s="15"/>
    </row>
    <row r="768">
      <c r="A768" s="66"/>
      <c r="C768" s="93"/>
      <c r="E768" s="15"/>
      <c r="F768" s="15"/>
    </row>
    <row r="769">
      <c r="A769" s="66"/>
      <c r="C769" s="93"/>
      <c r="E769" s="15"/>
      <c r="F769" s="15"/>
    </row>
    <row r="770">
      <c r="A770" s="66"/>
      <c r="C770" s="93"/>
      <c r="E770" s="15"/>
      <c r="F770" s="15"/>
    </row>
    <row r="771">
      <c r="A771" s="66"/>
      <c r="C771" s="93"/>
      <c r="E771" s="15"/>
      <c r="F771" s="15"/>
    </row>
    <row r="772">
      <c r="A772" s="66"/>
      <c r="C772" s="93"/>
      <c r="E772" s="15"/>
      <c r="F772" s="15"/>
    </row>
    <row r="773">
      <c r="A773" s="66"/>
      <c r="C773" s="93"/>
      <c r="E773" s="15"/>
      <c r="F773" s="15"/>
    </row>
    <row r="774">
      <c r="A774" s="66"/>
      <c r="C774" s="93"/>
      <c r="E774" s="15"/>
      <c r="F774" s="15"/>
    </row>
    <row r="775">
      <c r="A775" s="66"/>
      <c r="C775" s="93"/>
      <c r="E775" s="15"/>
      <c r="F775" s="15"/>
    </row>
    <row r="776">
      <c r="A776" s="66"/>
      <c r="C776" s="93"/>
      <c r="E776" s="15"/>
      <c r="F776" s="15"/>
    </row>
    <row r="777">
      <c r="A777" s="66"/>
      <c r="C777" s="93"/>
      <c r="E777" s="15"/>
      <c r="F777" s="15"/>
    </row>
    <row r="778">
      <c r="A778" s="66"/>
      <c r="C778" s="93"/>
      <c r="E778" s="15"/>
      <c r="F778" s="15"/>
    </row>
    <row r="779">
      <c r="A779" s="66"/>
      <c r="C779" s="93"/>
      <c r="E779" s="15"/>
      <c r="F779" s="15"/>
    </row>
    <row r="780">
      <c r="A780" s="66"/>
      <c r="C780" s="93"/>
      <c r="E780" s="15"/>
      <c r="F780" s="15"/>
    </row>
    <row r="781">
      <c r="A781" s="66"/>
      <c r="C781" s="93"/>
      <c r="E781" s="15"/>
      <c r="F781" s="15"/>
    </row>
    <row r="782">
      <c r="A782" s="66"/>
      <c r="C782" s="93"/>
      <c r="E782" s="15"/>
      <c r="F782" s="15"/>
    </row>
    <row r="783">
      <c r="A783" s="66"/>
      <c r="C783" s="93"/>
      <c r="E783" s="15"/>
      <c r="F783" s="15"/>
    </row>
    <row r="784">
      <c r="A784" s="66"/>
      <c r="C784" s="93"/>
      <c r="E784" s="15"/>
      <c r="F784" s="15"/>
    </row>
    <row r="785">
      <c r="A785" s="66"/>
      <c r="C785" s="93"/>
      <c r="E785" s="15"/>
      <c r="F785" s="15"/>
    </row>
    <row r="786">
      <c r="A786" s="66"/>
      <c r="C786" s="93"/>
      <c r="E786" s="15"/>
      <c r="F786" s="15"/>
    </row>
    <row r="787">
      <c r="A787" s="66"/>
      <c r="C787" s="93"/>
      <c r="E787" s="15"/>
      <c r="F787" s="15"/>
    </row>
    <row r="788">
      <c r="A788" s="66"/>
      <c r="C788" s="93"/>
      <c r="E788" s="15"/>
      <c r="F788" s="15"/>
    </row>
    <row r="789">
      <c r="A789" s="66"/>
      <c r="C789" s="93"/>
      <c r="E789" s="15"/>
      <c r="F789" s="15"/>
    </row>
    <row r="790">
      <c r="A790" s="66"/>
      <c r="C790" s="93"/>
      <c r="E790" s="15"/>
      <c r="F790" s="15"/>
    </row>
    <row r="791">
      <c r="A791" s="66"/>
      <c r="C791" s="93"/>
      <c r="E791" s="15"/>
      <c r="F791" s="15"/>
    </row>
    <row r="792">
      <c r="A792" s="66"/>
      <c r="C792" s="93"/>
      <c r="E792" s="15"/>
      <c r="F792" s="15"/>
    </row>
    <row r="793">
      <c r="A793" s="66"/>
      <c r="C793" s="93"/>
      <c r="E793" s="15"/>
      <c r="F793" s="15"/>
    </row>
    <row r="794">
      <c r="A794" s="66"/>
      <c r="C794" s="93"/>
      <c r="E794" s="15"/>
      <c r="F794" s="15"/>
    </row>
    <row r="795">
      <c r="A795" s="66"/>
      <c r="C795" s="93"/>
      <c r="E795" s="15"/>
      <c r="F795" s="15"/>
    </row>
    <row r="796">
      <c r="A796" s="66"/>
      <c r="C796" s="93"/>
      <c r="E796" s="15"/>
      <c r="F796" s="15"/>
    </row>
    <row r="797">
      <c r="A797" s="66"/>
      <c r="C797" s="93"/>
      <c r="E797" s="15"/>
      <c r="F797" s="15"/>
    </row>
    <row r="798">
      <c r="A798" s="66"/>
      <c r="C798" s="93"/>
      <c r="E798" s="15"/>
      <c r="F798" s="15"/>
    </row>
    <row r="799">
      <c r="A799" s="66"/>
      <c r="C799" s="93"/>
      <c r="E799" s="15"/>
      <c r="F799" s="15"/>
    </row>
    <row r="800">
      <c r="A800" s="66"/>
      <c r="C800" s="93"/>
      <c r="E800" s="15"/>
      <c r="F800" s="15"/>
    </row>
    <row r="801">
      <c r="A801" s="66"/>
      <c r="C801" s="93"/>
      <c r="E801" s="15"/>
      <c r="F801" s="15"/>
    </row>
    <row r="802">
      <c r="A802" s="66"/>
      <c r="C802" s="93"/>
      <c r="E802" s="15"/>
      <c r="F802" s="15"/>
    </row>
    <row r="803">
      <c r="A803" s="66"/>
      <c r="C803" s="93"/>
      <c r="E803" s="15"/>
      <c r="F803" s="15"/>
    </row>
    <row r="804">
      <c r="A804" s="66"/>
      <c r="C804" s="93"/>
      <c r="E804" s="15"/>
      <c r="F804" s="15"/>
    </row>
    <row r="805">
      <c r="A805" s="66"/>
      <c r="C805" s="93"/>
      <c r="E805" s="15"/>
      <c r="F805" s="15"/>
    </row>
    <row r="806">
      <c r="A806" s="66"/>
      <c r="C806" s="93"/>
      <c r="E806" s="15"/>
      <c r="F806" s="15"/>
    </row>
    <row r="807">
      <c r="A807" s="66"/>
      <c r="C807" s="93"/>
      <c r="E807" s="15"/>
      <c r="F807" s="15"/>
    </row>
    <row r="808">
      <c r="A808" s="66"/>
      <c r="C808" s="93"/>
      <c r="E808" s="15"/>
      <c r="F808" s="15"/>
    </row>
    <row r="809">
      <c r="A809" s="66"/>
      <c r="C809" s="93"/>
      <c r="E809" s="15"/>
      <c r="F809" s="15"/>
    </row>
    <row r="810">
      <c r="A810" s="66"/>
      <c r="C810" s="93"/>
      <c r="E810" s="15"/>
      <c r="F810" s="15"/>
    </row>
    <row r="811">
      <c r="A811" s="66"/>
      <c r="C811" s="93"/>
      <c r="E811" s="15"/>
      <c r="F811" s="15"/>
    </row>
    <row r="812">
      <c r="A812" s="66"/>
      <c r="C812" s="93"/>
      <c r="E812" s="15"/>
      <c r="F812" s="15"/>
    </row>
    <row r="813">
      <c r="A813" s="66"/>
      <c r="C813" s="93"/>
      <c r="E813" s="15"/>
      <c r="F813" s="15"/>
    </row>
    <row r="814">
      <c r="A814" s="66"/>
      <c r="C814" s="93"/>
      <c r="E814" s="15"/>
      <c r="F814" s="15"/>
    </row>
    <row r="815">
      <c r="A815" s="66"/>
      <c r="C815" s="93"/>
      <c r="E815" s="15"/>
      <c r="F815" s="15"/>
    </row>
    <row r="816">
      <c r="A816" s="66"/>
      <c r="C816" s="93"/>
      <c r="E816" s="15"/>
      <c r="F816" s="15"/>
    </row>
    <row r="817">
      <c r="A817" s="66"/>
      <c r="C817" s="93"/>
      <c r="E817" s="15"/>
      <c r="F817" s="15"/>
    </row>
    <row r="818">
      <c r="A818" s="66"/>
      <c r="C818" s="93"/>
      <c r="E818" s="15"/>
      <c r="F818" s="15"/>
    </row>
    <row r="819">
      <c r="A819" s="66"/>
      <c r="C819" s="93"/>
      <c r="E819" s="15"/>
      <c r="F819" s="15"/>
    </row>
    <row r="820">
      <c r="A820" s="66"/>
      <c r="C820" s="93"/>
      <c r="E820" s="15"/>
      <c r="F820" s="15"/>
    </row>
    <row r="821">
      <c r="A821" s="66"/>
      <c r="C821" s="93"/>
      <c r="E821" s="15"/>
      <c r="F821" s="15"/>
    </row>
    <row r="822">
      <c r="A822" s="66"/>
      <c r="C822" s="93"/>
      <c r="E822" s="15"/>
      <c r="F822" s="15"/>
    </row>
    <row r="823">
      <c r="A823" s="66"/>
      <c r="C823" s="93"/>
      <c r="E823" s="15"/>
      <c r="F823" s="15"/>
    </row>
    <row r="824">
      <c r="A824" s="66"/>
      <c r="C824" s="93"/>
      <c r="E824" s="15"/>
      <c r="F824" s="15"/>
    </row>
    <row r="825">
      <c r="A825" s="66"/>
      <c r="C825" s="93"/>
      <c r="E825" s="15"/>
      <c r="F825" s="15"/>
    </row>
    <row r="826">
      <c r="A826" s="66"/>
      <c r="C826" s="93"/>
      <c r="E826" s="15"/>
      <c r="F826" s="15"/>
    </row>
    <row r="827">
      <c r="A827" s="66"/>
      <c r="C827" s="93"/>
      <c r="E827" s="15"/>
      <c r="F827" s="15"/>
    </row>
    <row r="828">
      <c r="A828" s="66"/>
      <c r="C828" s="93"/>
      <c r="E828" s="15"/>
      <c r="F828" s="15"/>
    </row>
    <row r="829">
      <c r="A829" s="66"/>
      <c r="C829" s="93"/>
      <c r="E829" s="15"/>
      <c r="F829" s="15"/>
    </row>
    <row r="830">
      <c r="A830" s="66"/>
      <c r="C830" s="93"/>
      <c r="E830" s="15"/>
      <c r="F830" s="15"/>
    </row>
    <row r="831">
      <c r="A831" s="66"/>
      <c r="C831" s="93"/>
      <c r="E831" s="15"/>
      <c r="F831" s="15"/>
    </row>
    <row r="832">
      <c r="A832" s="66"/>
      <c r="C832" s="93"/>
      <c r="E832" s="15"/>
      <c r="F832" s="15"/>
    </row>
    <row r="833">
      <c r="A833" s="66"/>
      <c r="C833" s="93"/>
      <c r="E833" s="15"/>
      <c r="F833" s="15"/>
    </row>
    <row r="834">
      <c r="A834" s="66"/>
      <c r="C834" s="93"/>
      <c r="E834" s="15"/>
      <c r="F834" s="15"/>
    </row>
    <row r="835">
      <c r="A835" s="66"/>
      <c r="C835" s="93"/>
      <c r="E835" s="15"/>
      <c r="F835" s="15"/>
    </row>
    <row r="836">
      <c r="A836" s="66"/>
      <c r="C836" s="93"/>
      <c r="E836" s="15"/>
      <c r="F836" s="15"/>
    </row>
    <row r="837">
      <c r="A837" s="66"/>
      <c r="C837" s="93"/>
      <c r="E837" s="15"/>
      <c r="F837" s="15"/>
    </row>
    <row r="838">
      <c r="A838" s="66"/>
      <c r="C838" s="93"/>
      <c r="E838" s="15"/>
      <c r="F838" s="15"/>
    </row>
    <row r="839">
      <c r="A839" s="66"/>
      <c r="C839" s="93"/>
      <c r="E839" s="15"/>
      <c r="F839" s="15"/>
    </row>
    <row r="840">
      <c r="A840" s="66"/>
      <c r="C840" s="93"/>
      <c r="E840" s="15"/>
      <c r="F840" s="15"/>
    </row>
    <row r="841">
      <c r="A841" s="66"/>
      <c r="C841" s="93"/>
      <c r="E841" s="15"/>
      <c r="F841" s="15"/>
    </row>
    <row r="842">
      <c r="A842" s="66"/>
      <c r="C842" s="93"/>
      <c r="E842" s="15"/>
      <c r="F842" s="15"/>
    </row>
    <row r="843">
      <c r="A843" s="66"/>
      <c r="C843" s="93"/>
      <c r="E843" s="15"/>
      <c r="F843" s="15"/>
    </row>
    <row r="844">
      <c r="A844" s="66"/>
      <c r="C844" s="93"/>
      <c r="E844" s="15"/>
      <c r="F844" s="15"/>
    </row>
    <row r="845">
      <c r="A845" s="66"/>
      <c r="C845" s="93"/>
      <c r="E845" s="15"/>
      <c r="F845" s="15"/>
    </row>
    <row r="846">
      <c r="A846" s="66"/>
      <c r="C846" s="93"/>
      <c r="E846" s="15"/>
      <c r="F846" s="15"/>
    </row>
    <row r="847">
      <c r="A847" s="66"/>
      <c r="C847" s="93"/>
      <c r="E847" s="15"/>
      <c r="F847" s="15"/>
    </row>
    <row r="848">
      <c r="A848" s="66"/>
      <c r="C848" s="93"/>
      <c r="E848" s="15"/>
      <c r="F848" s="15"/>
    </row>
    <row r="849">
      <c r="A849" s="66"/>
      <c r="C849" s="93"/>
      <c r="E849" s="15"/>
      <c r="F849" s="15"/>
    </row>
    <row r="850">
      <c r="A850" s="66"/>
      <c r="C850" s="93"/>
      <c r="E850" s="15"/>
      <c r="F850" s="15"/>
    </row>
    <row r="851">
      <c r="A851" s="66"/>
      <c r="C851" s="93"/>
      <c r="E851" s="15"/>
      <c r="F851" s="15"/>
    </row>
    <row r="852">
      <c r="A852" s="66"/>
      <c r="C852" s="93"/>
      <c r="E852" s="15"/>
      <c r="F852" s="15"/>
    </row>
    <row r="853">
      <c r="A853" s="66"/>
      <c r="C853" s="93"/>
      <c r="E853" s="15"/>
      <c r="F853" s="15"/>
    </row>
    <row r="854">
      <c r="A854" s="66"/>
      <c r="C854" s="93"/>
      <c r="E854" s="15"/>
      <c r="F854" s="15"/>
    </row>
    <row r="855">
      <c r="A855" s="66"/>
      <c r="C855" s="93"/>
      <c r="E855" s="15"/>
      <c r="F855" s="15"/>
    </row>
    <row r="856">
      <c r="A856" s="66"/>
      <c r="C856" s="93"/>
      <c r="E856" s="15"/>
      <c r="F856" s="15"/>
    </row>
    <row r="857">
      <c r="A857" s="66"/>
      <c r="C857" s="93"/>
      <c r="E857" s="15"/>
      <c r="F857" s="15"/>
    </row>
    <row r="858">
      <c r="A858" s="66"/>
      <c r="C858" s="93"/>
      <c r="E858" s="15"/>
      <c r="F858" s="15"/>
    </row>
    <row r="859">
      <c r="A859" s="66"/>
      <c r="C859" s="93"/>
      <c r="E859" s="15"/>
      <c r="F859" s="15"/>
    </row>
    <row r="860">
      <c r="A860" s="66"/>
      <c r="C860" s="93"/>
      <c r="E860" s="15"/>
      <c r="F860" s="15"/>
    </row>
    <row r="861">
      <c r="A861" s="66"/>
      <c r="C861" s="93"/>
      <c r="E861" s="15"/>
      <c r="F861" s="15"/>
    </row>
    <row r="862">
      <c r="A862" s="66"/>
      <c r="C862" s="93"/>
      <c r="E862" s="15"/>
      <c r="F862" s="15"/>
    </row>
    <row r="863">
      <c r="A863" s="66"/>
      <c r="C863" s="93"/>
      <c r="E863" s="15"/>
      <c r="F863" s="15"/>
    </row>
    <row r="864">
      <c r="A864" s="66"/>
      <c r="C864" s="93"/>
      <c r="E864" s="15"/>
      <c r="F864" s="15"/>
    </row>
    <row r="865">
      <c r="A865" s="66"/>
      <c r="C865" s="93"/>
      <c r="E865" s="15"/>
      <c r="F865" s="15"/>
    </row>
    <row r="866">
      <c r="A866" s="66"/>
      <c r="C866" s="93"/>
      <c r="E866" s="15"/>
      <c r="F866" s="15"/>
    </row>
    <row r="867">
      <c r="A867" s="66"/>
      <c r="C867" s="93"/>
      <c r="E867" s="15"/>
      <c r="F867" s="15"/>
    </row>
    <row r="868">
      <c r="A868" s="66"/>
      <c r="C868" s="93"/>
      <c r="E868" s="15"/>
      <c r="F868" s="15"/>
    </row>
    <row r="869">
      <c r="A869" s="66"/>
      <c r="C869" s="93"/>
      <c r="E869" s="15"/>
      <c r="F869" s="15"/>
    </row>
    <row r="870">
      <c r="A870" s="66"/>
      <c r="C870" s="93"/>
      <c r="E870" s="15"/>
      <c r="F870" s="15"/>
    </row>
    <row r="871">
      <c r="A871" s="66"/>
      <c r="C871" s="93"/>
      <c r="E871" s="15"/>
      <c r="F871" s="15"/>
    </row>
    <row r="872">
      <c r="A872" s="66"/>
      <c r="C872" s="93"/>
      <c r="E872" s="15"/>
      <c r="F872" s="15"/>
    </row>
    <row r="873">
      <c r="A873" s="66"/>
      <c r="C873" s="93"/>
      <c r="E873" s="15"/>
      <c r="F873" s="15"/>
    </row>
    <row r="874">
      <c r="A874" s="66"/>
      <c r="C874" s="93"/>
      <c r="E874" s="15"/>
      <c r="F874" s="15"/>
    </row>
    <row r="875">
      <c r="A875" s="66"/>
      <c r="C875" s="93"/>
      <c r="E875" s="15"/>
      <c r="F875" s="15"/>
    </row>
    <row r="876">
      <c r="A876" s="66"/>
      <c r="C876" s="93"/>
      <c r="E876" s="15"/>
      <c r="F876" s="15"/>
    </row>
    <row r="877">
      <c r="A877" s="66"/>
      <c r="C877" s="93"/>
      <c r="E877" s="15"/>
      <c r="F877" s="15"/>
    </row>
    <row r="878">
      <c r="A878" s="66"/>
      <c r="C878" s="93"/>
      <c r="E878" s="15"/>
      <c r="F878" s="15"/>
    </row>
    <row r="879">
      <c r="A879" s="66"/>
      <c r="C879" s="93"/>
      <c r="E879" s="15"/>
      <c r="F879" s="15"/>
    </row>
    <row r="880">
      <c r="A880" s="66"/>
      <c r="C880" s="93"/>
      <c r="E880" s="15"/>
      <c r="F880" s="15"/>
    </row>
    <row r="881">
      <c r="A881" s="66"/>
      <c r="C881" s="93"/>
      <c r="E881" s="15"/>
      <c r="F881" s="15"/>
    </row>
    <row r="882">
      <c r="A882" s="66"/>
      <c r="C882" s="93"/>
      <c r="E882" s="15"/>
      <c r="F882" s="15"/>
    </row>
    <row r="883">
      <c r="A883" s="66"/>
      <c r="C883" s="93"/>
      <c r="E883" s="15"/>
      <c r="F883" s="15"/>
    </row>
    <row r="884">
      <c r="A884" s="66"/>
      <c r="C884" s="93"/>
      <c r="E884" s="15"/>
      <c r="F884" s="15"/>
    </row>
    <row r="885">
      <c r="A885" s="66"/>
      <c r="C885" s="93"/>
      <c r="E885" s="15"/>
      <c r="F885" s="15"/>
    </row>
    <row r="886">
      <c r="A886" s="66"/>
      <c r="C886" s="93"/>
      <c r="E886" s="15"/>
      <c r="F886" s="15"/>
    </row>
    <row r="887">
      <c r="A887" s="66"/>
      <c r="C887" s="93"/>
      <c r="E887" s="15"/>
      <c r="F887" s="15"/>
    </row>
    <row r="888">
      <c r="A888" s="66"/>
      <c r="C888" s="93"/>
      <c r="E888" s="15"/>
      <c r="F888" s="15"/>
    </row>
    <row r="889">
      <c r="A889" s="66"/>
      <c r="C889" s="93"/>
      <c r="E889" s="15"/>
      <c r="F889" s="15"/>
    </row>
    <row r="890">
      <c r="A890" s="66"/>
      <c r="C890" s="93"/>
      <c r="E890" s="15"/>
      <c r="F890" s="15"/>
    </row>
    <row r="891">
      <c r="A891" s="66"/>
      <c r="C891" s="93"/>
      <c r="E891" s="15"/>
      <c r="F891" s="15"/>
    </row>
    <row r="892">
      <c r="A892" s="66"/>
      <c r="C892" s="93"/>
      <c r="E892" s="15"/>
      <c r="F892" s="15"/>
    </row>
    <row r="893">
      <c r="A893" s="66"/>
      <c r="C893" s="93"/>
      <c r="E893" s="15"/>
      <c r="F893" s="15"/>
    </row>
    <row r="894">
      <c r="A894" s="66"/>
      <c r="C894" s="93"/>
      <c r="E894" s="15"/>
      <c r="F894" s="15"/>
    </row>
    <row r="895">
      <c r="A895" s="66"/>
      <c r="C895" s="93"/>
      <c r="E895" s="15"/>
      <c r="F895" s="15"/>
    </row>
    <row r="896">
      <c r="A896" s="66"/>
      <c r="C896" s="93"/>
      <c r="E896" s="15"/>
      <c r="F896" s="15"/>
    </row>
    <row r="897">
      <c r="A897" s="66"/>
      <c r="C897" s="93"/>
      <c r="E897" s="15"/>
      <c r="F897" s="15"/>
    </row>
    <row r="898">
      <c r="A898" s="66"/>
      <c r="C898" s="93"/>
      <c r="E898" s="15"/>
      <c r="F898" s="15"/>
    </row>
    <row r="899">
      <c r="A899" s="66"/>
      <c r="C899" s="93"/>
      <c r="E899" s="15"/>
      <c r="F899" s="15"/>
    </row>
    <row r="900">
      <c r="A900" s="66"/>
      <c r="C900" s="93"/>
      <c r="E900" s="15"/>
      <c r="F900" s="15"/>
    </row>
    <row r="901">
      <c r="A901" s="66"/>
      <c r="C901" s="93"/>
      <c r="E901" s="15"/>
      <c r="F901" s="15"/>
    </row>
    <row r="902">
      <c r="A902" s="66"/>
      <c r="C902" s="93"/>
      <c r="E902" s="15"/>
      <c r="F902" s="15"/>
    </row>
    <row r="903">
      <c r="A903" s="66"/>
      <c r="C903" s="93"/>
      <c r="E903" s="15"/>
      <c r="F903" s="15"/>
    </row>
    <row r="904">
      <c r="A904" s="66"/>
      <c r="C904" s="93"/>
      <c r="E904" s="15"/>
      <c r="F904" s="15"/>
    </row>
    <row r="905">
      <c r="A905" s="66"/>
      <c r="C905" s="93"/>
      <c r="E905" s="15"/>
      <c r="F905" s="15"/>
    </row>
    <row r="906">
      <c r="A906" s="66"/>
      <c r="C906" s="93"/>
      <c r="E906" s="15"/>
      <c r="F906" s="15"/>
    </row>
    <row r="907">
      <c r="A907" s="66"/>
      <c r="C907" s="93"/>
      <c r="E907" s="15"/>
      <c r="F907" s="15"/>
    </row>
    <row r="908">
      <c r="A908" s="66"/>
      <c r="C908" s="93"/>
      <c r="E908" s="15"/>
      <c r="F908" s="15"/>
    </row>
    <row r="909">
      <c r="A909" s="66"/>
      <c r="C909" s="93"/>
      <c r="E909" s="15"/>
      <c r="F909" s="15"/>
    </row>
    <row r="910">
      <c r="A910" s="66"/>
      <c r="C910" s="93"/>
      <c r="E910" s="15"/>
      <c r="F910" s="15"/>
    </row>
    <row r="911">
      <c r="A911" s="66"/>
      <c r="C911" s="93"/>
      <c r="E911" s="15"/>
      <c r="F911" s="15"/>
    </row>
    <row r="912">
      <c r="A912" s="66"/>
      <c r="C912" s="93"/>
      <c r="E912" s="15"/>
      <c r="F912" s="15"/>
    </row>
    <row r="913">
      <c r="A913" s="66"/>
      <c r="C913" s="93"/>
      <c r="E913" s="15"/>
      <c r="F913" s="15"/>
    </row>
    <row r="914">
      <c r="A914" s="66"/>
      <c r="C914" s="93"/>
      <c r="E914" s="15"/>
      <c r="F914" s="15"/>
    </row>
    <row r="915">
      <c r="A915" s="66"/>
      <c r="C915" s="93"/>
      <c r="E915" s="15"/>
      <c r="F915" s="15"/>
    </row>
    <row r="916">
      <c r="A916" s="66"/>
      <c r="C916" s="93"/>
      <c r="E916" s="15"/>
      <c r="F916" s="15"/>
    </row>
    <row r="917">
      <c r="A917" s="66"/>
      <c r="C917" s="93"/>
      <c r="E917" s="15"/>
      <c r="F917" s="15"/>
    </row>
    <row r="918">
      <c r="A918" s="66"/>
      <c r="C918" s="93"/>
      <c r="E918" s="15"/>
      <c r="F918" s="15"/>
    </row>
    <row r="919">
      <c r="A919" s="66"/>
      <c r="C919" s="93"/>
      <c r="E919" s="15"/>
      <c r="F919" s="15"/>
    </row>
    <row r="920">
      <c r="A920" s="66"/>
      <c r="C920" s="93"/>
      <c r="E920" s="15"/>
      <c r="F920" s="15"/>
    </row>
    <row r="921">
      <c r="A921" s="66"/>
      <c r="C921" s="93"/>
      <c r="E921" s="15"/>
      <c r="F921" s="15"/>
    </row>
    <row r="922">
      <c r="A922" s="66"/>
      <c r="C922" s="93"/>
      <c r="E922" s="15"/>
      <c r="F922" s="15"/>
    </row>
    <row r="923">
      <c r="A923" s="66"/>
      <c r="C923" s="93"/>
      <c r="E923" s="15"/>
      <c r="F923" s="15"/>
    </row>
    <row r="924">
      <c r="A924" s="66"/>
      <c r="C924" s="93"/>
      <c r="E924" s="15"/>
      <c r="F924" s="15"/>
    </row>
    <row r="925">
      <c r="A925" s="66"/>
      <c r="C925" s="93"/>
      <c r="E925" s="15"/>
      <c r="F925" s="15"/>
    </row>
    <row r="926">
      <c r="A926" s="66"/>
      <c r="C926" s="93"/>
      <c r="E926" s="15"/>
      <c r="F926" s="15"/>
    </row>
    <row r="927">
      <c r="A927" s="66"/>
      <c r="C927" s="93"/>
      <c r="E927" s="15"/>
      <c r="F927" s="15"/>
    </row>
    <row r="928">
      <c r="A928" s="66"/>
      <c r="C928" s="93"/>
      <c r="E928" s="15"/>
      <c r="F928" s="15"/>
    </row>
    <row r="929">
      <c r="A929" s="66"/>
      <c r="C929" s="93"/>
      <c r="E929" s="15"/>
      <c r="F929" s="15"/>
    </row>
    <row r="930">
      <c r="A930" s="66"/>
      <c r="C930" s="93"/>
      <c r="E930" s="15"/>
      <c r="F930" s="15"/>
    </row>
    <row r="931">
      <c r="A931" s="66"/>
      <c r="C931" s="93"/>
      <c r="E931" s="15"/>
      <c r="F931" s="15"/>
    </row>
    <row r="932">
      <c r="A932" s="66"/>
      <c r="C932" s="93"/>
      <c r="E932" s="15"/>
      <c r="F932" s="15"/>
    </row>
    <row r="933">
      <c r="A933" s="66"/>
      <c r="C933" s="93"/>
      <c r="E933" s="15"/>
      <c r="F933" s="15"/>
    </row>
    <row r="934">
      <c r="A934" s="66"/>
      <c r="C934" s="93"/>
      <c r="E934" s="15"/>
      <c r="F934" s="15"/>
    </row>
    <row r="935">
      <c r="A935" s="66"/>
      <c r="C935" s="93"/>
      <c r="E935" s="15"/>
      <c r="F935" s="15"/>
    </row>
    <row r="936">
      <c r="A936" s="66"/>
      <c r="C936" s="93"/>
      <c r="E936" s="15"/>
      <c r="F936" s="15"/>
    </row>
    <row r="937">
      <c r="A937" s="66"/>
      <c r="C937" s="93"/>
      <c r="E937" s="15"/>
      <c r="F937" s="15"/>
    </row>
    <row r="938">
      <c r="A938" s="66"/>
      <c r="C938" s="93"/>
      <c r="E938" s="15"/>
      <c r="F938" s="15"/>
    </row>
    <row r="939">
      <c r="A939" s="66"/>
      <c r="C939" s="93"/>
      <c r="E939" s="15"/>
      <c r="F939" s="15"/>
    </row>
    <row r="940">
      <c r="A940" s="66"/>
      <c r="C940" s="93"/>
      <c r="E940" s="15"/>
      <c r="F940" s="15"/>
    </row>
    <row r="941">
      <c r="A941" s="66"/>
      <c r="C941" s="93"/>
      <c r="E941" s="15"/>
      <c r="F941" s="15"/>
    </row>
    <row r="942">
      <c r="A942" s="66"/>
      <c r="C942" s="93"/>
      <c r="E942" s="15"/>
      <c r="F942" s="15"/>
    </row>
    <row r="943">
      <c r="A943" s="66"/>
      <c r="C943" s="93"/>
      <c r="E943" s="15"/>
      <c r="F943" s="15"/>
    </row>
    <row r="944">
      <c r="A944" s="66"/>
      <c r="C944" s="93"/>
      <c r="E944" s="15"/>
      <c r="F944" s="15"/>
    </row>
    <row r="945">
      <c r="A945" s="66"/>
      <c r="C945" s="93"/>
      <c r="E945" s="15"/>
      <c r="F945" s="15"/>
    </row>
    <row r="946">
      <c r="A946" s="66"/>
      <c r="C946" s="93"/>
      <c r="E946" s="15"/>
      <c r="F946" s="15"/>
    </row>
    <row r="947">
      <c r="A947" s="66"/>
      <c r="C947" s="93"/>
      <c r="E947" s="15"/>
      <c r="F947" s="15"/>
    </row>
    <row r="948">
      <c r="A948" s="66"/>
      <c r="C948" s="93"/>
      <c r="E948" s="15"/>
      <c r="F948" s="15"/>
    </row>
    <row r="949">
      <c r="A949" s="66"/>
      <c r="C949" s="93"/>
      <c r="E949" s="15"/>
      <c r="F949" s="15"/>
    </row>
    <row r="950">
      <c r="A950" s="66"/>
      <c r="C950" s="93"/>
      <c r="E950" s="15"/>
      <c r="F950" s="15"/>
    </row>
    <row r="951">
      <c r="A951" s="66"/>
      <c r="C951" s="93"/>
      <c r="E951" s="15"/>
      <c r="F951" s="15"/>
    </row>
    <row r="952">
      <c r="A952" s="66"/>
      <c r="C952" s="93"/>
      <c r="E952" s="15"/>
      <c r="F952" s="15"/>
    </row>
    <row r="953">
      <c r="A953" s="66"/>
      <c r="C953" s="93"/>
      <c r="E953" s="15"/>
      <c r="F953" s="15"/>
    </row>
    <row r="954">
      <c r="A954" s="66"/>
      <c r="C954" s="93"/>
      <c r="E954" s="15"/>
      <c r="F954" s="15"/>
    </row>
    <row r="955">
      <c r="A955" s="66"/>
      <c r="C955" s="93"/>
      <c r="E955" s="15"/>
      <c r="F955" s="15"/>
    </row>
    <row r="956">
      <c r="A956" s="66"/>
      <c r="C956" s="93"/>
      <c r="E956" s="15"/>
      <c r="F956" s="15"/>
    </row>
    <row r="957">
      <c r="A957" s="66"/>
      <c r="C957" s="93"/>
      <c r="E957" s="15"/>
      <c r="F957" s="15"/>
    </row>
    <row r="958">
      <c r="A958" s="66"/>
      <c r="C958" s="93"/>
      <c r="E958" s="15"/>
      <c r="F958" s="15"/>
    </row>
    <row r="959">
      <c r="A959" s="66"/>
      <c r="C959" s="93"/>
      <c r="E959" s="15"/>
      <c r="F959" s="15"/>
    </row>
    <row r="960">
      <c r="A960" s="66"/>
      <c r="C960" s="93"/>
      <c r="E960" s="15"/>
      <c r="F960" s="15"/>
    </row>
    <row r="961">
      <c r="A961" s="66"/>
      <c r="C961" s="93"/>
      <c r="E961" s="15"/>
      <c r="F961" s="15"/>
    </row>
    <row r="962">
      <c r="A962" s="66"/>
      <c r="C962" s="93"/>
      <c r="E962" s="15"/>
      <c r="F962" s="15"/>
    </row>
    <row r="963">
      <c r="A963" s="66"/>
      <c r="C963" s="93"/>
      <c r="E963" s="15"/>
      <c r="F963" s="15"/>
    </row>
    <row r="964">
      <c r="A964" s="66"/>
      <c r="C964" s="93"/>
      <c r="E964" s="15"/>
      <c r="F964" s="15"/>
    </row>
    <row r="965">
      <c r="A965" s="66"/>
      <c r="C965" s="93"/>
      <c r="E965" s="15"/>
      <c r="F965" s="15"/>
    </row>
    <row r="966">
      <c r="A966" s="66"/>
      <c r="C966" s="93"/>
      <c r="E966" s="15"/>
      <c r="F966" s="15"/>
    </row>
    <row r="967">
      <c r="A967" s="66"/>
      <c r="C967" s="93"/>
      <c r="E967" s="15"/>
      <c r="F967" s="15"/>
    </row>
    <row r="968">
      <c r="A968" s="66"/>
      <c r="C968" s="93"/>
      <c r="E968" s="15"/>
      <c r="F968" s="15"/>
    </row>
    <row r="969">
      <c r="A969" s="66"/>
      <c r="C969" s="93"/>
      <c r="E969" s="15"/>
      <c r="F969" s="15"/>
    </row>
    <row r="970">
      <c r="A970" s="66"/>
      <c r="C970" s="93"/>
      <c r="E970" s="15"/>
      <c r="F970" s="15"/>
    </row>
    <row r="971">
      <c r="A971" s="66"/>
      <c r="C971" s="93"/>
      <c r="E971" s="15"/>
      <c r="F971" s="15"/>
    </row>
    <row r="972">
      <c r="A972" s="66"/>
      <c r="C972" s="93"/>
      <c r="E972" s="15"/>
      <c r="F972" s="15"/>
    </row>
    <row r="973">
      <c r="A973" s="66"/>
      <c r="C973" s="93"/>
      <c r="E973" s="15"/>
      <c r="F973" s="15"/>
    </row>
    <row r="974">
      <c r="A974" s="66"/>
      <c r="C974" s="93"/>
      <c r="E974" s="15"/>
      <c r="F974" s="15"/>
    </row>
    <row r="975">
      <c r="A975" s="66"/>
      <c r="C975" s="93"/>
      <c r="E975" s="15"/>
      <c r="F975" s="15"/>
    </row>
    <row r="976">
      <c r="A976" s="66"/>
      <c r="C976" s="93"/>
      <c r="E976" s="15"/>
      <c r="F976" s="15"/>
    </row>
    <row r="977">
      <c r="A977" s="66"/>
      <c r="C977" s="93"/>
      <c r="E977" s="15"/>
      <c r="F977" s="15"/>
    </row>
    <row r="978">
      <c r="A978" s="66"/>
      <c r="C978" s="93"/>
      <c r="E978" s="15"/>
      <c r="F978" s="15"/>
    </row>
    <row r="979">
      <c r="A979" s="66"/>
      <c r="C979" s="93"/>
      <c r="E979" s="15"/>
      <c r="F979" s="15"/>
    </row>
    <row r="980">
      <c r="A980" s="66"/>
      <c r="C980" s="93"/>
      <c r="E980" s="15"/>
      <c r="F980" s="15"/>
    </row>
    <row r="981">
      <c r="A981" s="66"/>
      <c r="C981" s="93"/>
      <c r="E981" s="15"/>
      <c r="F981" s="15"/>
    </row>
    <row r="982">
      <c r="A982" s="66"/>
      <c r="C982" s="93"/>
      <c r="E982" s="15"/>
      <c r="F982" s="15"/>
    </row>
    <row r="983">
      <c r="A983" s="66"/>
      <c r="C983" s="93"/>
      <c r="E983" s="15"/>
      <c r="F983" s="15"/>
    </row>
    <row r="984">
      <c r="A984" s="66"/>
      <c r="C984" s="93"/>
      <c r="E984" s="15"/>
      <c r="F984" s="15"/>
    </row>
    <row r="985">
      <c r="A985" s="66"/>
      <c r="C985" s="93"/>
      <c r="E985" s="15"/>
      <c r="F985" s="15"/>
    </row>
    <row r="986">
      <c r="A986" s="66"/>
      <c r="C986" s="93"/>
      <c r="E986" s="15"/>
      <c r="F986" s="15"/>
    </row>
    <row r="987">
      <c r="A987" s="66"/>
      <c r="C987" s="93"/>
      <c r="E987" s="15"/>
      <c r="F987" s="15"/>
    </row>
    <row r="988">
      <c r="A988" s="66"/>
      <c r="C988" s="93"/>
      <c r="E988" s="15"/>
      <c r="F988" s="15"/>
    </row>
    <row r="989">
      <c r="A989" s="66"/>
      <c r="C989" s="93"/>
      <c r="E989" s="15"/>
      <c r="F989" s="15"/>
    </row>
    <row r="990">
      <c r="A990" s="66"/>
      <c r="C990" s="93"/>
      <c r="E990" s="15"/>
      <c r="F990" s="15"/>
    </row>
    <row r="991">
      <c r="A991" s="66"/>
      <c r="C991" s="93"/>
      <c r="E991" s="15"/>
      <c r="F991" s="15"/>
    </row>
    <row r="992">
      <c r="A992" s="66"/>
      <c r="C992" s="93"/>
      <c r="E992" s="15"/>
      <c r="F992" s="15"/>
    </row>
    <row r="993">
      <c r="A993" s="66"/>
      <c r="C993" s="93"/>
      <c r="E993" s="15"/>
      <c r="F993" s="15"/>
    </row>
    <row r="994">
      <c r="A994" s="66"/>
      <c r="C994" s="93"/>
      <c r="E994" s="15"/>
      <c r="F994" s="15"/>
    </row>
    <row r="995">
      <c r="A995" s="66"/>
      <c r="C995" s="93"/>
      <c r="E995" s="15"/>
      <c r="F995" s="15"/>
    </row>
    <row r="996">
      <c r="A996" s="66"/>
      <c r="C996" s="93"/>
      <c r="E996" s="15"/>
      <c r="F996" s="15"/>
    </row>
    <row r="997">
      <c r="A997" s="66"/>
      <c r="C997" s="93"/>
      <c r="E997" s="15"/>
      <c r="F997" s="15"/>
    </row>
    <row r="998">
      <c r="A998" s="66"/>
      <c r="C998" s="93"/>
      <c r="E998" s="15"/>
      <c r="F998" s="15"/>
    </row>
    <row r="999">
      <c r="A999" s="66"/>
      <c r="C999" s="93"/>
      <c r="E999" s="15"/>
      <c r="F999" s="15"/>
    </row>
    <row r="1000">
      <c r="A1000" s="66"/>
      <c r="C1000" s="93"/>
      <c r="E1000" s="15"/>
      <c r="F1000" s="15"/>
    </row>
    <row r="1001">
      <c r="A1001" s="66"/>
      <c r="C1001" s="93"/>
      <c r="E1001" s="15"/>
      <c r="F1001" s="15"/>
    </row>
    <row r="1002">
      <c r="A1002" s="66"/>
      <c r="C1002" s="93"/>
      <c r="E1002" s="15"/>
      <c r="F1002" s="15"/>
    </row>
    <row r="1003">
      <c r="A1003" s="66"/>
      <c r="C1003" s="93"/>
      <c r="E1003" s="15"/>
      <c r="F1003" s="15"/>
    </row>
    <row r="1004">
      <c r="A1004" s="66"/>
      <c r="C1004" s="93"/>
      <c r="E1004" s="15"/>
      <c r="F1004" s="15"/>
    </row>
    <row r="1005">
      <c r="A1005" s="66"/>
      <c r="C1005" s="93"/>
      <c r="E1005" s="15"/>
      <c r="F1005" s="15"/>
    </row>
    <row r="1006">
      <c r="A1006" s="66"/>
      <c r="C1006" s="93"/>
      <c r="E1006" s="15"/>
      <c r="F1006" s="15"/>
    </row>
    <row r="1007">
      <c r="A1007" s="66"/>
      <c r="C1007" s="93"/>
      <c r="E1007" s="15"/>
      <c r="F1007" s="15"/>
    </row>
    <row r="1008">
      <c r="A1008" s="66"/>
      <c r="C1008" s="93"/>
      <c r="E1008" s="15"/>
      <c r="F1008" s="15"/>
    </row>
    <row r="1009">
      <c r="A1009" s="66"/>
      <c r="C1009" s="93"/>
      <c r="E1009" s="15"/>
      <c r="F1009" s="15"/>
    </row>
    <row r="1010">
      <c r="A1010" s="66"/>
      <c r="C1010" s="93"/>
      <c r="E1010" s="15"/>
      <c r="F1010" s="15"/>
    </row>
    <row r="1011">
      <c r="A1011" s="66"/>
      <c r="C1011" s="93"/>
      <c r="E1011" s="15"/>
      <c r="F1011" s="15"/>
    </row>
    <row r="1012">
      <c r="A1012" s="66"/>
      <c r="C1012" s="93"/>
      <c r="E1012" s="15"/>
      <c r="F1012" s="15"/>
    </row>
    <row r="1013">
      <c r="A1013" s="66"/>
      <c r="C1013" s="93"/>
      <c r="E1013" s="15"/>
      <c r="F1013" s="15"/>
    </row>
    <row r="1014">
      <c r="A1014" s="66"/>
      <c r="C1014" s="93"/>
      <c r="E1014" s="15"/>
      <c r="F1014" s="15"/>
    </row>
    <row r="1015">
      <c r="A1015" s="66"/>
      <c r="C1015" s="93"/>
      <c r="E1015" s="15"/>
      <c r="F1015" s="15"/>
    </row>
    <row r="1016">
      <c r="A1016" s="66"/>
      <c r="C1016" s="93"/>
      <c r="E1016" s="15"/>
      <c r="F1016" s="15"/>
    </row>
    <row r="1017">
      <c r="A1017" s="66"/>
      <c r="C1017" s="93"/>
      <c r="E1017" s="15"/>
      <c r="F1017" s="1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7.25"/>
    <col customWidth="1" min="3" max="3" width="18.25"/>
    <col customWidth="1" min="4" max="4" width="18.88"/>
    <col customWidth="1" min="5" max="5" width="24.25"/>
    <col customWidth="1" min="6" max="6" width="22.88"/>
    <col customWidth="1" min="7" max="7" width="53.88"/>
  </cols>
  <sheetData>
    <row r="1">
      <c r="A1" s="68" t="s">
        <v>397</v>
      </c>
      <c r="B1" s="68" t="s">
        <v>631</v>
      </c>
      <c r="C1" s="285" t="s">
        <v>632</v>
      </c>
      <c r="D1" s="68" t="s">
        <v>633</v>
      </c>
      <c r="E1" s="278" t="s">
        <v>634</v>
      </c>
      <c r="F1" s="278" t="s">
        <v>585</v>
      </c>
      <c r="G1" s="68" t="s">
        <v>618</v>
      </c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64"/>
      <c r="C2" s="93"/>
      <c r="E2" s="15"/>
      <c r="F2" s="15"/>
    </row>
    <row r="3">
      <c r="A3" s="318" t="s">
        <v>235</v>
      </c>
      <c r="B3" s="288">
        <f>vlookup(A3,'Raw 1006'!B1:E140 , 2, FALSE )</f>
        <v>45818.22611</v>
      </c>
      <c r="C3" s="287">
        <f>vlookup(A3,'Raw 1006'!B1:E140, 3, false)</f>
        <v>45818.22963</v>
      </c>
      <c r="D3" s="288">
        <f>vlookup(A3,'Raw 1006'!B1:E140, 4, false)</f>
        <v>45818.26051</v>
      </c>
      <c r="E3" s="15">
        <f>VLOOKUP(A3,'All Contacts'!B:J, 6, false)</f>
        <v>7899998920</v>
      </c>
      <c r="F3" s="15">
        <f>VLOOKUP(A3,'All Contacts'!B:J, 9, false)</f>
        <v>8884769510</v>
      </c>
      <c r="G3" s="5" t="s">
        <v>697</v>
      </c>
    </row>
    <row r="4">
      <c r="A4" s="318" t="s">
        <v>22</v>
      </c>
      <c r="B4" s="288">
        <f>vlookup(A4,'Raw 1006'!B2:E141 , 2, FALSE )</f>
        <v>45818.22831</v>
      </c>
      <c r="C4" s="287">
        <f>vlookup(A4,'Raw 1006'!B2:E141, 3, false)</f>
        <v>45818.23233</v>
      </c>
      <c r="D4" s="288">
        <f>vlookup(A4,'Raw 1006'!B2:E141, 4, false)</f>
        <v>45818.25929</v>
      </c>
      <c r="E4" s="15">
        <f>VLOOKUP(A4,'All Contacts'!B:J, 6, false)</f>
        <v>8143215950</v>
      </c>
      <c r="F4" s="15">
        <f>VLOOKUP(A4,'All Contacts'!B:J, 9, false)</f>
        <v>9972584680</v>
      </c>
      <c r="G4" s="5" t="s">
        <v>698</v>
      </c>
    </row>
    <row r="5">
      <c r="A5" s="318" t="s">
        <v>226</v>
      </c>
      <c r="B5" s="288">
        <f>vlookup(A5,'Raw 1006'!B3:E142 , 2, FALSE )</f>
        <v>45818.22412</v>
      </c>
      <c r="C5" s="287">
        <f>vlookup(A5,'Raw 1006'!B3:E142, 3, false)</f>
        <v>45818.27289</v>
      </c>
      <c r="D5" s="288">
        <f>vlookup(A5,'Raw 1006'!B3:E142, 4, false)</f>
        <v>45818.28042</v>
      </c>
      <c r="E5" s="15">
        <f>VLOOKUP(A5,'All Contacts'!B:J, 6, false)</f>
        <v>8892691506</v>
      </c>
      <c r="F5" s="15">
        <f>VLOOKUP(A5,'All Contacts'!B:J, 9, false)</f>
        <v>7338331533</v>
      </c>
      <c r="G5" s="5" t="s">
        <v>699</v>
      </c>
    </row>
    <row r="6">
      <c r="A6" s="318" t="s">
        <v>52</v>
      </c>
      <c r="B6" s="288">
        <f>vlookup(A6,'Raw 1006'!B4:E143 , 2, FALSE )</f>
        <v>45818.22742</v>
      </c>
      <c r="C6" s="287">
        <f>vlookup(A6,'Raw 1006'!B4:E143, 3, false)</f>
        <v>45818.25486</v>
      </c>
      <c r="D6" s="288">
        <f>vlookup(A6,'Raw 1006'!B4:E143, 4, false)</f>
        <v>45818.26113</v>
      </c>
      <c r="E6" s="15">
        <f>VLOOKUP(A6,'All Contacts'!B:J, 6, false)</f>
        <v>8496832689</v>
      </c>
      <c r="F6" s="15" t="str">
        <f>VLOOKUP(A6,'All Contacts'!B:J, 9, false)</f>
        <v/>
      </c>
      <c r="G6" s="5" t="s">
        <v>700</v>
      </c>
    </row>
    <row r="7">
      <c r="A7" s="319" t="s">
        <v>104</v>
      </c>
      <c r="B7" s="288">
        <f>vlookup(A7,'Raw 1006'!B5:E144 , 2, FALSE )</f>
        <v>45818.17904</v>
      </c>
      <c r="C7" s="287">
        <f>vlookup(A7,'Raw 1006'!B5:E144, 3, false)</f>
        <v>45818.21968</v>
      </c>
      <c r="D7" s="288">
        <f>vlookup(A7,'Raw 1006'!B5:E144, 4, false)</f>
        <v>45818.26082</v>
      </c>
      <c r="E7" s="15">
        <f>VLOOKUP(A7,'All Contacts'!B:J, 6, false)</f>
        <v>9742879340</v>
      </c>
      <c r="F7" s="15" t="str">
        <f>VLOOKUP(A7,'All Contacts'!B:J, 9, false)</f>
        <v/>
      </c>
      <c r="G7" s="304" t="s">
        <v>701</v>
      </c>
    </row>
    <row r="8">
      <c r="A8" s="319" t="s">
        <v>70</v>
      </c>
      <c r="B8" s="288">
        <f>vlookup(A8,'Raw 1006'!B6:E145 , 2, FALSE )</f>
        <v>45818.20737</v>
      </c>
      <c r="C8" s="287">
        <f>vlookup(A8,'Raw 1006'!B6:E145, 3, false)</f>
        <v>45818.21595</v>
      </c>
      <c r="D8" s="288">
        <f>vlookup(A8,'Raw 1006'!B6:E145, 4, false)</f>
        <v>45818.31385</v>
      </c>
      <c r="E8" s="15">
        <f>VLOOKUP(A8,'All Contacts'!B:J, 6, false)</f>
        <v>9108311040</v>
      </c>
      <c r="F8" s="15" t="str">
        <f>VLOOKUP(A8,'All Contacts'!B:J, 9, false)</f>
        <v/>
      </c>
      <c r="G8" s="5"/>
    </row>
    <row r="9">
      <c r="A9" s="319" t="s">
        <v>47</v>
      </c>
      <c r="B9" s="288">
        <f>vlookup(A9,'Raw 1006'!B7:E146 , 2, FALSE )</f>
        <v>45818.22008</v>
      </c>
      <c r="C9" s="287">
        <f>vlookup(A9,'Raw 1006'!B7:E146, 3, false)</f>
        <v>45818.24297</v>
      </c>
      <c r="D9" s="288">
        <f>vlookup(A9,'Raw 1006'!B7:E146, 4, false)</f>
        <v>45818.26399</v>
      </c>
      <c r="E9" s="15">
        <f>VLOOKUP(A9,'All Contacts'!B:J, 6, false)</f>
        <v>8073663614</v>
      </c>
      <c r="F9" s="15">
        <f>VLOOKUP(A9,'All Contacts'!B:J, 9, false)</f>
        <v>9886870120</v>
      </c>
    </row>
    <row r="10">
      <c r="A10" s="319" t="s">
        <v>193</v>
      </c>
      <c r="B10" s="288">
        <f>vlookup(A10,'Raw 1006'!B8:E147 , 2, FALSE )</f>
        <v>45818.16634</v>
      </c>
      <c r="C10" s="287">
        <f>vlookup(A10,'Raw 1006'!B8:E147, 3, false)</f>
        <v>45818.19409</v>
      </c>
      <c r="D10" s="288">
        <f>vlookup(A10,'Raw 1006'!B8:E147, 4, false)</f>
        <v>45818.26326</v>
      </c>
      <c r="E10" s="15">
        <f>VLOOKUP(A10,'All Contacts'!B:J, 6, false)</f>
        <v>9686307924</v>
      </c>
      <c r="F10" s="15" t="str">
        <f>VLOOKUP(A10,'All Contacts'!B:J, 9, false)</f>
        <v>7026064031/ 7899768999</v>
      </c>
      <c r="G10" s="5" t="s">
        <v>702</v>
      </c>
    </row>
    <row r="11">
      <c r="A11" s="319" t="s">
        <v>703</v>
      </c>
      <c r="B11" s="288">
        <f>vlookup(A11,'Raw 1006'!B9:E148 , 2, FALSE )</f>
        <v>45818.18564</v>
      </c>
      <c r="C11" s="287">
        <f>vlookup(A11,'Raw 1006'!B9:E148, 3, false)</f>
        <v>45818.20181</v>
      </c>
      <c r="D11" s="288">
        <f>vlookup(A11,'Raw 1006'!B9:E148, 4, false)</f>
        <v>45818.29859</v>
      </c>
      <c r="E11" s="320" t="s">
        <v>704</v>
      </c>
      <c r="F11" s="15"/>
      <c r="G11" s="5"/>
    </row>
    <row r="12">
      <c r="A12" s="319" t="s">
        <v>129</v>
      </c>
      <c r="B12" s="288">
        <f>vlookup(A12,'Raw 1006'!B10:E149 , 2, FALSE )</f>
        <v>45818.21897</v>
      </c>
      <c r="C12" s="287">
        <f>vlookup(A12,'Raw 1006'!B10:E149, 3, false)</f>
        <v>45818.21934</v>
      </c>
      <c r="D12" s="288">
        <f>vlookup(A12,'Raw 1006'!B10:E149, 4, false)</f>
        <v>45818.27181</v>
      </c>
      <c r="E12" s="15">
        <f>VLOOKUP(A12,'All Contacts'!B:J, 6, false)</f>
        <v>8792103136</v>
      </c>
      <c r="F12" s="15">
        <f>VLOOKUP(A12,'All Contacts'!B:J, 9, false)</f>
        <v>8897263166</v>
      </c>
      <c r="G12" s="5" t="s">
        <v>705</v>
      </c>
    </row>
    <row r="13">
      <c r="A13" s="319" t="s">
        <v>26</v>
      </c>
      <c r="B13" s="288">
        <f>vlookup(A13,'Raw 1006'!B11:E150 , 2, FALSE )</f>
        <v>45818.22031</v>
      </c>
      <c r="C13" s="287">
        <f>vlookup(A13,'Raw 1006'!B11:E150, 3, false)</f>
        <v>45818.22402</v>
      </c>
      <c r="D13" s="288">
        <f>vlookup(A13,'Raw 1006'!B11:E150, 4, false)</f>
        <v>45818.27128</v>
      </c>
      <c r="E13" s="15">
        <f>VLOOKUP(A13,'All Contacts'!B:J, 6, false)</f>
        <v>9964480714</v>
      </c>
      <c r="F13" s="15">
        <f>VLOOKUP(A13,'All Contacts'!B:J, 9, false)</f>
        <v>9535326205</v>
      </c>
      <c r="G13" s="5" t="s">
        <v>706</v>
      </c>
    </row>
    <row r="14">
      <c r="A14" s="66"/>
      <c r="C14" s="93"/>
      <c r="E14" s="15"/>
      <c r="F14" s="15"/>
    </row>
    <row r="15">
      <c r="A15" s="68" t="s">
        <v>636</v>
      </c>
      <c r="B15" s="68" t="s">
        <v>294</v>
      </c>
      <c r="C15" s="285" t="s">
        <v>634</v>
      </c>
      <c r="D15" s="68" t="s">
        <v>585</v>
      </c>
      <c r="E15" s="278" t="s">
        <v>618</v>
      </c>
      <c r="F15" s="64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>
      <c r="A16" s="219"/>
      <c r="B16" s="118"/>
      <c r="C16" s="93"/>
      <c r="E16" s="41"/>
      <c r="F16" s="41"/>
    </row>
    <row r="17">
      <c r="A17" s="166" t="s">
        <v>130</v>
      </c>
      <c r="B17" s="313">
        <v>7.45</v>
      </c>
      <c r="C17" s="290">
        <f>VLOOKUP(A17,'All Contacts'!B:J, 6, false)</f>
        <v>9535192939</v>
      </c>
      <c r="D17" s="290">
        <f>VLOOKUP(A17,'All Contacts'!B:K, 9, false)</f>
        <v>9844715478</v>
      </c>
      <c r="E17" s="11" t="s">
        <v>707</v>
      </c>
      <c r="F17" s="11"/>
      <c r="G17" s="12"/>
      <c r="H17" s="12"/>
      <c r="I17" s="12"/>
    </row>
    <row r="18">
      <c r="A18" s="166" t="s">
        <v>13</v>
      </c>
      <c r="B18" s="313">
        <v>7.38</v>
      </c>
      <c r="C18" s="290">
        <f>VLOOKUP(A18,'All Contacts'!B:J, 6, false)</f>
        <v>9164365763</v>
      </c>
      <c r="D18" s="290">
        <f>VLOOKUP(A18,'All Contacts'!B:K, 9, false)</f>
        <v>9353806311</v>
      </c>
      <c r="E18" s="11" t="s">
        <v>708</v>
      </c>
      <c r="F18" s="27" t="s">
        <v>709</v>
      </c>
      <c r="G18" s="12"/>
      <c r="H18" s="12"/>
      <c r="I18" s="12"/>
    </row>
    <row r="19">
      <c r="A19" s="166" t="s">
        <v>50</v>
      </c>
      <c r="B19" s="313">
        <v>6.56</v>
      </c>
      <c r="C19" s="290">
        <f>VLOOKUP(A19,'All Contacts'!B:J, 6, false)</f>
        <v>9035656059</v>
      </c>
      <c r="D19" s="290">
        <f>VLOOKUP(A19,'All Contacts'!B:K, 9, false)</f>
        <v>8147084094</v>
      </c>
      <c r="E19" s="11" t="s">
        <v>710</v>
      </c>
      <c r="F19" s="11"/>
      <c r="G19" s="27"/>
      <c r="H19" s="12"/>
      <c r="I19" s="12"/>
    </row>
    <row r="20">
      <c r="A20" s="166" t="s">
        <v>73</v>
      </c>
      <c r="B20" s="313">
        <v>5.9</v>
      </c>
      <c r="C20" s="290">
        <f>VLOOKUP(A20,'All Contacts'!B:J, 6, false)</f>
        <v>8660207676</v>
      </c>
      <c r="D20" s="290" t="str">
        <f>VLOOKUP(A20,'All Contacts'!B:K, 9, false)</f>
        <v>NA</v>
      </c>
      <c r="E20" s="11"/>
      <c r="F20" s="11"/>
      <c r="G20" s="12"/>
      <c r="H20" s="12"/>
      <c r="I20" s="12"/>
    </row>
    <row r="21">
      <c r="A21" s="166" t="s">
        <v>75</v>
      </c>
      <c r="B21" s="313">
        <v>5.6</v>
      </c>
      <c r="C21" s="290" t="str">
        <f>VLOOKUP(A21,'All Contacts'!B:J, 6, false)</f>
        <v>NA</v>
      </c>
      <c r="D21" s="87">
        <v>9.652504247E9</v>
      </c>
      <c r="E21" s="11" t="s">
        <v>711</v>
      </c>
      <c r="F21" s="11"/>
      <c r="G21" s="12"/>
      <c r="H21" s="12"/>
      <c r="I21" s="12"/>
    </row>
    <row r="22">
      <c r="A22" s="166" t="s">
        <v>57</v>
      </c>
      <c r="B22" s="313">
        <v>5.43</v>
      </c>
      <c r="C22" s="290">
        <f>VLOOKUP(A22,'All Contacts'!B:J, 6, false)</f>
        <v>8867496789</v>
      </c>
      <c r="D22" s="290" t="str">
        <f>VLOOKUP(A22,'All Contacts'!B:K, 9, false)</f>
        <v/>
      </c>
      <c r="E22" s="11" t="s">
        <v>712</v>
      </c>
      <c r="F22" s="11"/>
      <c r="G22" s="12"/>
      <c r="H22" s="12"/>
      <c r="I22" s="12"/>
    </row>
    <row r="23">
      <c r="A23" s="166" t="s">
        <v>89</v>
      </c>
      <c r="B23" s="313">
        <v>5.2</v>
      </c>
      <c r="C23" s="290">
        <f>VLOOKUP(A23,'All Contacts'!B:J, 6, false)</f>
        <v>8618589686</v>
      </c>
      <c r="D23" s="290" t="str">
        <f>VLOOKUP(A23,'All Contacts'!B:K, 9, false)</f>
        <v/>
      </c>
      <c r="E23" s="11" t="s">
        <v>713</v>
      </c>
      <c r="F23" s="11"/>
      <c r="G23" s="275"/>
      <c r="H23" s="275"/>
      <c r="I23" s="275"/>
    </row>
    <row r="24">
      <c r="A24" s="166" t="s">
        <v>132</v>
      </c>
      <c r="B24" s="313">
        <v>5.16</v>
      </c>
      <c r="C24" s="290">
        <f>VLOOKUP(A24,'All Contacts'!B:J, 6, false)</f>
        <v>6363023369</v>
      </c>
      <c r="D24" s="290">
        <f>VLOOKUP(A24,'All Contacts'!B:K, 9, false)</f>
        <v>8660165712</v>
      </c>
      <c r="E24" s="11" t="s">
        <v>605</v>
      </c>
      <c r="F24" s="24"/>
      <c r="G24" s="295"/>
      <c r="H24" s="295"/>
      <c r="I24" s="295"/>
    </row>
    <row r="25">
      <c r="A25" s="166" t="s">
        <v>70</v>
      </c>
      <c r="B25" s="313">
        <v>5.14</v>
      </c>
      <c r="C25" s="290">
        <f>VLOOKUP(A25,'All Contacts'!B:J, 6, false)</f>
        <v>9108311040</v>
      </c>
      <c r="D25" s="290" t="str">
        <f>VLOOKUP(A25,'All Contacts'!B:K, 9, false)</f>
        <v/>
      </c>
      <c r="E25" s="11" t="s">
        <v>714</v>
      </c>
      <c r="F25" s="24"/>
      <c r="G25" s="295"/>
      <c r="H25" s="295"/>
      <c r="I25" s="295"/>
    </row>
    <row r="26">
      <c r="A26" s="166" t="s">
        <v>43</v>
      </c>
      <c r="B26" s="313">
        <v>4.96</v>
      </c>
      <c r="C26" s="290" t="str">
        <f>VLOOKUP(A26,'All Contacts'!B:J, 6, false)</f>
        <v/>
      </c>
      <c r="D26" s="290">
        <f>VLOOKUP(A26,'All Contacts'!B:K, 9, false)</f>
        <v>9036903784</v>
      </c>
      <c r="E26" s="11" t="s">
        <v>715</v>
      </c>
      <c r="F26" s="24"/>
      <c r="G26" s="295"/>
      <c r="H26" s="295"/>
      <c r="I26" s="295"/>
    </row>
    <row r="27">
      <c r="A27" s="66"/>
      <c r="B27" s="87"/>
      <c r="C27" s="290"/>
      <c r="D27" s="290"/>
      <c r="E27" s="275"/>
      <c r="F27" s="275"/>
      <c r="G27" s="277"/>
      <c r="H27" s="296"/>
      <c r="I27" s="29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>
      <c r="A28" s="68" t="s">
        <v>679</v>
      </c>
      <c r="B28" s="68" t="s">
        <v>716</v>
      </c>
      <c r="C28" s="298" t="s">
        <v>648</v>
      </c>
      <c r="D28" s="298" t="s">
        <v>617</v>
      </c>
      <c r="E28" s="310"/>
      <c r="F28" s="275"/>
      <c r="G28" s="277"/>
      <c r="H28" s="277"/>
      <c r="I28" s="277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>
      <c r="A29" s="66"/>
      <c r="C29" s="290"/>
      <c r="D29" s="290"/>
      <c r="E29" s="9"/>
      <c r="F29" s="9"/>
      <c r="G29" s="27"/>
      <c r="H29" s="27"/>
      <c r="I29" s="27"/>
    </row>
    <row r="30">
      <c r="A30" s="219" t="s">
        <v>88</v>
      </c>
      <c r="B30" s="311">
        <v>13.0</v>
      </c>
      <c r="C30" s="290" t="str">
        <f>VLOOKUP(A30,'All Contacts'!B:J, 6, false)</f>
        <v/>
      </c>
      <c r="D30" s="290">
        <f>VLOOKUP(A30,'All Contacts'!B:K, 9, false)</f>
        <v>9743334097</v>
      </c>
      <c r="E30" s="9"/>
      <c r="F30" s="9"/>
      <c r="G30" s="27"/>
      <c r="H30" s="27"/>
      <c r="I30" s="27"/>
    </row>
    <row r="31">
      <c r="A31" s="219" t="s">
        <v>295</v>
      </c>
      <c r="B31" s="311">
        <v>12.0</v>
      </c>
      <c r="C31" s="290" t="str">
        <f>VLOOKUP(A31,'All Contacts'!B:J, 6, false)</f>
        <v>NA</v>
      </c>
      <c r="D31" s="290">
        <f>VLOOKUP(A31,'All Contacts'!B:K, 9, false)</f>
        <v>9110684303</v>
      </c>
      <c r="E31" s="9"/>
      <c r="F31" s="9"/>
      <c r="G31" s="27"/>
      <c r="H31" s="27"/>
      <c r="I31" s="27"/>
    </row>
    <row r="32">
      <c r="A32" s="219" t="s">
        <v>9</v>
      </c>
      <c r="B32" s="311">
        <v>12.0</v>
      </c>
      <c r="C32" s="290">
        <f>VLOOKUP(A32,'All Contacts'!B:J, 6, false)</f>
        <v>7019412556</v>
      </c>
      <c r="D32" s="290">
        <f>VLOOKUP(A32,'All Contacts'!B:K, 9, false)</f>
        <v>8549919361</v>
      </c>
      <c r="E32" s="312" t="s">
        <v>717</v>
      </c>
      <c r="F32" s="275"/>
      <c r="G32" s="277"/>
      <c r="H32" s="277"/>
      <c r="I32" s="277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>
      <c r="A33" s="219" t="s">
        <v>325</v>
      </c>
      <c r="B33" s="311">
        <v>11.0</v>
      </c>
      <c r="C33" s="290">
        <f>VLOOKUP(A33,'All Contacts'!B:J, 6, false)</f>
        <v>9980007270</v>
      </c>
      <c r="D33" s="290">
        <f>VLOOKUP(A33,'All Contacts'!B:K, 9, false)</f>
        <v>9900630413</v>
      </c>
      <c r="E33" s="11"/>
      <c r="F33" s="9"/>
      <c r="G33" s="27"/>
      <c r="H33" s="27"/>
      <c r="I33" s="27"/>
    </row>
    <row r="34">
      <c r="A34" s="219" t="s">
        <v>193</v>
      </c>
      <c r="B34" s="311">
        <v>11.0</v>
      </c>
      <c r="C34" s="290">
        <f>VLOOKUP(A34,'All Contacts'!B:J, 6, false)</f>
        <v>9686307924</v>
      </c>
      <c r="D34" s="290" t="str">
        <f>VLOOKUP(A34,'All Contacts'!B:K, 9, false)</f>
        <v>7026064031/ 7899768999</v>
      </c>
      <c r="E34" s="11"/>
      <c r="F34" s="9"/>
      <c r="G34" s="27"/>
      <c r="H34" s="27"/>
      <c r="I34" s="27"/>
    </row>
    <row r="35">
      <c r="A35" s="66"/>
      <c r="D35" s="10"/>
      <c r="E35" s="11"/>
      <c r="F35" s="10"/>
      <c r="G35" s="12"/>
      <c r="H35" s="12"/>
      <c r="I35" s="12"/>
    </row>
    <row r="36">
      <c r="A36" s="66"/>
      <c r="B36" s="290"/>
      <c r="D36" s="10"/>
      <c r="E36" s="11"/>
      <c r="F36" s="10"/>
      <c r="G36" s="12"/>
      <c r="H36" s="12"/>
      <c r="I36" s="12"/>
    </row>
    <row r="37">
      <c r="A37" s="66"/>
      <c r="B37" s="29"/>
      <c r="C37" s="290"/>
      <c r="D37" s="10"/>
      <c r="E37" s="11"/>
      <c r="F37" s="10"/>
      <c r="G37" s="12"/>
      <c r="H37" s="12"/>
      <c r="I37" s="12"/>
    </row>
    <row r="38">
      <c r="A38" s="66"/>
      <c r="B38" s="29"/>
      <c r="C38" s="290"/>
      <c r="D38" s="10"/>
      <c r="E38" s="11"/>
      <c r="F38" s="10"/>
      <c r="G38" s="12"/>
      <c r="H38" s="12"/>
      <c r="I38" s="12"/>
    </row>
    <row r="39">
      <c r="A39" s="66"/>
      <c r="B39" s="29"/>
      <c r="C39" s="290"/>
      <c r="D39" s="10"/>
      <c r="E39" s="11"/>
      <c r="F39" s="10"/>
      <c r="G39" s="12"/>
      <c r="H39" s="12"/>
      <c r="I39" s="12"/>
    </row>
    <row r="40">
      <c r="A40" s="66"/>
      <c r="B40" s="29"/>
      <c r="C40" s="321"/>
      <c r="D40" s="10"/>
      <c r="E40" s="11"/>
      <c r="F40" s="10"/>
      <c r="G40" s="275"/>
      <c r="H40" s="275"/>
      <c r="I40" s="275"/>
    </row>
    <row r="41">
      <c r="A41" s="66"/>
      <c r="B41" s="29"/>
      <c r="C41" s="290"/>
      <c r="D41" s="10"/>
      <c r="E41" s="11"/>
      <c r="F41" s="10"/>
      <c r="G41" s="295"/>
      <c r="H41" s="295"/>
      <c r="I41" s="295"/>
    </row>
    <row r="42">
      <c r="A42" s="66"/>
      <c r="B42" s="29"/>
      <c r="C42" s="290"/>
      <c r="D42" s="10"/>
      <c r="E42" s="24"/>
      <c r="F42" s="10"/>
      <c r="G42" s="295"/>
      <c r="H42" s="295"/>
      <c r="I42" s="295"/>
    </row>
    <row r="43">
      <c r="A43" s="66"/>
      <c r="B43" s="29"/>
      <c r="C43" s="290"/>
      <c r="D43" s="15"/>
      <c r="E43" s="41"/>
      <c r="F43" s="15"/>
      <c r="G43" s="288"/>
      <c r="H43" s="288"/>
      <c r="I43" s="288"/>
    </row>
    <row r="44">
      <c r="A44" s="66"/>
      <c r="C44" s="290"/>
      <c r="D44" s="15"/>
      <c r="E44" s="15"/>
      <c r="F44" s="15"/>
      <c r="G44" s="288"/>
      <c r="H44" s="288"/>
      <c r="I44" s="288"/>
    </row>
    <row r="45">
      <c r="A45" s="66"/>
      <c r="C45" s="93"/>
      <c r="E45" s="15"/>
      <c r="F45" s="15"/>
      <c r="G45" s="288"/>
      <c r="H45" s="288"/>
      <c r="I45" s="288"/>
    </row>
    <row r="46">
      <c r="A46" s="66"/>
      <c r="C46" s="93"/>
      <c r="E46" s="15"/>
      <c r="F46" s="15"/>
    </row>
    <row r="47">
      <c r="A47" s="66"/>
      <c r="C47" s="93"/>
      <c r="E47" s="15"/>
      <c r="F47" s="15"/>
    </row>
    <row r="48">
      <c r="A48" s="66"/>
      <c r="C48" s="93"/>
      <c r="E48" s="15"/>
      <c r="F48" s="15"/>
    </row>
    <row r="49">
      <c r="A49" s="66"/>
      <c r="C49" s="93"/>
      <c r="E49" s="15"/>
      <c r="F49" s="15"/>
    </row>
    <row r="50">
      <c r="A50" s="66"/>
      <c r="C50" s="93"/>
      <c r="E50" s="15"/>
      <c r="F50" s="15"/>
    </row>
    <row r="51">
      <c r="A51" s="66"/>
      <c r="C51" s="93"/>
      <c r="E51" s="15"/>
      <c r="F51" s="15"/>
    </row>
    <row r="52">
      <c r="A52" s="66"/>
      <c r="C52" s="93"/>
      <c r="E52" s="15"/>
      <c r="F52" s="15"/>
    </row>
    <row r="53">
      <c r="A53" s="66"/>
      <c r="C53" s="93"/>
      <c r="E53" s="15"/>
      <c r="F53" s="15"/>
    </row>
    <row r="54">
      <c r="A54" s="66"/>
      <c r="C54" s="93"/>
      <c r="E54" s="15"/>
      <c r="F54" s="15"/>
    </row>
    <row r="55">
      <c r="A55" s="66"/>
      <c r="C55" s="93"/>
      <c r="E55" s="15"/>
      <c r="F55" s="15"/>
    </row>
    <row r="56">
      <c r="A56" s="66"/>
      <c r="C56" s="93"/>
      <c r="E56" s="15"/>
      <c r="F56" s="15"/>
    </row>
    <row r="57">
      <c r="A57" s="66"/>
      <c r="C57" s="93"/>
      <c r="E57" s="15"/>
      <c r="F57" s="15"/>
    </row>
    <row r="58">
      <c r="A58" s="66"/>
      <c r="C58" s="93"/>
      <c r="E58" s="15"/>
      <c r="F58" s="15"/>
    </row>
    <row r="59">
      <c r="A59" s="66"/>
      <c r="C59" s="93"/>
      <c r="E59" s="15"/>
      <c r="F59" s="15"/>
    </row>
    <row r="60">
      <c r="A60" s="66"/>
      <c r="C60" s="93"/>
      <c r="E60" s="15"/>
      <c r="F60" s="15"/>
    </row>
    <row r="61">
      <c r="A61" s="66"/>
      <c r="C61" s="93"/>
      <c r="E61" s="15"/>
      <c r="F61" s="15"/>
    </row>
    <row r="62">
      <c r="A62" s="66"/>
      <c r="C62" s="93"/>
      <c r="E62" s="15"/>
      <c r="F62" s="15"/>
    </row>
    <row r="63">
      <c r="A63" s="66"/>
      <c r="C63" s="93"/>
      <c r="E63" s="15"/>
      <c r="F63" s="15"/>
    </row>
    <row r="64">
      <c r="A64" s="66"/>
      <c r="C64" s="93"/>
      <c r="E64" s="15"/>
      <c r="F64" s="15"/>
    </row>
    <row r="65">
      <c r="A65" s="66"/>
      <c r="C65" s="93"/>
      <c r="E65" s="15"/>
      <c r="F65" s="15"/>
    </row>
    <row r="66">
      <c r="A66" s="66"/>
      <c r="C66" s="93"/>
      <c r="E66" s="15"/>
      <c r="F66" s="15"/>
    </row>
    <row r="67">
      <c r="A67" s="66"/>
      <c r="C67" s="93"/>
      <c r="E67" s="15"/>
      <c r="F67" s="15"/>
    </row>
    <row r="68">
      <c r="A68" s="66"/>
      <c r="C68" s="93"/>
      <c r="E68" s="15"/>
      <c r="F68" s="15"/>
    </row>
    <row r="69">
      <c r="A69" s="66"/>
      <c r="C69" s="93"/>
      <c r="E69" s="15"/>
      <c r="F69" s="15"/>
    </row>
    <row r="70">
      <c r="A70" s="66"/>
      <c r="C70" s="93"/>
      <c r="E70" s="15"/>
      <c r="F70" s="15"/>
    </row>
    <row r="71">
      <c r="A71" s="66"/>
      <c r="C71" s="93"/>
      <c r="E71" s="15"/>
      <c r="F71" s="15"/>
    </row>
    <row r="72">
      <c r="A72" s="66"/>
      <c r="C72" s="93"/>
      <c r="E72" s="15"/>
      <c r="F72" s="15"/>
    </row>
    <row r="73">
      <c r="A73" s="66"/>
      <c r="C73" s="93"/>
      <c r="E73" s="15"/>
      <c r="F73" s="15"/>
    </row>
    <row r="74">
      <c r="A74" s="66"/>
      <c r="C74" s="93"/>
      <c r="E74" s="15"/>
      <c r="F74" s="15"/>
    </row>
    <row r="75">
      <c r="A75" s="66"/>
      <c r="C75" s="93"/>
      <c r="E75" s="15"/>
      <c r="F75" s="15"/>
    </row>
    <row r="76">
      <c r="A76" s="66"/>
      <c r="C76" s="93"/>
      <c r="E76" s="15"/>
      <c r="F76" s="15"/>
    </row>
    <row r="77">
      <c r="A77" s="66"/>
      <c r="C77" s="93"/>
      <c r="E77" s="15"/>
      <c r="F77" s="15"/>
    </row>
    <row r="78">
      <c r="A78" s="66"/>
      <c r="C78" s="93"/>
      <c r="E78" s="15"/>
      <c r="F78" s="15"/>
    </row>
    <row r="79">
      <c r="A79" s="66"/>
      <c r="C79" s="93"/>
      <c r="E79" s="15"/>
      <c r="F79" s="15"/>
    </row>
    <row r="80">
      <c r="A80" s="66"/>
      <c r="C80" s="93"/>
      <c r="E80" s="15"/>
      <c r="F80" s="15"/>
    </row>
    <row r="81">
      <c r="A81" s="66"/>
      <c r="C81" s="93"/>
      <c r="E81" s="15"/>
      <c r="F81" s="15"/>
    </row>
    <row r="82">
      <c r="A82" s="66"/>
      <c r="C82" s="93"/>
      <c r="E82" s="15"/>
      <c r="F82" s="15"/>
    </row>
    <row r="83">
      <c r="A83" s="66"/>
      <c r="C83" s="93"/>
      <c r="E83" s="15"/>
      <c r="F83" s="15"/>
    </row>
    <row r="84">
      <c r="A84" s="66"/>
      <c r="C84" s="93"/>
      <c r="E84" s="15"/>
      <c r="F84" s="15"/>
    </row>
    <row r="85">
      <c r="A85" s="66"/>
      <c r="C85" s="93"/>
      <c r="E85" s="15"/>
      <c r="F85" s="15"/>
    </row>
    <row r="86">
      <c r="A86" s="66"/>
      <c r="C86" s="93"/>
      <c r="E86" s="15"/>
      <c r="F86" s="15"/>
    </row>
    <row r="87">
      <c r="A87" s="66"/>
      <c r="C87" s="93"/>
      <c r="E87" s="15"/>
      <c r="F87" s="15"/>
    </row>
    <row r="88">
      <c r="A88" s="66"/>
      <c r="C88" s="93"/>
      <c r="E88" s="15"/>
      <c r="F88" s="15"/>
    </row>
    <row r="89">
      <c r="A89" s="66"/>
      <c r="C89" s="93"/>
      <c r="E89" s="15"/>
      <c r="F89" s="15"/>
    </row>
    <row r="90">
      <c r="A90" s="66"/>
      <c r="C90" s="93"/>
      <c r="E90" s="15"/>
      <c r="F90" s="15"/>
    </row>
    <row r="91">
      <c r="A91" s="66"/>
      <c r="C91" s="93"/>
      <c r="E91" s="15"/>
      <c r="F91" s="15"/>
    </row>
    <row r="92">
      <c r="A92" s="66"/>
      <c r="C92" s="93"/>
      <c r="E92" s="15"/>
      <c r="F92" s="15"/>
    </row>
    <row r="93">
      <c r="A93" s="66"/>
      <c r="C93" s="93"/>
      <c r="E93" s="15"/>
      <c r="F93" s="15"/>
    </row>
    <row r="94">
      <c r="A94" s="66"/>
      <c r="C94" s="93"/>
      <c r="E94" s="15"/>
      <c r="F94" s="15"/>
    </row>
    <row r="95">
      <c r="A95" s="66"/>
      <c r="C95" s="93"/>
      <c r="E95" s="15"/>
      <c r="F95" s="15"/>
    </row>
    <row r="96">
      <c r="A96" s="66"/>
      <c r="C96" s="93"/>
      <c r="E96" s="15"/>
      <c r="F96" s="15"/>
    </row>
    <row r="97">
      <c r="A97" s="66"/>
      <c r="C97" s="93"/>
      <c r="E97" s="15"/>
      <c r="F97" s="15"/>
    </row>
    <row r="98">
      <c r="A98" s="66"/>
      <c r="C98" s="93"/>
      <c r="E98" s="15"/>
      <c r="F98" s="15"/>
    </row>
    <row r="99">
      <c r="A99" s="66"/>
      <c r="C99" s="93"/>
      <c r="E99" s="15"/>
      <c r="F99" s="15"/>
    </row>
    <row r="100">
      <c r="A100" s="66"/>
      <c r="C100" s="93"/>
      <c r="E100" s="15"/>
      <c r="F100" s="15"/>
    </row>
    <row r="101">
      <c r="A101" s="66"/>
      <c r="C101" s="93"/>
      <c r="E101" s="15"/>
      <c r="F101" s="15"/>
    </row>
    <row r="102">
      <c r="A102" s="66"/>
      <c r="C102" s="93"/>
      <c r="E102" s="15"/>
      <c r="F102" s="15"/>
    </row>
    <row r="103">
      <c r="A103" s="66"/>
      <c r="C103" s="93"/>
      <c r="E103" s="15"/>
      <c r="F103" s="15"/>
    </row>
    <row r="104">
      <c r="A104" s="66"/>
      <c r="C104" s="93"/>
      <c r="E104" s="15"/>
      <c r="F104" s="15"/>
    </row>
    <row r="105">
      <c r="A105" s="66"/>
      <c r="C105" s="93"/>
      <c r="E105" s="15"/>
      <c r="F105" s="15"/>
    </row>
    <row r="106">
      <c r="A106" s="66"/>
      <c r="C106" s="93"/>
      <c r="E106" s="15"/>
      <c r="F106" s="15"/>
    </row>
    <row r="107">
      <c r="A107" s="66"/>
      <c r="C107" s="93"/>
      <c r="E107" s="15"/>
      <c r="F107" s="15"/>
    </row>
    <row r="108">
      <c r="A108" s="66"/>
      <c r="C108" s="93"/>
      <c r="E108" s="15"/>
      <c r="F108" s="15"/>
    </row>
    <row r="109">
      <c r="A109" s="66"/>
      <c r="C109" s="93"/>
      <c r="E109" s="15"/>
      <c r="F109" s="15"/>
    </row>
    <row r="110">
      <c r="A110" s="66"/>
      <c r="C110" s="93"/>
      <c r="E110" s="15"/>
      <c r="F110" s="15"/>
    </row>
    <row r="111">
      <c r="A111" s="66"/>
      <c r="C111" s="93"/>
      <c r="E111" s="15"/>
      <c r="F111" s="15"/>
    </row>
    <row r="112">
      <c r="A112" s="66"/>
      <c r="C112" s="93"/>
      <c r="E112" s="15"/>
      <c r="F112" s="15"/>
    </row>
    <row r="113">
      <c r="A113" s="66"/>
      <c r="C113" s="93"/>
      <c r="E113" s="15"/>
      <c r="F113" s="15"/>
    </row>
    <row r="114">
      <c r="A114" s="66"/>
      <c r="C114" s="93"/>
      <c r="E114" s="15"/>
      <c r="F114" s="15"/>
    </row>
    <row r="115">
      <c r="A115" s="66"/>
      <c r="C115" s="93"/>
      <c r="E115" s="15"/>
      <c r="F115" s="15"/>
    </row>
    <row r="116">
      <c r="A116" s="66"/>
      <c r="C116" s="93"/>
      <c r="E116" s="15"/>
      <c r="F116" s="15"/>
    </row>
    <row r="117">
      <c r="A117" s="66"/>
      <c r="C117" s="93"/>
      <c r="E117" s="15"/>
      <c r="F117" s="15"/>
    </row>
    <row r="118">
      <c r="A118" s="66"/>
      <c r="C118" s="93"/>
      <c r="E118" s="15"/>
      <c r="F118" s="15"/>
    </row>
    <row r="119">
      <c r="A119" s="66"/>
      <c r="C119" s="93"/>
      <c r="E119" s="15"/>
      <c r="F119" s="15"/>
    </row>
    <row r="120">
      <c r="A120" s="66"/>
      <c r="C120" s="93"/>
      <c r="E120" s="15"/>
      <c r="F120" s="15"/>
    </row>
    <row r="121">
      <c r="A121" s="66"/>
      <c r="C121" s="93"/>
      <c r="E121" s="15"/>
      <c r="F121" s="15"/>
    </row>
    <row r="122">
      <c r="A122" s="66"/>
      <c r="C122" s="93"/>
      <c r="E122" s="15"/>
      <c r="F122" s="15"/>
    </row>
    <row r="123">
      <c r="A123" s="66"/>
      <c r="C123" s="93"/>
      <c r="E123" s="15"/>
      <c r="F123" s="15"/>
    </row>
    <row r="124">
      <c r="A124" s="66"/>
      <c r="C124" s="93"/>
      <c r="E124" s="15"/>
      <c r="F124" s="15"/>
    </row>
    <row r="125">
      <c r="A125" s="66"/>
      <c r="C125" s="93"/>
      <c r="E125" s="15"/>
      <c r="F125" s="15"/>
    </row>
    <row r="126">
      <c r="A126" s="66"/>
      <c r="C126" s="93"/>
      <c r="E126" s="15"/>
      <c r="F126" s="15"/>
    </row>
    <row r="127">
      <c r="A127" s="66"/>
      <c r="C127" s="93"/>
      <c r="E127" s="15"/>
      <c r="F127" s="15"/>
    </row>
    <row r="128">
      <c r="A128" s="66"/>
      <c r="C128" s="93"/>
      <c r="E128" s="15"/>
      <c r="F128" s="15"/>
    </row>
    <row r="129">
      <c r="A129" s="66"/>
      <c r="C129" s="93"/>
      <c r="E129" s="15"/>
      <c r="F129" s="15"/>
    </row>
    <row r="130">
      <c r="A130" s="66"/>
      <c r="C130" s="93"/>
      <c r="E130" s="15"/>
      <c r="F130" s="15"/>
    </row>
    <row r="131">
      <c r="A131" s="66"/>
      <c r="C131" s="93"/>
      <c r="E131" s="15"/>
      <c r="F131" s="15"/>
    </row>
    <row r="132">
      <c r="A132" s="66"/>
      <c r="C132" s="93"/>
      <c r="E132" s="15"/>
      <c r="F132" s="15"/>
    </row>
    <row r="133">
      <c r="A133" s="66"/>
      <c r="C133" s="93"/>
      <c r="E133" s="15"/>
      <c r="F133" s="15"/>
    </row>
    <row r="134">
      <c r="A134" s="66"/>
      <c r="C134" s="93"/>
      <c r="E134" s="15"/>
      <c r="F134" s="15"/>
    </row>
    <row r="135">
      <c r="A135" s="66"/>
      <c r="C135" s="93"/>
      <c r="E135" s="15"/>
      <c r="F135" s="15"/>
    </row>
    <row r="136">
      <c r="A136" s="66"/>
      <c r="C136" s="93"/>
      <c r="E136" s="15"/>
      <c r="F136" s="15"/>
    </row>
    <row r="137">
      <c r="A137" s="66"/>
      <c r="C137" s="93"/>
      <c r="E137" s="15"/>
      <c r="F137" s="15"/>
    </row>
    <row r="138">
      <c r="A138" s="66"/>
      <c r="C138" s="93"/>
      <c r="E138" s="15"/>
      <c r="F138" s="15"/>
    </row>
    <row r="139">
      <c r="A139" s="66"/>
      <c r="C139" s="93"/>
      <c r="E139" s="15"/>
      <c r="F139" s="15"/>
    </row>
    <row r="140">
      <c r="A140" s="66"/>
      <c r="C140" s="93"/>
      <c r="E140" s="15"/>
      <c r="F140" s="15"/>
    </row>
    <row r="141">
      <c r="A141" s="66"/>
      <c r="C141" s="93"/>
      <c r="E141" s="15"/>
      <c r="F141" s="15"/>
    </row>
    <row r="142">
      <c r="A142" s="66"/>
      <c r="C142" s="93"/>
      <c r="E142" s="15"/>
      <c r="F142" s="15"/>
    </row>
    <row r="143">
      <c r="A143" s="66"/>
      <c r="C143" s="93"/>
      <c r="E143" s="15"/>
      <c r="F143" s="15"/>
    </row>
    <row r="144">
      <c r="A144" s="66"/>
      <c r="C144" s="93"/>
      <c r="E144" s="15"/>
      <c r="F144" s="15"/>
    </row>
    <row r="145">
      <c r="A145" s="66"/>
      <c r="C145" s="93"/>
      <c r="E145" s="15"/>
      <c r="F145" s="15"/>
    </row>
    <row r="146">
      <c r="A146" s="66"/>
      <c r="C146" s="93"/>
      <c r="E146" s="15"/>
      <c r="F146" s="15"/>
    </row>
    <row r="147">
      <c r="A147" s="66"/>
      <c r="C147" s="93"/>
      <c r="E147" s="15"/>
      <c r="F147" s="15"/>
    </row>
    <row r="148">
      <c r="A148" s="66"/>
      <c r="C148" s="93"/>
      <c r="E148" s="15"/>
      <c r="F148" s="15"/>
    </row>
    <row r="149">
      <c r="A149" s="66"/>
      <c r="C149" s="93"/>
      <c r="E149" s="15"/>
      <c r="F149" s="15"/>
    </row>
    <row r="150">
      <c r="A150" s="66"/>
      <c r="C150" s="93"/>
      <c r="E150" s="15"/>
      <c r="F150" s="15"/>
    </row>
    <row r="151">
      <c r="A151" s="66"/>
      <c r="C151" s="93"/>
      <c r="E151" s="15"/>
      <c r="F151" s="15"/>
    </row>
    <row r="152">
      <c r="A152" s="66"/>
      <c r="C152" s="93"/>
      <c r="E152" s="15"/>
      <c r="F152" s="15"/>
    </row>
    <row r="153">
      <c r="A153" s="66"/>
      <c r="C153" s="93"/>
      <c r="E153" s="15"/>
      <c r="F153" s="15"/>
    </row>
    <row r="154">
      <c r="A154" s="66"/>
      <c r="C154" s="93"/>
      <c r="E154" s="15"/>
      <c r="F154" s="15"/>
    </row>
    <row r="155">
      <c r="A155" s="66"/>
      <c r="C155" s="93"/>
      <c r="E155" s="15"/>
      <c r="F155" s="15"/>
    </row>
    <row r="156">
      <c r="A156" s="66"/>
      <c r="C156" s="93"/>
      <c r="E156" s="15"/>
      <c r="F156" s="15"/>
    </row>
    <row r="157">
      <c r="A157" s="66"/>
      <c r="C157" s="93"/>
      <c r="E157" s="15"/>
      <c r="F157" s="15"/>
    </row>
    <row r="158">
      <c r="A158" s="66"/>
      <c r="C158" s="93"/>
      <c r="E158" s="15"/>
      <c r="F158" s="15"/>
    </row>
    <row r="159">
      <c r="A159" s="66"/>
      <c r="C159" s="93"/>
      <c r="E159" s="15"/>
      <c r="F159" s="15"/>
    </row>
    <row r="160">
      <c r="A160" s="66"/>
      <c r="C160" s="93"/>
      <c r="E160" s="15"/>
      <c r="F160" s="15"/>
    </row>
    <row r="161">
      <c r="A161" s="66"/>
      <c r="C161" s="93"/>
      <c r="E161" s="15"/>
      <c r="F161" s="15"/>
    </row>
    <row r="162">
      <c r="A162" s="66"/>
      <c r="C162" s="93"/>
      <c r="E162" s="15"/>
      <c r="F162" s="15"/>
    </row>
    <row r="163">
      <c r="A163" s="66"/>
      <c r="C163" s="93"/>
      <c r="E163" s="15"/>
      <c r="F163" s="15"/>
    </row>
    <row r="164">
      <c r="A164" s="66"/>
      <c r="C164" s="93"/>
      <c r="E164" s="15"/>
      <c r="F164" s="15"/>
    </row>
    <row r="165">
      <c r="A165" s="66"/>
      <c r="C165" s="93"/>
      <c r="E165" s="15"/>
      <c r="F165" s="15"/>
    </row>
    <row r="166">
      <c r="A166" s="66"/>
      <c r="C166" s="93"/>
      <c r="E166" s="15"/>
      <c r="F166" s="15"/>
    </row>
    <row r="167">
      <c r="A167" s="66"/>
      <c r="C167" s="93"/>
      <c r="E167" s="15"/>
      <c r="F167" s="15"/>
    </row>
    <row r="168">
      <c r="A168" s="66"/>
      <c r="C168" s="93"/>
      <c r="E168" s="15"/>
      <c r="F168" s="15"/>
    </row>
    <row r="169">
      <c r="A169" s="66"/>
      <c r="C169" s="93"/>
      <c r="E169" s="15"/>
      <c r="F169" s="15"/>
    </row>
    <row r="170">
      <c r="A170" s="66"/>
      <c r="C170" s="93"/>
      <c r="E170" s="15"/>
      <c r="F170" s="15"/>
    </row>
    <row r="171">
      <c r="A171" s="66"/>
      <c r="C171" s="93"/>
      <c r="E171" s="15"/>
      <c r="F171" s="15"/>
    </row>
    <row r="172">
      <c r="A172" s="66"/>
      <c r="C172" s="93"/>
      <c r="E172" s="15"/>
      <c r="F172" s="15"/>
    </row>
    <row r="173">
      <c r="A173" s="66"/>
      <c r="C173" s="93"/>
      <c r="E173" s="15"/>
      <c r="F173" s="15"/>
    </row>
    <row r="174">
      <c r="A174" s="66"/>
      <c r="C174" s="93"/>
      <c r="E174" s="15"/>
      <c r="F174" s="15"/>
    </row>
    <row r="175">
      <c r="A175" s="66"/>
      <c r="C175" s="93"/>
      <c r="E175" s="15"/>
      <c r="F175" s="15"/>
    </row>
    <row r="176">
      <c r="A176" s="66"/>
      <c r="C176" s="93"/>
      <c r="E176" s="15"/>
      <c r="F176" s="15"/>
    </row>
    <row r="177">
      <c r="A177" s="66"/>
      <c r="C177" s="93"/>
      <c r="E177" s="15"/>
      <c r="F177" s="15"/>
    </row>
    <row r="178">
      <c r="A178" s="66"/>
      <c r="C178" s="93"/>
      <c r="E178" s="15"/>
      <c r="F178" s="15"/>
    </row>
    <row r="179">
      <c r="A179" s="66"/>
      <c r="C179" s="93"/>
      <c r="E179" s="15"/>
      <c r="F179" s="15"/>
    </row>
    <row r="180">
      <c r="A180" s="66"/>
      <c r="C180" s="93"/>
      <c r="E180" s="15"/>
      <c r="F180" s="15"/>
    </row>
    <row r="181">
      <c r="A181" s="66"/>
      <c r="C181" s="93"/>
      <c r="E181" s="15"/>
      <c r="F181" s="15"/>
    </row>
    <row r="182">
      <c r="A182" s="66"/>
      <c r="C182" s="93"/>
      <c r="E182" s="15"/>
      <c r="F182" s="15"/>
    </row>
    <row r="183">
      <c r="A183" s="66"/>
      <c r="C183" s="93"/>
      <c r="E183" s="15"/>
      <c r="F183" s="15"/>
    </row>
    <row r="184">
      <c r="A184" s="66"/>
      <c r="C184" s="93"/>
      <c r="E184" s="15"/>
      <c r="F184" s="15"/>
    </row>
    <row r="185">
      <c r="A185" s="66"/>
      <c r="C185" s="93"/>
      <c r="E185" s="15"/>
      <c r="F185" s="15"/>
    </row>
    <row r="186">
      <c r="A186" s="66"/>
      <c r="C186" s="93"/>
      <c r="E186" s="15"/>
      <c r="F186" s="15"/>
    </row>
    <row r="187">
      <c r="A187" s="66"/>
      <c r="C187" s="93"/>
      <c r="E187" s="15"/>
      <c r="F187" s="15"/>
    </row>
    <row r="188">
      <c r="A188" s="66"/>
      <c r="C188" s="93"/>
      <c r="E188" s="15"/>
      <c r="F188" s="15"/>
    </row>
    <row r="189">
      <c r="A189" s="66"/>
      <c r="C189" s="93"/>
      <c r="E189" s="15"/>
      <c r="F189" s="15"/>
    </row>
    <row r="190">
      <c r="A190" s="66"/>
      <c r="C190" s="93"/>
      <c r="E190" s="15"/>
      <c r="F190" s="15"/>
    </row>
    <row r="191">
      <c r="A191" s="66"/>
      <c r="C191" s="93"/>
      <c r="E191" s="15"/>
      <c r="F191" s="15"/>
    </row>
    <row r="192">
      <c r="A192" s="66"/>
      <c r="C192" s="93"/>
      <c r="E192" s="15"/>
      <c r="F192" s="15"/>
    </row>
    <row r="193">
      <c r="A193" s="66"/>
      <c r="C193" s="93"/>
      <c r="E193" s="15"/>
      <c r="F193" s="15"/>
    </row>
    <row r="194">
      <c r="A194" s="66"/>
      <c r="C194" s="93"/>
      <c r="E194" s="15"/>
      <c r="F194" s="15"/>
    </row>
    <row r="195">
      <c r="A195" s="66"/>
      <c r="C195" s="93"/>
      <c r="E195" s="15"/>
      <c r="F195" s="15"/>
    </row>
    <row r="196">
      <c r="A196" s="66"/>
      <c r="C196" s="93"/>
      <c r="E196" s="15"/>
      <c r="F196" s="15"/>
    </row>
    <row r="197">
      <c r="A197" s="66"/>
      <c r="C197" s="93"/>
      <c r="E197" s="15"/>
      <c r="F197" s="15"/>
    </row>
    <row r="198">
      <c r="A198" s="66"/>
      <c r="C198" s="93"/>
      <c r="E198" s="15"/>
      <c r="F198" s="15"/>
    </row>
    <row r="199">
      <c r="A199" s="66"/>
      <c r="C199" s="93"/>
      <c r="E199" s="15"/>
      <c r="F199" s="15"/>
    </row>
    <row r="200">
      <c r="A200" s="66"/>
      <c r="C200" s="93"/>
      <c r="E200" s="15"/>
      <c r="F200" s="15"/>
    </row>
    <row r="201">
      <c r="A201" s="66"/>
      <c r="C201" s="93"/>
      <c r="E201" s="15"/>
      <c r="F201" s="15"/>
    </row>
    <row r="202">
      <c r="A202" s="66"/>
      <c r="C202" s="93"/>
      <c r="E202" s="15"/>
      <c r="F202" s="15"/>
    </row>
    <row r="203">
      <c r="A203" s="66"/>
      <c r="C203" s="93"/>
      <c r="E203" s="15"/>
      <c r="F203" s="15"/>
    </row>
    <row r="204">
      <c r="A204" s="66"/>
      <c r="C204" s="93"/>
      <c r="E204" s="15"/>
      <c r="F204" s="15"/>
    </row>
    <row r="205">
      <c r="A205" s="66"/>
      <c r="C205" s="93"/>
      <c r="E205" s="15"/>
      <c r="F205" s="15"/>
    </row>
    <row r="206">
      <c r="A206" s="66"/>
      <c r="C206" s="93"/>
      <c r="E206" s="15"/>
      <c r="F206" s="15"/>
    </row>
    <row r="207">
      <c r="A207" s="66"/>
      <c r="C207" s="93"/>
      <c r="E207" s="15"/>
      <c r="F207" s="15"/>
    </row>
    <row r="208">
      <c r="A208" s="66"/>
      <c r="C208" s="93"/>
      <c r="E208" s="15"/>
      <c r="F208" s="15"/>
    </row>
    <row r="209">
      <c r="A209" s="66"/>
      <c r="C209" s="93"/>
      <c r="E209" s="15"/>
      <c r="F209" s="15"/>
    </row>
    <row r="210">
      <c r="A210" s="66"/>
      <c r="C210" s="93"/>
      <c r="E210" s="15"/>
      <c r="F210" s="15"/>
    </row>
    <row r="211">
      <c r="A211" s="66"/>
      <c r="C211" s="93"/>
      <c r="E211" s="15"/>
      <c r="F211" s="15"/>
    </row>
    <row r="212">
      <c r="A212" s="66"/>
      <c r="C212" s="93"/>
      <c r="E212" s="15"/>
      <c r="F212" s="15"/>
    </row>
    <row r="213">
      <c r="A213" s="66"/>
      <c r="C213" s="93"/>
      <c r="E213" s="15"/>
      <c r="F213" s="15"/>
    </row>
    <row r="214">
      <c r="A214" s="66"/>
      <c r="C214" s="93"/>
      <c r="E214" s="15"/>
      <c r="F214" s="15"/>
    </row>
    <row r="215">
      <c r="A215" s="66"/>
      <c r="C215" s="93"/>
      <c r="E215" s="15"/>
      <c r="F215" s="15"/>
    </row>
    <row r="216">
      <c r="A216" s="66"/>
      <c r="C216" s="93"/>
      <c r="E216" s="15"/>
      <c r="F216" s="15"/>
    </row>
    <row r="217">
      <c r="A217" s="66"/>
      <c r="C217" s="93"/>
      <c r="E217" s="15"/>
      <c r="F217" s="15"/>
    </row>
    <row r="218">
      <c r="A218" s="66"/>
      <c r="C218" s="93"/>
      <c r="E218" s="15"/>
      <c r="F218" s="15"/>
    </row>
    <row r="219">
      <c r="A219" s="66"/>
      <c r="C219" s="93"/>
      <c r="E219" s="15"/>
      <c r="F219" s="15"/>
    </row>
    <row r="220">
      <c r="A220" s="66"/>
      <c r="C220" s="93"/>
      <c r="E220" s="15"/>
      <c r="F220" s="15"/>
    </row>
    <row r="221">
      <c r="A221" s="66"/>
      <c r="C221" s="93"/>
      <c r="E221" s="15"/>
      <c r="F221" s="15"/>
    </row>
    <row r="222">
      <c r="A222" s="66"/>
      <c r="C222" s="93"/>
      <c r="E222" s="15"/>
      <c r="F222" s="15"/>
    </row>
    <row r="223">
      <c r="A223" s="66"/>
      <c r="C223" s="93"/>
      <c r="E223" s="15"/>
      <c r="F223" s="15"/>
    </row>
    <row r="224">
      <c r="A224" s="66"/>
      <c r="C224" s="93"/>
      <c r="E224" s="15"/>
      <c r="F224" s="15"/>
    </row>
    <row r="225">
      <c r="A225" s="66"/>
      <c r="C225" s="93"/>
      <c r="E225" s="15"/>
      <c r="F225" s="15"/>
    </row>
    <row r="226">
      <c r="A226" s="66"/>
      <c r="C226" s="93"/>
      <c r="E226" s="15"/>
      <c r="F226" s="15"/>
    </row>
    <row r="227">
      <c r="A227" s="66"/>
      <c r="C227" s="93"/>
      <c r="E227" s="15"/>
      <c r="F227" s="15"/>
    </row>
    <row r="228">
      <c r="A228" s="66"/>
      <c r="C228" s="93"/>
      <c r="E228" s="15"/>
      <c r="F228" s="15"/>
    </row>
    <row r="229">
      <c r="A229" s="66"/>
      <c r="C229" s="93"/>
      <c r="E229" s="15"/>
      <c r="F229" s="15"/>
    </row>
    <row r="230">
      <c r="A230" s="66"/>
      <c r="C230" s="93"/>
      <c r="E230" s="15"/>
      <c r="F230" s="15"/>
    </row>
    <row r="231">
      <c r="A231" s="66"/>
      <c r="C231" s="93"/>
      <c r="E231" s="15"/>
      <c r="F231" s="15"/>
    </row>
    <row r="232">
      <c r="A232" s="66"/>
      <c r="C232" s="93"/>
      <c r="E232" s="15"/>
      <c r="F232" s="15"/>
    </row>
    <row r="233">
      <c r="A233" s="66"/>
      <c r="C233" s="93"/>
      <c r="E233" s="15"/>
      <c r="F233" s="15"/>
    </row>
    <row r="234">
      <c r="A234" s="66"/>
      <c r="C234" s="93"/>
      <c r="E234" s="15"/>
      <c r="F234" s="15"/>
    </row>
    <row r="235">
      <c r="A235" s="66"/>
      <c r="C235" s="93"/>
      <c r="E235" s="15"/>
      <c r="F235" s="15"/>
    </row>
    <row r="236">
      <c r="A236" s="66"/>
      <c r="C236" s="93"/>
      <c r="E236" s="15"/>
      <c r="F236" s="15"/>
    </row>
    <row r="237">
      <c r="A237" s="66"/>
      <c r="C237" s="93"/>
      <c r="E237" s="15"/>
      <c r="F237" s="15"/>
    </row>
    <row r="238">
      <c r="A238" s="66"/>
      <c r="C238" s="93"/>
      <c r="E238" s="15"/>
      <c r="F238" s="15"/>
    </row>
    <row r="239">
      <c r="A239" s="66"/>
      <c r="C239" s="93"/>
      <c r="E239" s="15"/>
      <c r="F239" s="15"/>
    </row>
    <row r="240">
      <c r="A240" s="66"/>
      <c r="C240" s="93"/>
      <c r="E240" s="15"/>
      <c r="F240" s="15"/>
    </row>
    <row r="241">
      <c r="A241" s="66"/>
      <c r="C241" s="93"/>
      <c r="E241" s="15"/>
      <c r="F241" s="15"/>
    </row>
    <row r="242">
      <c r="A242" s="66"/>
      <c r="C242" s="93"/>
      <c r="E242" s="15"/>
      <c r="F242" s="15"/>
    </row>
    <row r="243">
      <c r="A243" s="66"/>
      <c r="C243" s="93"/>
      <c r="E243" s="15"/>
      <c r="F243" s="15"/>
    </row>
    <row r="244">
      <c r="A244" s="66"/>
      <c r="C244" s="93"/>
      <c r="E244" s="15"/>
      <c r="F244" s="15"/>
    </row>
    <row r="245">
      <c r="A245" s="66"/>
      <c r="C245" s="93"/>
      <c r="E245" s="15"/>
      <c r="F245" s="15"/>
    </row>
    <row r="246">
      <c r="A246" s="66"/>
      <c r="C246" s="93"/>
      <c r="E246" s="15"/>
      <c r="F246" s="15"/>
    </row>
    <row r="247">
      <c r="A247" s="66"/>
      <c r="C247" s="93"/>
      <c r="E247" s="15"/>
      <c r="F247" s="15"/>
    </row>
    <row r="248">
      <c r="A248" s="66"/>
      <c r="C248" s="93"/>
      <c r="E248" s="15"/>
      <c r="F248" s="15"/>
    </row>
    <row r="249">
      <c r="A249" s="66"/>
      <c r="C249" s="93"/>
      <c r="E249" s="15"/>
      <c r="F249" s="15"/>
    </row>
    <row r="250">
      <c r="A250" s="66"/>
      <c r="C250" s="93"/>
      <c r="E250" s="15"/>
      <c r="F250" s="15"/>
    </row>
    <row r="251">
      <c r="A251" s="66"/>
      <c r="C251" s="93"/>
      <c r="E251" s="15"/>
      <c r="F251" s="15"/>
    </row>
    <row r="252">
      <c r="A252" s="66"/>
      <c r="C252" s="93"/>
      <c r="E252" s="15"/>
      <c r="F252" s="15"/>
    </row>
    <row r="253">
      <c r="A253" s="66"/>
      <c r="C253" s="93"/>
      <c r="E253" s="15"/>
      <c r="F253" s="15"/>
    </row>
    <row r="254">
      <c r="A254" s="66"/>
      <c r="C254" s="93"/>
      <c r="E254" s="15"/>
      <c r="F254" s="15"/>
    </row>
    <row r="255">
      <c r="A255" s="66"/>
      <c r="C255" s="93"/>
      <c r="E255" s="15"/>
      <c r="F255" s="15"/>
    </row>
    <row r="256">
      <c r="A256" s="66"/>
      <c r="C256" s="93"/>
      <c r="E256" s="15"/>
      <c r="F256" s="15"/>
    </row>
    <row r="257">
      <c r="A257" s="66"/>
      <c r="C257" s="93"/>
      <c r="E257" s="15"/>
      <c r="F257" s="15"/>
    </row>
    <row r="258">
      <c r="A258" s="66"/>
      <c r="C258" s="93"/>
      <c r="E258" s="15"/>
      <c r="F258" s="15"/>
    </row>
    <row r="259">
      <c r="A259" s="66"/>
      <c r="C259" s="93"/>
      <c r="E259" s="15"/>
      <c r="F259" s="15"/>
    </row>
    <row r="260">
      <c r="A260" s="66"/>
      <c r="C260" s="93"/>
      <c r="E260" s="15"/>
      <c r="F260" s="15"/>
    </row>
    <row r="261">
      <c r="A261" s="66"/>
      <c r="C261" s="93"/>
      <c r="E261" s="15"/>
      <c r="F261" s="15"/>
    </row>
    <row r="262">
      <c r="A262" s="66"/>
      <c r="C262" s="93"/>
      <c r="E262" s="15"/>
      <c r="F262" s="15"/>
    </row>
    <row r="263">
      <c r="A263" s="66"/>
      <c r="C263" s="93"/>
      <c r="E263" s="15"/>
      <c r="F263" s="15"/>
    </row>
    <row r="264">
      <c r="A264" s="66"/>
      <c r="C264" s="93"/>
      <c r="E264" s="15"/>
      <c r="F264" s="15"/>
    </row>
    <row r="265">
      <c r="A265" s="66"/>
      <c r="C265" s="93"/>
      <c r="E265" s="15"/>
      <c r="F265" s="15"/>
    </row>
    <row r="266">
      <c r="A266" s="66"/>
      <c r="C266" s="93"/>
      <c r="E266" s="15"/>
      <c r="F266" s="15"/>
    </row>
    <row r="267">
      <c r="A267" s="66"/>
      <c r="C267" s="93"/>
      <c r="E267" s="15"/>
      <c r="F267" s="15"/>
    </row>
    <row r="268">
      <c r="A268" s="66"/>
      <c r="C268" s="93"/>
      <c r="E268" s="15"/>
      <c r="F268" s="15"/>
    </row>
    <row r="269">
      <c r="A269" s="66"/>
      <c r="C269" s="93"/>
      <c r="E269" s="15"/>
      <c r="F269" s="15"/>
    </row>
    <row r="270">
      <c r="A270" s="66"/>
      <c r="C270" s="93"/>
      <c r="E270" s="15"/>
      <c r="F270" s="15"/>
    </row>
    <row r="271">
      <c r="A271" s="66"/>
      <c r="C271" s="93"/>
      <c r="E271" s="15"/>
      <c r="F271" s="15"/>
    </row>
    <row r="272">
      <c r="A272" s="66"/>
      <c r="C272" s="93"/>
      <c r="E272" s="15"/>
      <c r="F272" s="15"/>
    </row>
    <row r="273">
      <c r="A273" s="66"/>
      <c r="C273" s="93"/>
      <c r="E273" s="15"/>
      <c r="F273" s="15"/>
    </row>
    <row r="274">
      <c r="A274" s="66"/>
      <c r="C274" s="93"/>
      <c r="E274" s="15"/>
      <c r="F274" s="15"/>
    </row>
    <row r="275">
      <c r="A275" s="66"/>
      <c r="C275" s="93"/>
      <c r="E275" s="15"/>
      <c r="F275" s="15"/>
    </row>
    <row r="276">
      <c r="A276" s="66"/>
      <c r="C276" s="93"/>
      <c r="E276" s="15"/>
      <c r="F276" s="15"/>
    </row>
    <row r="277">
      <c r="A277" s="66"/>
      <c r="C277" s="93"/>
      <c r="E277" s="15"/>
      <c r="F277" s="15"/>
    </row>
    <row r="278">
      <c r="A278" s="66"/>
      <c r="C278" s="93"/>
      <c r="E278" s="15"/>
      <c r="F278" s="15"/>
    </row>
    <row r="279">
      <c r="A279" s="66"/>
      <c r="C279" s="93"/>
      <c r="E279" s="15"/>
      <c r="F279" s="15"/>
    </row>
    <row r="280">
      <c r="A280" s="66"/>
      <c r="C280" s="93"/>
      <c r="E280" s="15"/>
      <c r="F280" s="15"/>
    </row>
    <row r="281">
      <c r="A281" s="66"/>
      <c r="C281" s="93"/>
      <c r="E281" s="15"/>
      <c r="F281" s="15"/>
    </row>
    <row r="282">
      <c r="A282" s="66"/>
      <c r="C282" s="93"/>
      <c r="E282" s="15"/>
      <c r="F282" s="15"/>
    </row>
    <row r="283">
      <c r="A283" s="66"/>
      <c r="C283" s="93"/>
      <c r="E283" s="15"/>
      <c r="F283" s="15"/>
    </row>
    <row r="284">
      <c r="A284" s="66"/>
      <c r="C284" s="93"/>
      <c r="E284" s="15"/>
      <c r="F284" s="15"/>
    </row>
    <row r="285">
      <c r="A285" s="66"/>
      <c r="C285" s="93"/>
      <c r="E285" s="15"/>
      <c r="F285" s="15"/>
    </row>
    <row r="286">
      <c r="A286" s="66"/>
      <c r="C286" s="93"/>
      <c r="E286" s="15"/>
      <c r="F286" s="15"/>
    </row>
    <row r="287">
      <c r="A287" s="66"/>
      <c r="C287" s="93"/>
      <c r="E287" s="15"/>
      <c r="F287" s="15"/>
    </row>
    <row r="288">
      <c r="A288" s="66"/>
      <c r="C288" s="93"/>
      <c r="E288" s="15"/>
      <c r="F288" s="15"/>
    </row>
    <row r="289">
      <c r="A289" s="66"/>
      <c r="C289" s="93"/>
      <c r="E289" s="15"/>
      <c r="F289" s="15"/>
    </row>
    <row r="290">
      <c r="A290" s="66"/>
      <c r="C290" s="93"/>
      <c r="E290" s="15"/>
      <c r="F290" s="15"/>
    </row>
    <row r="291">
      <c r="A291" s="66"/>
      <c r="C291" s="93"/>
      <c r="E291" s="15"/>
      <c r="F291" s="15"/>
    </row>
    <row r="292">
      <c r="A292" s="66"/>
      <c r="C292" s="93"/>
      <c r="E292" s="15"/>
      <c r="F292" s="15"/>
    </row>
    <row r="293">
      <c r="A293" s="66"/>
      <c r="C293" s="93"/>
      <c r="E293" s="15"/>
      <c r="F293" s="15"/>
    </row>
    <row r="294">
      <c r="A294" s="66"/>
      <c r="C294" s="93"/>
      <c r="E294" s="15"/>
      <c r="F294" s="15"/>
    </row>
    <row r="295">
      <c r="A295" s="66"/>
      <c r="C295" s="93"/>
      <c r="E295" s="15"/>
      <c r="F295" s="15"/>
    </row>
    <row r="296">
      <c r="A296" s="66"/>
      <c r="C296" s="93"/>
      <c r="E296" s="15"/>
      <c r="F296" s="15"/>
    </row>
    <row r="297">
      <c r="A297" s="66"/>
      <c r="C297" s="93"/>
      <c r="E297" s="15"/>
      <c r="F297" s="15"/>
    </row>
    <row r="298">
      <c r="A298" s="66"/>
      <c r="C298" s="93"/>
      <c r="E298" s="15"/>
      <c r="F298" s="15"/>
    </row>
    <row r="299">
      <c r="A299" s="66"/>
      <c r="C299" s="93"/>
      <c r="E299" s="15"/>
      <c r="F299" s="15"/>
    </row>
    <row r="300">
      <c r="A300" s="66"/>
      <c r="C300" s="93"/>
      <c r="E300" s="15"/>
      <c r="F300" s="15"/>
    </row>
    <row r="301">
      <c r="A301" s="66"/>
      <c r="C301" s="93"/>
      <c r="E301" s="15"/>
      <c r="F301" s="15"/>
    </row>
    <row r="302">
      <c r="A302" s="66"/>
      <c r="C302" s="93"/>
      <c r="E302" s="15"/>
      <c r="F302" s="15"/>
    </row>
    <row r="303">
      <c r="A303" s="66"/>
      <c r="C303" s="93"/>
      <c r="E303" s="15"/>
      <c r="F303" s="15"/>
    </row>
    <row r="304">
      <c r="A304" s="66"/>
      <c r="C304" s="93"/>
      <c r="E304" s="15"/>
      <c r="F304" s="15"/>
    </row>
    <row r="305">
      <c r="A305" s="66"/>
      <c r="C305" s="93"/>
      <c r="E305" s="15"/>
      <c r="F305" s="15"/>
    </row>
    <row r="306">
      <c r="A306" s="66"/>
      <c r="C306" s="93"/>
      <c r="E306" s="15"/>
      <c r="F306" s="15"/>
    </row>
    <row r="307">
      <c r="A307" s="66"/>
      <c r="C307" s="93"/>
      <c r="E307" s="15"/>
      <c r="F307" s="15"/>
    </row>
    <row r="308">
      <c r="A308" s="66"/>
      <c r="C308" s="93"/>
      <c r="E308" s="15"/>
      <c r="F308" s="15"/>
    </row>
    <row r="309">
      <c r="A309" s="66"/>
      <c r="C309" s="93"/>
      <c r="E309" s="15"/>
      <c r="F309" s="15"/>
    </row>
    <row r="310">
      <c r="A310" s="66"/>
      <c r="C310" s="93"/>
      <c r="E310" s="15"/>
      <c r="F310" s="15"/>
    </row>
    <row r="311">
      <c r="A311" s="66"/>
      <c r="C311" s="93"/>
      <c r="E311" s="15"/>
      <c r="F311" s="15"/>
    </row>
    <row r="312">
      <c r="A312" s="66"/>
      <c r="C312" s="93"/>
      <c r="E312" s="15"/>
      <c r="F312" s="15"/>
    </row>
    <row r="313">
      <c r="A313" s="66"/>
      <c r="C313" s="93"/>
      <c r="E313" s="15"/>
      <c r="F313" s="15"/>
    </row>
    <row r="314">
      <c r="A314" s="66"/>
      <c r="C314" s="93"/>
      <c r="E314" s="15"/>
      <c r="F314" s="15"/>
    </row>
    <row r="315">
      <c r="A315" s="66"/>
      <c r="C315" s="93"/>
      <c r="E315" s="15"/>
      <c r="F315" s="15"/>
    </row>
    <row r="316">
      <c r="A316" s="66"/>
      <c r="C316" s="93"/>
      <c r="E316" s="15"/>
      <c r="F316" s="15"/>
    </row>
    <row r="317">
      <c r="A317" s="66"/>
      <c r="C317" s="93"/>
      <c r="E317" s="15"/>
      <c r="F317" s="15"/>
    </row>
    <row r="318">
      <c r="A318" s="66"/>
      <c r="C318" s="93"/>
      <c r="E318" s="15"/>
      <c r="F318" s="15"/>
    </row>
    <row r="319">
      <c r="A319" s="66"/>
      <c r="C319" s="93"/>
      <c r="E319" s="15"/>
      <c r="F319" s="15"/>
    </row>
    <row r="320">
      <c r="A320" s="66"/>
      <c r="C320" s="93"/>
      <c r="E320" s="15"/>
      <c r="F320" s="15"/>
    </row>
    <row r="321">
      <c r="A321" s="66"/>
      <c r="C321" s="93"/>
      <c r="E321" s="15"/>
      <c r="F321" s="15"/>
    </row>
    <row r="322">
      <c r="A322" s="66"/>
      <c r="C322" s="93"/>
      <c r="E322" s="15"/>
      <c r="F322" s="15"/>
    </row>
    <row r="323">
      <c r="A323" s="66"/>
      <c r="C323" s="93"/>
      <c r="E323" s="15"/>
      <c r="F323" s="15"/>
    </row>
    <row r="324">
      <c r="A324" s="66"/>
      <c r="C324" s="93"/>
      <c r="E324" s="15"/>
      <c r="F324" s="15"/>
    </row>
    <row r="325">
      <c r="A325" s="66"/>
      <c r="C325" s="93"/>
      <c r="E325" s="15"/>
      <c r="F325" s="15"/>
    </row>
    <row r="326">
      <c r="A326" s="66"/>
      <c r="C326" s="93"/>
      <c r="E326" s="15"/>
      <c r="F326" s="15"/>
    </row>
    <row r="327">
      <c r="A327" s="66"/>
      <c r="C327" s="93"/>
      <c r="E327" s="15"/>
      <c r="F327" s="15"/>
    </row>
    <row r="328">
      <c r="A328" s="66"/>
      <c r="C328" s="93"/>
      <c r="E328" s="15"/>
      <c r="F328" s="15"/>
    </row>
    <row r="329">
      <c r="A329" s="66"/>
      <c r="C329" s="93"/>
      <c r="E329" s="15"/>
      <c r="F329" s="15"/>
    </row>
    <row r="330">
      <c r="A330" s="66"/>
      <c r="C330" s="93"/>
      <c r="E330" s="15"/>
      <c r="F330" s="15"/>
    </row>
    <row r="331">
      <c r="A331" s="66"/>
      <c r="C331" s="93"/>
      <c r="E331" s="15"/>
      <c r="F331" s="15"/>
    </row>
    <row r="332">
      <c r="A332" s="66"/>
      <c r="C332" s="93"/>
      <c r="E332" s="15"/>
      <c r="F332" s="15"/>
    </row>
    <row r="333">
      <c r="A333" s="66"/>
      <c r="C333" s="93"/>
      <c r="E333" s="15"/>
      <c r="F333" s="15"/>
    </row>
    <row r="334">
      <c r="A334" s="66"/>
      <c r="C334" s="93"/>
      <c r="E334" s="15"/>
      <c r="F334" s="15"/>
    </row>
    <row r="335">
      <c r="A335" s="66"/>
      <c r="C335" s="93"/>
      <c r="E335" s="15"/>
      <c r="F335" s="15"/>
    </row>
    <row r="336">
      <c r="A336" s="66"/>
      <c r="C336" s="93"/>
      <c r="E336" s="15"/>
      <c r="F336" s="15"/>
    </row>
    <row r="337">
      <c r="A337" s="66"/>
      <c r="C337" s="93"/>
      <c r="E337" s="15"/>
      <c r="F337" s="15"/>
    </row>
    <row r="338">
      <c r="A338" s="66"/>
      <c r="C338" s="93"/>
      <c r="E338" s="15"/>
      <c r="F338" s="15"/>
    </row>
    <row r="339">
      <c r="A339" s="66"/>
      <c r="C339" s="93"/>
      <c r="E339" s="15"/>
      <c r="F339" s="15"/>
    </row>
    <row r="340">
      <c r="A340" s="66"/>
      <c r="C340" s="93"/>
      <c r="E340" s="15"/>
      <c r="F340" s="15"/>
    </row>
    <row r="341">
      <c r="A341" s="66"/>
      <c r="C341" s="93"/>
      <c r="E341" s="15"/>
      <c r="F341" s="15"/>
    </row>
    <row r="342">
      <c r="A342" s="66"/>
      <c r="C342" s="93"/>
      <c r="E342" s="15"/>
      <c r="F342" s="15"/>
    </row>
    <row r="343">
      <c r="A343" s="66"/>
      <c r="C343" s="93"/>
      <c r="E343" s="15"/>
      <c r="F343" s="15"/>
    </row>
    <row r="344">
      <c r="A344" s="66"/>
      <c r="C344" s="93"/>
      <c r="E344" s="15"/>
      <c r="F344" s="15"/>
    </row>
    <row r="345">
      <c r="A345" s="66"/>
      <c r="C345" s="93"/>
      <c r="E345" s="15"/>
      <c r="F345" s="15"/>
    </row>
    <row r="346">
      <c r="A346" s="66"/>
      <c r="C346" s="93"/>
      <c r="E346" s="15"/>
      <c r="F346" s="15"/>
    </row>
    <row r="347">
      <c r="A347" s="66"/>
      <c r="C347" s="93"/>
      <c r="E347" s="15"/>
      <c r="F347" s="15"/>
    </row>
    <row r="348">
      <c r="A348" s="66"/>
      <c r="C348" s="93"/>
      <c r="E348" s="15"/>
      <c r="F348" s="15"/>
    </row>
    <row r="349">
      <c r="A349" s="66"/>
      <c r="C349" s="93"/>
      <c r="E349" s="15"/>
      <c r="F349" s="15"/>
    </row>
    <row r="350">
      <c r="A350" s="66"/>
      <c r="C350" s="93"/>
      <c r="E350" s="15"/>
      <c r="F350" s="15"/>
    </row>
    <row r="351">
      <c r="A351" s="66"/>
      <c r="C351" s="93"/>
      <c r="E351" s="15"/>
      <c r="F351" s="15"/>
    </row>
    <row r="352">
      <c r="A352" s="66"/>
      <c r="C352" s="93"/>
      <c r="E352" s="15"/>
      <c r="F352" s="15"/>
    </row>
    <row r="353">
      <c r="A353" s="66"/>
      <c r="C353" s="93"/>
      <c r="E353" s="15"/>
      <c r="F353" s="15"/>
    </row>
    <row r="354">
      <c r="A354" s="66"/>
      <c r="C354" s="93"/>
      <c r="E354" s="15"/>
      <c r="F354" s="15"/>
    </row>
    <row r="355">
      <c r="A355" s="66"/>
      <c r="C355" s="93"/>
      <c r="E355" s="15"/>
      <c r="F355" s="15"/>
    </row>
    <row r="356">
      <c r="A356" s="66"/>
      <c r="C356" s="93"/>
      <c r="E356" s="15"/>
      <c r="F356" s="15"/>
    </row>
    <row r="357">
      <c r="A357" s="66"/>
      <c r="C357" s="93"/>
      <c r="E357" s="15"/>
      <c r="F357" s="15"/>
    </row>
    <row r="358">
      <c r="A358" s="66"/>
      <c r="C358" s="93"/>
      <c r="E358" s="15"/>
      <c r="F358" s="15"/>
    </row>
    <row r="359">
      <c r="A359" s="66"/>
      <c r="C359" s="93"/>
      <c r="E359" s="15"/>
      <c r="F359" s="15"/>
    </row>
    <row r="360">
      <c r="A360" s="66"/>
      <c r="C360" s="93"/>
      <c r="E360" s="15"/>
      <c r="F360" s="15"/>
    </row>
    <row r="361">
      <c r="A361" s="66"/>
      <c r="C361" s="93"/>
      <c r="E361" s="15"/>
      <c r="F361" s="15"/>
    </row>
    <row r="362">
      <c r="A362" s="66"/>
      <c r="C362" s="93"/>
      <c r="E362" s="15"/>
      <c r="F362" s="15"/>
    </row>
    <row r="363">
      <c r="A363" s="66"/>
      <c r="C363" s="93"/>
      <c r="E363" s="15"/>
      <c r="F363" s="15"/>
    </row>
    <row r="364">
      <c r="A364" s="66"/>
      <c r="C364" s="93"/>
      <c r="E364" s="15"/>
      <c r="F364" s="15"/>
    </row>
    <row r="365">
      <c r="A365" s="66"/>
      <c r="C365" s="93"/>
      <c r="E365" s="15"/>
      <c r="F365" s="15"/>
    </row>
    <row r="366">
      <c r="A366" s="66"/>
      <c r="C366" s="93"/>
      <c r="E366" s="15"/>
      <c r="F366" s="15"/>
    </row>
    <row r="367">
      <c r="A367" s="66"/>
      <c r="C367" s="93"/>
      <c r="E367" s="15"/>
      <c r="F367" s="15"/>
    </row>
    <row r="368">
      <c r="A368" s="66"/>
      <c r="C368" s="93"/>
      <c r="E368" s="15"/>
      <c r="F368" s="15"/>
    </row>
    <row r="369">
      <c r="A369" s="66"/>
      <c r="C369" s="93"/>
      <c r="E369" s="15"/>
      <c r="F369" s="15"/>
    </row>
    <row r="370">
      <c r="A370" s="66"/>
      <c r="C370" s="93"/>
      <c r="E370" s="15"/>
      <c r="F370" s="15"/>
    </row>
    <row r="371">
      <c r="A371" s="66"/>
      <c r="C371" s="93"/>
      <c r="E371" s="15"/>
      <c r="F371" s="15"/>
    </row>
    <row r="372">
      <c r="A372" s="66"/>
      <c r="C372" s="93"/>
      <c r="E372" s="15"/>
      <c r="F372" s="15"/>
    </row>
    <row r="373">
      <c r="A373" s="66"/>
      <c r="C373" s="93"/>
      <c r="E373" s="15"/>
      <c r="F373" s="15"/>
    </row>
    <row r="374">
      <c r="A374" s="66"/>
      <c r="C374" s="93"/>
      <c r="E374" s="15"/>
      <c r="F374" s="15"/>
    </row>
    <row r="375">
      <c r="A375" s="66"/>
      <c r="C375" s="93"/>
      <c r="E375" s="15"/>
      <c r="F375" s="15"/>
    </row>
    <row r="376">
      <c r="A376" s="66"/>
      <c r="C376" s="93"/>
      <c r="E376" s="15"/>
      <c r="F376" s="15"/>
    </row>
    <row r="377">
      <c r="A377" s="66"/>
      <c r="C377" s="93"/>
      <c r="E377" s="15"/>
      <c r="F377" s="15"/>
    </row>
    <row r="378">
      <c r="A378" s="66"/>
      <c r="C378" s="93"/>
      <c r="E378" s="15"/>
      <c r="F378" s="15"/>
    </row>
    <row r="379">
      <c r="A379" s="66"/>
      <c r="C379" s="93"/>
      <c r="E379" s="15"/>
      <c r="F379" s="15"/>
    </row>
    <row r="380">
      <c r="A380" s="66"/>
      <c r="C380" s="93"/>
      <c r="E380" s="15"/>
      <c r="F380" s="15"/>
    </row>
    <row r="381">
      <c r="A381" s="66"/>
      <c r="C381" s="93"/>
      <c r="E381" s="15"/>
      <c r="F381" s="15"/>
    </row>
    <row r="382">
      <c r="A382" s="66"/>
      <c r="C382" s="93"/>
      <c r="E382" s="15"/>
      <c r="F382" s="15"/>
    </row>
    <row r="383">
      <c r="A383" s="66"/>
      <c r="C383" s="93"/>
      <c r="E383" s="15"/>
      <c r="F383" s="15"/>
    </row>
    <row r="384">
      <c r="A384" s="66"/>
      <c r="C384" s="93"/>
      <c r="E384" s="15"/>
      <c r="F384" s="15"/>
    </row>
    <row r="385">
      <c r="A385" s="66"/>
      <c r="C385" s="93"/>
      <c r="E385" s="15"/>
      <c r="F385" s="15"/>
    </row>
    <row r="386">
      <c r="A386" s="66"/>
      <c r="C386" s="93"/>
      <c r="E386" s="15"/>
      <c r="F386" s="15"/>
    </row>
    <row r="387">
      <c r="A387" s="66"/>
      <c r="C387" s="93"/>
      <c r="E387" s="15"/>
      <c r="F387" s="15"/>
    </row>
    <row r="388">
      <c r="A388" s="66"/>
      <c r="C388" s="93"/>
      <c r="E388" s="15"/>
      <c r="F388" s="15"/>
    </row>
    <row r="389">
      <c r="A389" s="66"/>
      <c r="C389" s="93"/>
      <c r="E389" s="15"/>
      <c r="F389" s="15"/>
    </row>
    <row r="390">
      <c r="A390" s="66"/>
      <c r="C390" s="93"/>
      <c r="E390" s="15"/>
      <c r="F390" s="15"/>
    </row>
    <row r="391">
      <c r="A391" s="66"/>
      <c r="C391" s="93"/>
      <c r="E391" s="15"/>
      <c r="F391" s="15"/>
    </row>
    <row r="392">
      <c r="A392" s="66"/>
      <c r="C392" s="93"/>
      <c r="E392" s="15"/>
      <c r="F392" s="15"/>
    </row>
    <row r="393">
      <c r="A393" s="66"/>
      <c r="C393" s="93"/>
      <c r="E393" s="15"/>
      <c r="F393" s="15"/>
    </row>
    <row r="394">
      <c r="A394" s="66"/>
      <c r="C394" s="93"/>
      <c r="E394" s="15"/>
      <c r="F394" s="15"/>
    </row>
    <row r="395">
      <c r="A395" s="66"/>
      <c r="C395" s="93"/>
      <c r="E395" s="15"/>
      <c r="F395" s="15"/>
    </row>
    <row r="396">
      <c r="A396" s="66"/>
      <c r="C396" s="93"/>
      <c r="E396" s="15"/>
      <c r="F396" s="15"/>
    </row>
    <row r="397">
      <c r="A397" s="66"/>
      <c r="C397" s="93"/>
      <c r="E397" s="15"/>
      <c r="F397" s="15"/>
    </row>
    <row r="398">
      <c r="A398" s="66"/>
      <c r="C398" s="93"/>
      <c r="E398" s="15"/>
      <c r="F398" s="15"/>
    </row>
    <row r="399">
      <c r="A399" s="66"/>
      <c r="C399" s="93"/>
      <c r="E399" s="15"/>
      <c r="F399" s="15"/>
    </row>
    <row r="400">
      <c r="A400" s="66"/>
      <c r="C400" s="93"/>
      <c r="E400" s="15"/>
      <c r="F400" s="15"/>
    </row>
    <row r="401">
      <c r="A401" s="66"/>
      <c r="C401" s="93"/>
      <c r="E401" s="15"/>
      <c r="F401" s="15"/>
    </row>
    <row r="402">
      <c r="A402" s="66"/>
      <c r="C402" s="93"/>
      <c r="E402" s="15"/>
      <c r="F402" s="15"/>
    </row>
    <row r="403">
      <c r="A403" s="66"/>
      <c r="C403" s="93"/>
      <c r="E403" s="15"/>
      <c r="F403" s="15"/>
    </row>
    <row r="404">
      <c r="A404" s="66"/>
      <c r="C404" s="93"/>
      <c r="E404" s="15"/>
      <c r="F404" s="15"/>
    </row>
    <row r="405">
      <c r="A405" s="66"/>
      <c r="C405" s="93"/>
      <c r="E405" s="15"/>
      <c r="F405" s="15"/>
    </row>
    <row r="406">
      <c r="A406" s="66"/>
      <c r="C406" s="93"/>
      <c r="E406" s="15"/>
      <c r="F406" s="15"/>
    </row>
    <row r="407">
      <c r="A407" s="66"/>
      <c r="C407" s="93"/>
      <c r="E407" s="15"/>
      <c r="F407" s="15"/>
    </row>
    <row r="408">
      <c r="A408" s="66"/>
      <c r="C408" s="93"/>
      <c r="E408" s="15"/>
      <c r="F408" s="15"/>
    </row>
    <row r="409">
      <c r="A409" s="66"/>
      <c r="C409" s="93"/>
      <c r="E409" s="15"/>
      <c r="F409" s="15"/>
    </row>
    <row r="410">
      <c r="A410" s="66"/>
      <c r="C410" s="93"/>
      <c r="E410" s="15"/>
      <c r="F410" s="15"/>
    </row>
    <row r="411">
      <c r="A411" s="66"/>
      <c r="C411" s="93"/>
      <c r="E411" s="15"/>
      <c r="F411" s="15"/>
    </row>
    <row r="412">
      <c r="A412" s="66"/>
      <c r="C412" s="93"/>
      <c r="E412" s="15"/>
      <c r="F412" s="15"/>
    </row>
    <row r="413">
      <c r="A413" s="66"/>
      <c r="C413" s="93"/>
      <c r="E413" s="15"/>
      <c r="F413" s="15"/>
    </row>
    <row r="414">
      <c r="A414" s="66"/>
      <c r="C414" s="93"/>
      <c r="E414" s="15"/>
      <c r="F414" s="15"/>
    </row>
    <row r="415">
      <c r="A415" s="66"/>
      <c r="C415" s="93"/>
      <c r="E415" s="15"/>
      <c r="F415" s="15"/>
    </row>
    <row r="416">
      <c r="A416" s="66"/>
      <c r="C416" s="93"/>
      <c r="E416" s="15"/>
      <c r="F416" s="15"/>
    </row>
    <row r="417">
      <c r="A417" s="66"/>
      <c r="C417" s="93"/>
      <c r="E417" s="15"/>
      <c r="F417" s="15"/>
    </row>
    <row r="418">
      <c r="A418" s="66"/>
      <c r="C418" s="93"/>
      <c r="E418" s="15"/>
      <c r="F418" s="15"/>
    </row>
    <row r="419">
      <c r="A419" s="66"/>
      <c r="C419" s="93"/>
      <c r="E419" s="15"/>
      <c r="F419" s="15"/>
    </row>
    <row r="420">
      <c r="A420" s="66"/>
      <c r="C420" s="93"/>
      <c r="E420" s="15"/>
      <c r="F420" s="15"/>
    </row>
    <row r="421">
      <c r="A421" s="66"/>
      <c r="C421" s="93"/>
      <c r="E421" s="15"/>
      <c r="F421" s="15"/>
    </row>
    <row r="422">
      <c r="A422" s="66"/>
      <c r="C422" s="93"/>
      <c r="E422" s="15"/>
      <c r="F422" s="15"/>
    </row>
    <row r="423">
      <c r="A423" s="66"/>
      <c r="C423" s="93"/>
      <c r="E423" s="15"/>
      <c r="F423" s="15"/>
    </row>
    <row r="424">
      <c r="A424" s="66"/>
      <c r="C424" s="93"/>
      <c r="E424" s="15"/>
      <c r="F424" s="15"/>
    </row>
    <row r="425">
      <c r="A425" s="66"/>
      <c r="C425" s="93"/>
      <c r="E425" s="15"/>
      <c r="F425" s="15"/>
    </row>
    <row r="426">
      <c r="A426" s="66"/>
      <c r="C426" s="93"/>
      <c r="E426" s="15"/>
      <c r="F426" s="15"/>
    </row>
    <row r="427">
      <c r="A427" s="66"/>
      <c r="C427" s="93"/>
      <c r="E427" s="15"/>
      <c r="F427" s="15"/>
    </row>
    <row r="428">
      <c r="A428" s="66"/>
      <c r="C428" s="93"/>
      <c r="E428" s="15"/>
      <c r="F428" s="15"/>
    </row>
    <row r="429">
      <c r="A429" s="66"/>
      <c r="C429" s="93"/>
      <c r="E429" s="15"/>
      <c r="F429" s="15"/>
    </row>
    <row r="430">
      <c r="A430" s="66"/>
      <c r="C430" s="93"/>
      <c r="E430" s="15"/>
      <c r="F430" s="15"/>
    </row>
    <row r="431">
      <c r="A431" s="66"/>
      <c r="C431" s="93"/>
      <c r="E431" s="15"/>
      <c r="F431" s="15"/>
    </row>
    <row r="432">
      <c r="A432" s="66"/>
      <c r="C432" s="93"/>
      <c r="E432" s="15"/>
      <c r="F432" s="15"/>
    </row>
    <row r="433">
      <c r="A433" s="66"/>
      <c r="C433" s="93"/>
      <c r="E433" s="15"/>
      <c r="F433" s="15"/>
    </row>
    <row r="434">
      <c r="A434" s="66"/>
      <c r="C434" s="93"/>
      <c r="E434" s="15"/>
      <c r="F434" s="15"/>
    </row>
    <row r="435">
      <c r="A435" s="66"/>
      <c r="C435" s="93"/>
      <c r="E435" s="15"/>
      <c r="F435" s="15"/>
    </row>
    <row r="436">
      <c r="A436" s="66"/>
      <c r="C436" s="93"/>
      <c r="E436" s="15"/>
      <c r="F436" s="15"/>
    </row>
    <row r="437">
      <c r="A437" s="66"/>
      <c r="C437" s="93"/>
      <c r="E437" s="15"/>
      <c r="F437" s="15"/>
    </row>
    <row r="438">
      <c r="A438" s="66"/>
      <c r="C438" s="93"/>
      <c r="E438" s="15"/>
      <c r="F438" s="15"/>
    </row>
    <row r="439">
      <c r="A439" s="66"/>
      <c r="C439" s="93"/>
      <c r="E439" s="15"/>
      <c r="F439" s="15"/>
    </row>
    <row r="440">
      <c r="A440" s="66"/>
      <c r="C440" s="93"/>
      <c r="E440" s="15"/>
      <c r="F440" s="15"/>
    </row>
    <row r="441">
      <c r="A441" s="66"/>
      <c r="C441" s="93"/>
      <c r="E441" s="15"/>
      <c r="F441" s="15"/>
    </row>
    <row r="442">
      <c r="A442" s="66"/>
      <c r="C442" s="93"/>
      <c r="E442" s="15"/>
      <c r="F442" s="15"/>
    </row>
    <row r="443">
      <c r="A443" s="66"/>
      <c r="C443" s="93"/>
      <c r="E443" s="15"/>
      <c r="F443" s="15"/>
    </row>
    <row r="444">
      <c r="A444" s="66"/>
      <c r="C444" s="93"/>
      <c r="E444" s="15"/>
      <c r="F444" s="15"/>
    </row>
    <row r="445">
      <c r="A445" s="66"/>
      <c r="C445" s="93"/>
      <c r="E445" s="15"/>
      <c r="F445" s="15"/>
    </row>
    <row r="446">
      <c r="A446" s="66"/>
      <c r="C446" s="93"/>
      <c r="E446" s="15"/>
      <c r="F446" s="15"/>
    </row>
    <row r="447">
      <c r="A447" s="66"/>
      <c r="C447" s="93"/>
      <c r="E447" s="15"/>
      <c r="F447" s="15"/>
    </row>
    <row r="448">
      <c r="A448" s="66"/>
      <c r="C448" s="93"/>
      <c r="E448" s="15"/>
      <c r="F448" s="15"/>
    </row>
    <row r="449">
      <c r="A449" s="66"/>
      <c r="C449" s="93"/>
      <c r="E449" s="15"/>
      <c r="F449" s="15"/>
    </row>
    <row r="450">
      <c r="A450" s="66"/>
      <c r="C450" s="93"/>
      <c r="E450" s="15"/>
      <c r="F450" s="15"/>
    </row>
    <row r="451">
      <c r="A451" s="66"/>
      <c r="C451" s="93"/>
      <c r="E451" s="15"/>
      <c r="F451" s="15"/>
    </row>
    <row r="452">
      <c r="A452" s="66"/>
      <c r="C452" s="93"/>
      <c r="E452" s="15"/>
      <c r="F452" s="15"/>
    </row>
    <row r="453">
      <c r="A453" s="66"/>
      <c r="C453" s="93"/>
      <c r="E453" s="15"/>
      <c r="F453" s="15"/>
    </row>
    <row r="454">
      <c r="A454" s="66"/>
      <c r="C454" s="93"/>
      <c r="E454" s="15"/>
      <c r="F454" s="15"/>
    </row>
    <row r="455">
      <c r="A455" s="66"/>
      <c r="C455" s="93"/>
      <c r="E455" s="15"/>
      <c r="F455" s="15"/>
    </row>
    <row r="456">
      <c r="A456" s="66"/>
      <c r="C456" s="93"/>
      <c r="E456" s="15"/>
      <c r="F456" s="15"/>
    </row>
    <row r="457">
      <c r="A457" s="66"/>
      <c r="C457" s="93"/>
      <c r="E457" s="15"/>
      <c r="F457" s="15"/>
    </row>
    <row r="458">
      <c r="A458" s="66"/>
      <c r="C458" s="93"/>
      <c r="E458" s="15"/>
      <c r="F458" s="15"/>
    </row>
    <row r="459">
      <c r="A459" s="66"/>
      <c r="C459" s="93"/>
      <c r="E459" s="15"/>
      <c r="F459" s="15"/>
    </row>
    <row r="460">
      <c r="A460" s="66"/>
      <c r="C460" s="93"/>
      <c r="E460" s="15"/>
      <c r="F460" s="15"/>
    </row>
    <row r="461">
      <c r="A461" s="66"/>
      <c r="C461" s="93"/>
      <c r="E461" s="15"/>
      <c r="F461" s="15"/>
    </row>
    <row r="462">
      <c r="A462" s="66"/>
      <c r="C462" s="93"/>
      <c r="E462" s="15"/>
      <c r="F462" s="15"/>
    </row>
    <row r="463">
      <c r="A463" s="66"/>
      <c r="C463" s="93"/>
      <c r="E463" s="15"/>
      <c r="F463" s="15"/>
    </row>
    <row r="464">
      <c r="A464" s="66"/>
      <c r="C464" s="93"/>
      <c r="E464" s="15"/>
      <c r="F464" s="15"/>
    </row>
    <row r="465">
      <c r="A465" s="66"/>
      <c r="C465" s="93"/>
      <c r="E465" s="15"/>
      <c r="F465" s="15"/>
    </row>
    <row r="466">
      <c r="A466" s="66"/>
      <c r="C466" s="93"/>
      <c r="E466" s="15"/>
      <c r="F466" s="15"/>
    </row>
    <row r="467">
      <c r="A467" s="66"/>
      <c r="C467" s="93"/>
      <c r="E467" s="15"/>
      <c r="F467" s="15"/>
    </row>
    <row r="468">
      <c r="A468" s="66"/>
      <c r="C468" s="93"/>
      <c r="E468" s="15"/>
      <c r="F468" s="15"/>
    </row>
    <row r="469">
      <c r="A469" s="66"/>
      <c r="C469" s="93"/>
      <c r="E469" s="15"/>
      <c r="F469" s="15"/>
    </row>
    <row r="470">
      <c r="A470" s="66"/>
      <c r="C470" s="93"/>
      <c r="E470" s="15"/>
      <c r="F470" s="15"/>
    </row>
    <row r="471">
      <c r="A471" s="66"/>
      <c r="C471" s="93"/>
      <c r="E471" s="15"/>
      <c r="F471" s="15"/>
    </row>
    <row r="472">
      <c r="A472" s="66"/>
      <c r="C472" s="93"/>
      <c r="E472" s="15"/>
      <c r="F472" s="15"/>
    </row>
    <row r="473">
      <c r="A473" s="66"/>
      <c r="C473" s="93"/>
      <c r="E473" s="15"/>
      <c r="F473" s="15"/>
    </row>
    <row r="474">
      <c r="A474" s="66"/>
      <c r="C474" s="93"/>
      <c r="E474" s="15"/>
      <c r="F474" s="15"/>
    </row>
    <row r="475">
      <c r="A475" s="66"/>
      <c r="C475" s="93"/>
      <c r="E475" s="15"/>
      <c r="F475" s="15"/>
    </row>
    <row r="476">
      <c r="A476" s="66"/>
      <c r="C476" s="93"/>
      <c r="E476" s="15"/>
      <c r="F476" s="15"/>
    </row>
    <row r="477">
      <c r="A477" s="66"/>
      <c r="C477" s="93"/>
      <c r="E477" s="15"/>
      <c r="F477" s="15"/>
    </row>
    <row r="478">
      <c r="A478" s="66"/>
      <c r="C478" s="93"/>
      <c r="E478" s="15"/>
      <c r="F478" s="15"/>
    </row>
    <row r="479">
      <c r="A479" s="66"/>
      <c r="C479" s="93"/>
      <c r="E479" s="15"/>
      <c r="F479" s="15"/>
    </row>
    <row r="480">
      <c r="A480" s="66"/>
      <c r="C480" s="93"/>
      <c r="E480" s="15"/>
      <c r="F480" s="15"/>
    </row>
    <row r="481">
      <c r="A481" s="66"/>
      <c r="C481" s="93"/>
      <c r="E481" s="15"/>
      <c r="F481" s="15"/>
    </row>
    <row r="482">
      <c r="A482" s="66"/>
      <c r="C482" s="93"/>
      <c r="E482" s="15"/>
      <c r="F482" s="15"/>
    </row>
    <row r="483">
      <c r="A483" s="66"/>
      <c r="C483" s="93"/>
      <c r="E483" s="15"/>
      <c r="F483" s="15"/>
    </row>
    <row r="484">
      <c r="A484" s="66"/>
      <c r="C484" s="93"/>
      <c r="E484" s="15"/>
      <c r="F484" s="15"/>
    </row>
    <row r="485">
      <c r="A485" s="66"/>
      <c r="C485" s="93"/>
      <c r="E485" s="15"/>
      <c r="F485" s="15"/>
    </row>
    <row r="486">
      <c r="A486" s="66"/>
      <c r="C486" s="93"/>
      <c r="E486" s="15"/>
      <c r="F486" s="15"/>
    </row>
    <row r="487">
      <c r="A487" s="66"/>
      <c r="C487" s="93"/>
      <c r="E487" s="15"/>
      <c r="F487" s="15"/>
    </row>
    <row r="488">
      <c r="A488" s="66"/>
      <c r="C488" s="93"/>
      <c r="E488" s="15"/>
      <c r="F488" s="15"/>
    </row>
    <row r="489">
      <c r="A489" s="66"/>
      <c r="C489" s="93"/>
      <c r="E489" s="15"/>
      <c r="F489" s="15"/>
    </row>
    <row r="490">
      <c r="A490" s="66"/>
      <c r="C490" s="93"/>
      <c r="E490" s="15"/>
      <c r="F490" s="15"/>
    </row>
    <row r="491">
      <c r="A491" s="66"/>
      <c r="C491" s="93"/>
      <c r="E491" s="15"/>
      <c r="F491" s="15"/>
    </row>
    <row r="492">
      <c r="A492" s="66"/>
      <c r="C492" s="93"/>
      <c r="E492" s="15"/>
      <c r="F492" s="15"/>
    </row>
    <row r="493">
      <c r="A493" s="66"/>
      <c r="C493" s="93"/>
      <c r="E493" s="15"/>
      <c r="F493" s="15"/>
    </row>
    <row r="494">
      <c r="A494" s="66"/>
      <c r="C494" s="93"/>
      <c r="E494" s="15"/>
      <c r="F494" s="15"/>
    </row>
    <row r="495">
      <c r="A495" s="66"/>
      <c r="C495" s="93"/>
      <c r="E495" s="15"/>
      <c r="F495" s="15"/>
    </row>
    <row r="496">
      <c r="A496" s="66"/>
      <c r="C496" s="93"/>
      <c r="E496" s="15"/>
      <c r="F496" s="15"/>
    </row>
    <row r="497">
      <c r="A497" s="66"/>
      <c r="C497" s="93"/>
      <c r="E497" s="15"/>
      <c r="F497" s="15"/>
    </row>
    <row r="498">
      <c r="A498" s="66"/>
      <c r="C498" s="93"/>
      <c r="E498" s="15"/>
      <c r="F498" s="15"/>
    </row>
    <row r="499">
      <c r="A499" s="66"/>
      <c r="C499" s="93"/>
      <c r="E499" s="15"/>
      <c r="F499" s="15"/>
    </row>
    <row r="500">
      <c r="A500" s="66"/>
      <c r="C500" s="93"/>
      <c r="E500" s="15"/>
      <c r="F500" s="15"/>
    </row>
    <row r="501">
      <c r="A501" s="66"/>
      <c r="C501" s="93"/>
      <c r="E501" s="15"/>
      <c r="F501" s="15"/>
    </row>
    <row r="502">
      <c r="A502" s="66"/>
      <c r="C502" s="93"/>
      <c r="E502" s="15"/>
      <c r="F502" s="15"/>
    </row>
    <row r="503">
      <c r="A503" s="66"/>
      <c r="C503" s="93"/>
      <c r="E503" s="15"/>
      <c r="F503" s="15"/>
    </row>
    <row r="504">
      <c r="A504" s="66"/>
      <c r="C504" s="93"/>
      <c r="E504" s="15"/>
      <c r="F504" s="15"/>
    </row>
    <row r="505">
      <c r="A505" s="66"/>
      <c r="C505" s="93"/>
      <c r="E505" s="15"/>
      <c r="F505" s="15"/>
    </row>
    <row r="506">
      <c r="A506" s="66"/>
      <c r="C506" s="93"/>
      <c r="E506" s="15"/>
      <c r="F506" s="15"/>
    </row>
    <row r="507">
      <c r="A507" s="66"/>
      <c r="C507" s="93"/>
      <c r="E507" s="15"/>
      <c r="F507" s="15"/>
    </row>
    <row r="508">
      <c r="A508" s="66"/>
      <c r="C508" s="93"/>
      <c r="E508" s="15"/>
      <c r="F508" s="15"/>
    </row>
    <row r="509">
      <c r="A509" s="66"/>
      <c r="C509" s="93"/>
      <c r="E509" s="15"/>
      <c r="F509" s="15"/>
    </row>
    <row r="510">
      <c r="A510" s="66"/>
      <c r="C510" s="93"/>
      <c r="E510" s="15"/>
      <c r="F510" s="15"/>
    </row>
    <row r="511">
      <c r="A511" s="66"/>
      <c r="C511" s="93"/>
      <c r="E511" s="15"/>
      <c r="F511" s="15"/>
    </row>
    <row r="512">
      <c r="A512" s="66"/>
      <c r="C512" s="93"/>
      <c r="E512" s="15"/>
      <c r="F512" s="15"/>
    </row>
    <row r="513">
      <c r="A513" s="66"/>
      <c r="C513" s="93"/>
      <c r="E513" s="15"/>
      <c r="F513" s="15"/>
    </row>
    <row r="514">
      <c r="A514" s="66"/>
      <c r="C514" s="93"/>
      <c r="E514" s="15"/>
      <c r="F514" s="15"/>
    </row>
    <row r="515">
      <c r="A515" s="66"/>
      <c r="C515" s="93"/>
      <c r="E515" s="15"/>
      <c r="F515" s="15"/>
    </row>
    <row r="516">
      <c r="A516" s="66"/>
      <c r="C516" s="93"/>
      <c r="E516" s="15"/>
      <c r="F516" s="15"/>
    </row>
    <row r="517">
      <c r="A517" s="66"/>
      <c r="C517" s="93"/>
      <c r="E517" s="15"/>
      <c r="F517" s="15"/>
    </row>
    <row r="518">
      <c r="A518" s="66"/>
      <c r="C518" s="93"/>
      <c r="E518" s="15"/>
      <c r="F518" s="15"/>
    </row>
    <row r="519">
      <c r="A519" s="66"/>
      <c r="C519" s="93"/>
      <c r="E519" s="15"/>
      <c r="F519" s="15"/>
    </row>
    <row r="520">
      <c r="A520" s="66"/>
      <c r="C520" s="93"/>
      <c r="E520" s="15"/>
      <c r="F520" s="15"/>
    </row>
    <row r="521">
      <c r="A521" s="66"/>
      <c r="C521" s="93"/>
      <c r="E521" s="15"/>
      <c r="F521" s="15"/>
    </row>
    <row r="522">
      <c r="A522" s="66"/>
      <c r="C522" s="93"/>
      <c r="E522" s="15"/>
      <c r="F522" s="15"/>
    </row>
    <row r="523">
      <c r="A523" s="66"/>
      <c r="C523" s="93"/>
      <c r="E523" s="15"/>
      <c r="F523" s="15"/>
    </row>
    <row r="524">
      <c r="A524" s="66"/>
      <c r="C524" s="93"/>
      <c r="E524" s="15"/>
      <c r="F524" s="15"/>
    </row>
    <row r="525">
      <c r="A525" s="66"/>
      <c r="C525" s="93"/>
      <c r="E525" s="15"/>
      <c r="F525" s="15"/>
    </row>
    <row r="526">
      <c r="A526" s="66"/>
      <c r="C526" s="93"/>
      <c r="E526" s="15"/>
      <c r="F526" s="15"/>
    </row>
    <row r="527">
      <c r="A527" s="66"/>
      <c r="C527" s="93"/>
      <c r="E527" s="15"/>
      <c r="F527" s="15"/>
    </row>
    <row r="528">
      <c r="A528" s="66"/>
      <c r="C528" s="93"/>
      <c r="E528" s="15"/>
      <c r="F528" s="15"/>
    </row>
    <row r="529">
      <c r="A529" s="66"/>
      <c r="C529" s="93"/>
      <c r="E529" s="15"/>
      <c r="F529" s="15"/>
    </row>
    <row r="530">
      <c r="A530" s="66"/>
      <c r="C530" s="93"/>
      <c r="E530" s="15"/>
      <c r="F530" s="15"/>
    </row>
    <row r="531">
      <c r="A531" s="66"/>
      <c r="C531" s="93"/>
      <c r="E531" s="15"/>
      <c r="F531" s="15"/>
    </row>
    <row r="532">
      <c r="A532" s="66"/>
      <c r="C532" s="93"/>
      <c r="E532" s="15"/>
      <c r="F532" s="15"/>
    </row>
    <row r="533">
      <c r="A533" s="66"/>
      <c r="C533" s="93"/>
      <c r="E533" s="15"/>
      <c r="F533" s="15"/>
    </row>
    <row r="534">
      <c r="A534" s="66"/>
      <c r="C534" s="93"/>
      <c r="E534" s="15"/>
      <c r="F534" s="15"/>
    </row>
    <row r="535">
      <c r="A535" s="66"/>
      <c r="C535" s="93"/>
      <c r="E535" s="15"/>
      <c r="F535" s="15"/>
    </row>
    <row r="536">
      <c r="A536" s="66"/>
      <c r="C536" s="93"/>
      <c r="E536" s="15"/>
      <c r="F536" s="15"/>
    </row>
    <row r="537">
      <c r="A537" s="66"/>
      <c r="C537" s="93"/>
      <c r="E537" s="15"/>
      <c r="F537" s="15"/>
    </row>
    <row r="538">
      <c r="A538" s="66"/>
      <c r="C538" s="93"/>
      <c r="E538" s="15"/>
      <c r="F538" s="15"/>
    </row>
    <row r="539">
      <c r="A539" s="66"/>
      <c r="C539" s="93"/>
      <c r="E539" s="15"/>
      <c r="F539" s="15"/>
    </row>
    <row r="540">
      <c r="A540" s="66"/>
      <c r="C540" s="93"/>
      <c r="E540" s="15"/>
      <c r="F540" s="15"/>
    </row>
    <row r="541">
      <c r="A541" s="66"/>
      <c r="C541" s="93"/>
      <c r="E541" s="15"/>
      <c r="F541" s="15"/>
    </row>
    <row r="542">
      <c r="A542" s="66"/>
      <c r="C542" s="93"/>
      <c r="E542" s="15"/>
      <c r="F542" s="15"/>
    </row>
    <row r="543">
      <c r="A543" s="66"/>
      <c r="C543" s="93"/>
      <c r="E543" s="15"/>
      <c r="F543" s="15"/>
    </row>
    <row r="544">
      <c r="A544" s="66"/>
      <c r="C544" s="93"/>
      <c r="E544" s="15"/>
      <c r="F544" s="15"/>
    </row>
    <row r="545">
      <c r="A545" s="66"/>
      <c r="C545" s="93"/>
      <c r="E545" s="15"/>
      <c r="F545" s="15"/>
    </row>
    <row r="546">
      <c r="A546" s="66"/>
      <c r="C546" s="93"/>
      <c r="E546" s="15"/>
      <c r="F546" s="15"/>
    </row>
    <row r="547">
      <c r="A547" s="66"/>
      <c r="C547" s="93"/>
      <c r="E547" s="15"/>
      <c r="F547" s="15"/>
    </row>
    <row r="548">
      <c r="A548" s="66"/>
      <c r="C548" s="93"/>
      <c r="E548" s="15"/>
      <c r="F548" s="15"/>
    </row>
    <row r="549">
      <c r="A549" s="66"/>
      <c r="C549" s="93"/>
      <c r="E549" s="15"/>
      <c r="F549" s="15"/>
    </row>
    <row r="550">
      <c r="A550" s="66"/>
      <c r="C550" s="93"/>
      <c r="E550" s="15"/>
      <c r="F550" s="15"/>
    </row>
    <row r="551">
      <c r="A551" s="66"/>
      <c r="C551" s="93"/>
      <c r="E551" s="15"/>
      <c r="F551" s="15"/>
    </row>
    <row r="552">
      <c r="A552" s="66"/>
      <c r="C552" s="93"/>
      <c r="E552" s="15"/>
      <c r="F552" s="15"/>
    </row>
    <row r="553">
      <c r="A553" s="66"/>
      <c r="C553" s="93"/>
      <c r="E553" s="15"/>
      <c r="F553" s="15"/>
    </row>
    <row r="554">
      <c r="A554" s="66"/>
      <c r="C554" s="93"/>
      <c r="E554" s="15"/>
      <c r="F554" s="15"/>
    </row>
    <row r="555">
      <c r="A555" s="66"/>
      <c r="C555" s="93"/>
      <c r="E555" s="15"/>
      <c r="F555" s="15"/>
    </row>
    <row r="556">
      <c r="A556" s="66"/>
      <c r="C556" s="93"/>
      <c r="E556" s="15"/>
      <c r="F556" s="15"/>
    </row>
    <row r="557">
      <c r="A557" s="66"/>
      <c r="C557" s="93"/>
      <c r="E557" s="15"/>
      <c r="F557" s="15"/>
    </row>
    <row r="558">
      <c r="A558" s="66"/>
      <c r="C558" s="93"/>
      <c r="E558" s="15"/>
      <c r="F558" s="15"/>
    </row>
    <row r="559">
      <c r="A559" s="66"/>
      <c r="C559" s="93"/>
      <c r="E559" s="15"/>
      <c r="F559" s="15"/>
    </row>
    <row r="560">
      <c r="A560" s="66"/>
      <c r="C560" s="93"/>
      <c r="E560" s="15"/>
      <c r="F560" s="15"/>
    </row>
    <row r="561">
      <c r="A561" s="66"/>
      <c r="C561" s="93"/>
      <c r="E561" s="15"/>
      <c r="F561" s="15"/>
    </row>
    <row r="562">
      <c r="A562" s="66"/>
      <c r="C562" s="93"/>
      <c r="E562" s="15"/>
      <c r="F562" s="15"/>
    </row>
    <row r="563">
      <c r="A563" s="66"/>
      <c r="C563" s="93"/>
      <c r="E563" s="15"/>
      <c r="F563" s="15"/>
    </row>
    <row r="564">
      <c r="A564" s="66"/>
      <c r="C564" s="93"/>
      <c r="E564" s="15"/>
      <c r="F564" s="15"/>
    </row>
    <row r="565">
      <c r="A565" s="66"/>
      <c r="C565" s="93"/>
      <c r="E565" s="15"/>
      <c r="F565" s="15"/>
    </row>
    <row r="566">
      <c r="A566" s="66"/>
      <c r="C566" s="93"/>
      <c r="E566" s="15"/>
      <c r="F566" s="15"/>
    </row>
    <row r="567">
      <c r="A567" s="66"/>
      <c r="C567" s="93"/>
      <c r="E567" s="15"/>
      <c r="F567" s="15"/>
    </row>
    <row r="568">
      <c r="A568" s="66"/>
      <c r="C568" s="93"/>
      <c r="E568" s="15"/>
      <c r="F568" s="15"/>
    </row>
    <row r="569">
      <c r="A569" s="66"/>
      <c r="C569" s="93"/>
      <c r="E569" s="15"/>
      <c r="F569" s="15"/>
    </row>
    <row r="570">
      <c r="A570" s="66"/>
      <c r="C570" s="93"/>
      <c r="E570" s="15"/>
      <c r="F570" s="15"/>
    </row>
    <row r="571">
      <c r="A571" s="66"/>
      <c r="C571" s="93"/>
      <c r="E571" s="15"/>
      <c r="F571" s="15"/>
    </row>
    <row r="572">
      <c r="A572" s="66"/>
      <c r="C572" s="93"/>
      <c r="E572" s="15"/>
      <c r="F572" s="15"/>
    </row>
    <row r="573">
      <c r="A573" s="66"/>
      <c r="C573" s="93"/>
      <c r="E573" s="15"/>
      <c r="F573" s="15"/>
    </row>
    <row r="574">
      <c r="A574" s="66"/>
      <c r="C574" s="93"/>
      <c r="E574" s="15"/>
      <c r="F574" s="15"/>
    </row>
    <row r="575">
      <c r="A575" s="66"/>
      <c r="C575" s="93"/>
      <c r="E575" s="15"/>
      <c r="F575" s="15"/>
    </row>
    <row r="576">
      <c r="A576" s="66"/>
      <c r="C576" s="93"/>
      <c r="E576" s="15"/>
      <c r="F576" s="15"/>
    </row>
    <row r="577">
      <c r="A577" s="66"/>
      <c r="C577" s="93"/>
      <c r="E577" s="15"/>
      <c r="F577" s="15"/>
    </row>
    <row r="578">
      <c r="A578" s="66"/>
      <c r="C578" s="93"/>
      <c r="E578" s="15"/>
      <c r="F578" s="15"/>
    </row>
    <row r="579">
      <c r="A579" s="66"/>
      <c r="C579" s="93"/>
      <c r="E579" s="15"/>
      <c r="F579" s="15"/>
    </row>
    <row r="580">
      <c r="A580" s="66"/>
      <c r="C580" s="93"/>
      <c r="E580" s="15"/>
      <c r="F580" s="15"/>
    </row>
    <row r="581">
      <c r="A581" s="66"/>
      <c r="C581" s="93"/>
      <c r="E581" s="15"/>
      <c r="F581" s="15"/>
    </row>
    <row r="582">
      <c r="A582" s="66"/>
      <c r="C582" s="93"/>
      <c r="E582" s="15"/>
      <c r="F582" s="15"/>
    </row>
    <row r="583">
      <c r="A583" s="66"/>
      <c r="C583" s="93"/>
      <c r="E583" s="15"/>
      <c r="F583" s="15"/>
    </row>
    <row r="584">
      <c r="A584" s="66"/>
      <c r="C584" s="93"/>
      <c r="E584" s="15"/>
      <c r="F584" s="15"/>
    </row>
    <row r="585">
      <c r="A585" s="66"/>
      <c r="C585" s="93"/>
      <c r="E585" s="15"/>
      <c r="F585" s="15"/>
    </row>
    <row r="586">
      <c r="A586" s="66"/>
      <c r="C586" s="93"/>
      <c r="E586" s="15"/>
      <c r="F586" s="15"/>
    </row>
    <row r="587">
      <c r="A587" s="66"/>
      <c r="C587" s="93"/>
      <c r="E587" s="15"/>
      <c r="F587" s="15"/>
    </row>
    <row r="588">
      <c r="A588" s="66"/>
      <c r="C588" s="93"/>
      <c r="E588" s="15"/>
      <c r="F588" s="15"/>
    </row>
    <row r="589">
      <c r="A589" s="66"/>
      <c r="C589" s="93"/>
      <c r="E589" s="15"/>
      <c r="F589" s="15"/>
    </row>
    <row r="590">
      <c r="A590" s="66"/>
      <c r="C590" s="93"/>
      <c r="E590" s="15"/>
      <c r="F590" s="15"/>
    </row>
    <row r="591">
      <c r="A591" s="66"/>
      <c r="C591" s="93"/>
      <c r="E591" s="15"/>
      <c r="F591" s="15"/>
    </row>
    <row r="592">
      <c r="A592" s="66"/>
      <c r="C592" s="93"/>
      <c r="E592" s="15"/>
      <c r="F592" s="15"/>
    </row>
    <row r="593">
      <c r="A593" s="66"/>
      <c r="C593" s="93"/>
      <c r="E593" s="15"/>
      <c r="F593" s="15"/>
    </row>
    <row r="594">
      <c r="A594" s="66"/>
      <c r="C594" s="93"/>
      <c r="E594" s="15"/>
      <c r="F594" s="15"/>
    </row>
    <row r="595">
      <c r="A595" s="66"/>
      <c r="C595" s="93"/>
      <c r="E595" s="15"/>
      <c r="F595" s="15"/>
    </row>
    <row r="596">
      <c r="A596" s="66"/>
      <c r="C596" s="93"/>
      <c r="E596" s="15"/>
      <c r="F596" s="15"/>
    </row>
    <row r="597">
      <c r="A597" s="66"/>
      <c r="C597" s="93"/>
      <c r="E597" s="15"/>
      <c r="F597" s="15"/>
    </row>
    <row r="598">
      <c r="A598" s="66"/>
      <c r="C598" s="93"/>
      <c r="E598" s="15"/>
      <c r="F598" s="15"/>
    </row>
    <row r="599">
      <c r="A599" s="66"/>
      <c r="C599" s="93"/>
      <c r="E599" s="15"/>
      <c r="F599" s="15"/>
    </row>
    <row r="600">
      <c r="A600" s="66"/>
      <c r="C600" s="93"/>
      <c r="E600" s="15"/>
      <c r="F600" s="15"/>
    </row>
    <row r="601">
      <c r="A601" s="66"/>
      <c r="C601" s="93"/>
      <c r="E601" s="15"/>
      <c r="F601" s="15"/>
    </row>
    <row r="602">
      <c r="A602" s="66"/>
      <c r="C602" s="93"/>
      <c r="E602" s="15"/>
      <c r="F602" s="15"/>
    </row>
    <row r="603">
      <c r="A603" s="66"/>
      <c r="C603" s="93"/>
      <c r="E603" s="15"/>
      <c r="F603" s="15"/>
    </row>
    <row r="604">
      <c r="A604" s="66"/>
      <c r="C604" s="93"/>
      <c r="E604" s="15"/>
      <c r="F604" s="15"/>
    </row>
    <row r="605">
      <c r="A605" s="66"/>
      <c r="C605" s="93"/>
      <c r="E605" s="15"/>
      <c r="F605" s="15"/>
    </row>
    <row r="606">
      <c r="A606" s="66"/>
      <c r="C606" s="93"/>
      <c r="E606" s="15"/>
      <c r="F606" s="15"/>
    </row>
    <row r="607">
      <c r="A607" s="66"/>
      <c r="C607" s="93"/>
      <c r="E607" s="15"/>
      <c r="F607" s="15"/>
    </row>
    <row r="608">
      <c r="A608" s="66"/>
      <c r="C608" s="93"/>
      <c r="E608" s="15"/>
      <c r="F608" s="15"/>
    </row>
    <row r="609">
      <c r="A609" s="66"/>
      <c r="C609" s="93"/>
      <c r="E609" s="15"/>
      <c r="F609" s="15"/>
    </row>
    <row r="610">
      <c r="A610" s="66"/>
      <c r="C610" s="93"/>
      <c r="E610" s="15"/>
      <c r="F610" s="15"/>
    </row>
    <row r="611">
      <c r="A611" s="66"/>
      <c r="C611" s="93"/>
      <c r="E611" s="15"/>
      <c r="F611" s="15"/>
    </row>
    <row r="612">
      <c r="A612" s="66"/>
      <c r="C612" s="93"/>
      <c r="E612" s="15"/>
      <c r="F612" s="15"/>
    </row>
    <row r="613">
      <c r="A613" s="66"/>
      <c r="C613" s="93"/>
      <c r="E613" s="15"/>
      <c r="F613" s="15"/>
    </row>
    <row r="614">
      <c r="A614" s="66"/>
      <c r="C614" s="93"/>
      <c r="E614" s="15"/>
      <c r="F614" s="15"/>
    </row>
    <row r="615">
      <c r="A615" s="66"/>
      <c r="C615" s="93"/>
      <c r="E615" s="15"/>
      <c r="F615" s="15"/>
    </row>
    <row r="616">
      <c r="A616" s="66"/>
      <c r="C616" s="93"/>
      <c r="E616" s="15"/>
      <c r="F616" s="15"/>
    </row>
    <row r="617">
      <c r="A617" s="66"/>
      <c r="C617" s="93"/>
      <c r="E617" s="15"/>
      <c r="F617" s="15"/>
    </row>
    <row r="618">
      <c r="A618" s="66"/>
      <c r="C618" s="93"/>
      <c r="E618" s="15"/>
      <c r="F618" s="15"/>
    </row>
    <row r="619">
      <c r="A619" s="66"/>
      <c r="C619" s="93"/>
      <c r="E619" s="15"/>
      <c r="F619" s="15"/>
    </row>
    <row r="620">
      <c r="A620" s="66"/>
      <c r="C620" s="93"/>
      <c r="E620" s="15"/>
      <c r="F620" s="15"/>
    </row>
    <row r="621">
      <c r="A621" s="66"/>
      <c r="C621" s="93"/>
      <c r="E621" s="15"/>
      <c r="F621" s="15"/>
    </row>
    <row r="622">
      <c r="A622" s="66"/>
      <c r="C622" s="93"/>
      <c r="E622" s="15"/>
      <c r="F622" s="15"/>
    </row>
    <row r="623">
      <c r="A623" s="66"/>
      <c r="C623" s="93"/>
      <c r="E623" s="15"/>
      <c r="F623" s="15"/>
    </row>
    <row r="624">
      <c r="A624" s="66"/>
      <c r="C624" s="93"/>
      <c r="E624" s="15"/>
      <c r="F624" s="15"/>
    </row>
    <row r="625">
      <c r="A625" s="66"/>
      <c r="C625" s="93"/>
      <c r="E625" s="15"/>
      <c r="F625" s="15"/>
    </row>
    <row r="626">
      <c r="A626" s="66"/>
      <c r="C626" s="93"/>
      <c r="E626" s="15"/>
      <c r="F626" s="15"/>
    </row>
    <row r="627">
      <c r="A627" s="66"/>
      <c r="C627" s="93"/>
      <c r="E627" s="15"/>
      <c r="F627" s="15"/>
    </row>
    <row r="628">
      <c r="A628" s="66"/>
      <c r="C628" s="93"/>
      <c r="E628" s="15"/>
      <c r="F628" s="15"/>
    </row>
    <row r="629">
      <c r="A629" s="66"/>
      <c r="C629" s="93"/>
      <c r="E629" s="15"/>
      <c r="F629" s="15"/>
    </row>
    <row r="630">
      <c r="A630" s="66"/>
      <c r="C630" s="93"/>
      <c r="E630" s="15"/>
      <c r="F630" s="15"/>
    </row>
    <row r="631">
      <c r="A631" s="66"/>
      <c r="C631" s="93"/>
      <c r="E631" s="15"/>
      <c r="F631" s="15"/>
    </row>
    <row r="632">
      <c r="A632" s="66"/>
      <c r="C632" s="93"/>
      <c r="E632" s="15"/>
      <c r="F632" s="15"/>
    </row>
    <row r="633">
      <c r="A633" s="66"/>
      <c r="C633" s="93"/>
      <c r="E633" s="15"/>
      <c r="F633" s="15"/>
    </row>
    <row r="634">
      <c r="A634" s="66"/>
      <c r="C634" s="93"/>
      <c r="E634" s="15"/>
      <c r="F634" s="15"/>
    </row>
    <row r="635">
      <c r="A635" s="66"/>
      <c r="C635" s="93"/>
      <c r="E635" s="15"/>
      <c r="F635" s="15"/>
    </row>
    <row r="636">
      <c r="A636" s="66"/>
      <c r="C636" s="93"/>
      <c r="E636" s="15"/>
      <c r="F636" s="15"/>
    </row>
    <row r="637">
      <c r="A637" s="66"/>
      <c r="C637" s="93"/>
      <c r="E637" s="15"/>
      <c r="F637" s="15"/>
    </row>
    <row r="638">
      <c r="A638" s="66"/>
      <c r="C638" s="93"/>
      <c r="E638" s="15"/>
      <c r="F638" s="15"/>
    </row>
    <row r="639">
      <c r="A639" s="66"/>
      <c r="C639" s="93"/>
      <c r="E639" s="15"/>
      <c r="F639" s="15"/>
    </row>
    <row r="640">
      <c r="A640" s="66"/>
      <c r="C640" s="93"/>
      <c r="E640" s="15"/>
      <c r="F640" s="15"/>
    </row>
    <row r="641">
      <c r="A641" s="66"/>
      <c r="C641" s="93"/>
      <c r="E641" s="15"/>
      <c r="F641" s="15"/>
    </row>
    <row r="642">
      <c r="A642" s="66"/>
      <c r="C642" s="93"/>
      <c r="E642" s="15"/>
      <c r="F642" s="15"/>
    </row>
    <row r="643">
      <c r="A643" s="66"/>
      <c r="C643" s="93"/>
      <c r="E643" s="15"/>
      <c r="F643" s="15"/>
    </row>
    <row r="644">
      <c r="A644" s="66"/>
      <c r="C644" s="93"/>
      <c r="E644" s="15"/>
      <c r="F644" s="15"/>
    </row>
    <row r="645">
      <c r="A645" s="66"/>
      <c r="C645" s="93"/>
      <c r="E645" s="15"/>
      <c r="F645" s="15"/>
    </row>
    <row r="646">
      <c r="A646" s="66"/>
      <c r="C646" s="93"/>
      <c r="E646" s="15"/>
      <c r="F646" s="15"/>
    </row>
    <row r="647">
      <c r="A647" s="66"/>
      <c r="C647" s="93"/>
      <c r="E647" s="15"/>
      <c r="F647" s="15"/>
    </row>
    <row r="648">
      <c r="A648" s="66"/>
      <c r="C648" s="93"/>
      <c r="E648" s="15"/>
      <c r="F648" s="15"/>
    </row>
    <row r="649">
      <c r="A649" s="66"/>
      <c r="C649" s="93"/>
      <c r="E649" s="15"/>
      <c r="F649" s="15"/>
    </row>
    <row r="650">
      <c r="A650" s="66"/>
      <c r="C650" s="93"/>
      <c r="E650" s="15"/>
      <c r="F650" s="15"/>
    </row>
    <row r="651">
      <c r="A651" s="66"/>
      <c r="C651" s="93"/>
      <c r="E651" s="15"/>
      <c r="F651" s="15"/>
    </row>
    <row r="652">
      <c r="A652" s="66"/>
      <c r="C652" s="93"/>
      <c r="E652" s="15"/>
      <c r="F652" s="15"/>
    </row>
    <row r="653">
      <c r="A653" s="66"/>
      <c r="C653" s="93"/>
      <c r="E653" s="15"/>
      <c r="F653" s="15"/>
    </row>
    <row r="654">
      <c r="A654" s="66"/>
      <c r="C654" s="93"/>
      <c r="E654" s="15"/>
      <c r="F654" s="15"/>
    </row>
    <row r="655">
      <c r="A655" s="66"/>
      <c r="C655" s="93"/>
      <c r="E655" s="15"/>
      <c r="F655" s="15"/>
    </row>
    <row r="656">
      <c r="A656" s="66"/>
      <c r="C656" s="93"/>
      <c r="E656" s="15"/>
      <c r="F656" s="15"/>
    </row>
    <row r="657">
      <c r="A657" s="66"/>
      <c r="C657" s="93"/>
      <c r="E657" s="15"/>
      <c r="F657" s="15"/>
    </row>
    <row r="658">
      <c r="A658" s="66"/>
      <c r="C658" s="93"/>
      <c r="E658" s="15"/>
      <c r="F658" s="15"/>
    </row>
    <row r="659">
      <c r="A659" s="66"/>
      <c r="C659" s="93"/>
      <c r="E659" s="15"/>
      <c r="F659" s="15"/>
    </row>
    <row r="660">
      <c r="A660" s="66"/>
      <c r="C660" s="93"/>
      <c r="E660" s="15"/>
      <c r="F660" s="15"/>
    </row>
    <row r="661">
      <c r="A661" s="66"/>
      <c r="C661" s="93"/>
      <c r="E661" s="15"/>
      <c r="F661" s="15"/>
    </row>
    <row r="662">
      <c r="A662" s="66"/>
      <c r="C662" s="93"/>
      <c r="E662" s="15"/>
      <c r="F662" s="15"/>
    </row>
    <row r="663">
      <c r="A663" s="66"/>
      <c r="C663" s="93"/>
      <c r="E663" s="15"/>
      <c r="F663" s="15"/>
    </row>
    <row r="664">
      <c r="A664" s="66"/>
      <c r="C664" s="93"/>
      <c r="E664" s="15"/>
      <c r="F664" s="15"/>
    </row>
    <row r="665">
      <c r="A665" s="66"/>
      <c r="C665" s="93"/>
      <c r="E665" s="15"/>
      <c r="F665" s="15"/>
    </row>
    <row r="666">
      <c r="A666" s="66"/>
      <c r="C666" s="93"/>
      <c r="E666" s="15"/>
      <c r="F666" s="15"/>
    </row>
    <row r="667">
      <c r="A667" s="66"/>
      <c r="C667" s="93"/>
      <c r="E667" s="15"/>
      <c r="F667" s="15"/>
    </row>
    <row r="668">
      <c r="A668" s="66"/>
      <c r="C668" s="93"/>
      <c r="E668" s="15"/>
      <c r="F668" s="15"/>
    </row>
    <row r="669">
      <c r="A669" s="66"/>
      <c r="C669" s="93"/>
      <c r="E669" s="15"/>
      <c r="F669" s="15"/>
    </row>
    <row r="670">
      <c r="A670" s="66"/>
      <c r="C670" s="93"/>
      <c r="E670" s="15"/>
      <c r="F670" s="15"/>
    </row>
    <row r="671">
      <c r="A671" s="66"/>
      <c r="C671" s="93"/>
      <c r="E671" s="15"/>
      <c r="F671" s="15"/>
    </row>
    <row r="672">
      <c r="A672" s="66"/>
      <c r="C672" s="93"/>
      <c r="E672" s="15"/>
      <c r="F672" s="15"/>
    </row>
    <row r="673">
      <c r="A673" s="66"/>
      <c r="C673" s="93"/>
      <c r="E673" s="15"/>
      <c r="F673" s="15"/>
    </row>
    <row r="674">
      <c r="A674" s="66"/>
      <c r="C674" s="93"/>
      <c r="E674" s="15"/>
      <c r="F674" s="15"/>
    </row>
    <row r="675">
      <c r="A675" s="66"/>
      <c r="C675" s="93"/>
      <c r="E675" s="15"/>
      <c r="F675" s="15"/>
    </row>
    <row r="676">
      <c r="A676" s="66"/>
      <c r="C676" s="93"/>
      <c r="E676" s="15"/>
      <c r="F676" s="15"/>
    </row>
    <row r="677">
      <c r="A677" s="66"/>
      <c r="C677" s="93"/>
      <c r="E677" s="15"/>
      <c r="F677" s="15"/>
    </row>
    <row r="678">
      <c r="A678" s="66"/>
      <c r="C678" s="93"/>
      <c r="E678" s="15"/>
      <c r="F678" s="15"/>
    </row>
    <row r="679">
      <c r="A679" s="66"/>
      <c r="C679" s="93"/>
      <c r="E679" s="15"/>
      <c r="F679" s="15"/>
    </row>
    <row r="680">
      <c r="A680" s="66"/>
      <c r="C680" s="93"/>
      <c r="E680" s="15"/>
      <c r="F680" s="15"/>
    </row>
    <row r="681">
      <c r="A681" s="66"/>
      <c r="C681" s="93"/>
      <c r="E681" s="15"/>
      <c r="F681" s="15"/>
    </row>
    <row r="682">
      <c r="A682" s="66"/>
      <c r="C682" s="93"/>
      <c r="E682" s="15"/>
      <c r="F682" s="15"/>
    </row>
    <row r="683">
      <c r="A683" s="66"/>
      <c r="C683" s="93"/>
      <c r="E683" s="15"/>
      <c r="F683" s="15"/>
    </row>
    <row r="684">
      <c r="A684" s="66"/>
      <c r="C684" s="93"/>
      <c r="E684" s="15"/>
      <c r="F684" s="15"/>
    </row>
    <row r="685">
      <c r="A685" s="66"/>
      <c r="C685" s="93"/>
      <c r="E685" s="15"/>
      <c r="F685" s="15"/>
    </row>
    <row r="686">
      <c r="A686" s="66"/>
      <c r="C686" s="93"/>
      <c r="E686" s="15"/>
      <c r="F686" s="15"/>
    </row>
    <row r="687">
      <c r="A687" s="66"/>
      <c r="C687" s="93"/>
      <c r="E687" s="15"/>
      <c r="F687" s="15"/>
    </row>
    <row r="688">
      <c r="A688" s="66"/>
      <c r="C688" s="93"/>
      <c r="E688" s="15"/>
      <c r="F688" s="15"/>
    </row>
    <row r="689">
      <c r="A689" s="66"/>
      <c r="C689" s="93"/>
      <c r="E689" s="15"/>
      <c r="F689" s="15"/>
    </row>
    <row r="690">
      <c r="A690" s="66"/>
      <c r="C690" s="93"/>
      <c r="E690" s="15"/>
      <c r="F690" s="15"/>
    </row>
    <row r="691">
      <c r="A691" s="66"/>
      <c r="C691" s="93"/>
      <c r="E691" s="15"/>
      <c r="F691" s="15"/>
    </row>
    <row r="692">
      <c r="A692" s="66"/>
      <c r="C692" s="93"/>
      <c r="E692" s="15"/>
      <c r="F692" s="15"/>
    </row>
    <row r="693">
      <c r="A693" s="66"/>
      <c r="C693" s="93"/>
      <c r="E693" s="15"/>
      <c r="F693" s="15"/>
    </row>
    <row r="694">
      <c r="A694" s="66"/>
      <c r="C694" s="93"/>
      <c r="E694" s="15"/>
      <c r="F694" s="15"/>
    </row>
    <row r="695">
      <c r="A695" s="66"/>
      <c r="C695" s="93"/>
      <c r="E695" s="15"/>
      <c r="F695" s="15"/>
    </row>
    <row r="696">
      <c r="A696" s="66"/>
      <c r="C696" s="93"/>
      <c r="E696" s="15"/>
      <c r="F696" s="15"/>
    </row>
    <row r="697">
      <c r="A697" s="66"/>
      <c r="C697" s="93"/>
      <c r="E697" s="15"/>
      <c r="F697" s="15"/>
    </row>
    <row r="698">
      <c r="A698" s="66"/>
      <c r="C698" s="93"/>
      <c r="E698" s="15"/>
      <c r="F698" s="15"/>
    </row>
    <row r="699">
      <c r="A699" s="66"/>
      <c r="C699" s="93"/>
      <c r="E699" s="15"/>
      <c r="F699" s="15"/>
    </row>
    <row r="700">
      <c r="A700" s="66"/>
      <c r="C700" s="93"/>
      <c r="E700" s="15"/>
      <c r="F700" s="15"/>
    </row>
    <row r="701">
      <c r="A701" s="66"/>
      <c r="C701" s="93"/>
      <c r="E701" s="15"/>
      <c r="F701" s="15"/>
    </row>
    <row r="702">
      <c r="A702" s="66"/>
      <c r="C702" s="93"/>
      <c r="E702" s="15"/>
      <c r="F702" s="15"/>
    </row>
    <row r="703">
      <c r="A703" s="66"/>
      <c r="C703" s="93"/>
      <c r="E703" s="15"/>
      <c r="F703" s="15"/>
    </row>
    <row r="704">
      <c r="A704" s="66"/>
      <c r="C704" s="93"/>
      <c r="E704" s="15"/>
      <c r="F704" s="15"/>
    </row>
    <row r="705">
      <c r="A705" s="66"/>
      <c r="C705" s="93"/>
      <c r="E705" s="15"/>
      <c r="F705" s="15"/>
    </row>
    <row r="706">
      <c r="A706" s="66"/>
      <c r="C706" s="93"/>
      <c r="E706" s="15"/>
      <c r="F706" s="15"/>
    </row>
    <row r="707">
      <c r="A707" s="66"/>
      <c r="C707" s="93"/>
      <c r="E707" s="15"/>
      <c r="F707" s="15"/>
    </row>
    <row r="708">
      <c r="A708" s="66"/>
      <c r="C708" s="93"/>
      <c r="E708" s="15"/>
      <c r="F708" s="15"/>
    </row>
    <row r="709">
      <c r="A709" s="66"/>
      <c r="C709" s="93"/>
      <c r="E709" s="15"/>
      <c r="F709" s="15"/>
    </row>
    <row r="710">
      <c r="A710" s="66"/>
      <c r="C710" s="93"/>
      <c r="E710" s="15"/>
      <c r="F710" s="15"/>
    </row>
    <row r="711">
      <c r="A711" s="66"/>
      <c r="C711" s="93"/>
      <c r="E711" s="15"/>
      <c r="F711" s="15"/>
    </row>
    <row r="712">
      <c r="A712" s="66"/>
      <c r="C712" s="93"/>
      <c r="E712" s="15"/>
      <c r="F712" s="15"/>
    </row>
    <row r="713">
      <c r="A713" s="66"/>
      <c r="C713" s="93"/>
      <c r="E713" s="15"/>
      <c r="F713" s="15"/>
    </row>
    <row r="714">
      <c r="A714" s="66"/>
      <c r="C714" s="93"/>
      <c r="E714" s="15"/>
      <c r="F714" s="15"/>
    </row>
    <row r="715">
      <c r="A715" s="66"/>
      <c r="C715" s="93"/>
      <c r="E715" s="15"/>
      <c r="F715" s="15"/>
    </row>
    <row r="716">
      <c r="A716" s="66"/>
      <c r="C716" s="93"/>
      <c r="E716" s="15"/>
      <c r="F716" s="15"/>
    </row>
    <row r="717">
      <c r="A717" s="66"/>
      <c r="C717" s="93"/>
      <c r="E717" s="15"/>
      <c r="F717" s="15"/>
    </row>
    <row r="718">
      <c r="A718" s="66"/>
      <c r="C718" s="93"/>
      <c r="E718" s="15"/>
      <c r="F718" s="15"/>
    </row>
    <row r="719">
      <c r="A719" s="66"/>
      <c r="C719" s="93"/>
      <c r="E719" s="15"/>
      <c r="F719" s="15"/>
    </row>
    <row r="720">
      <c r="A720" s="66"/>
      <c r="C720" s="93"/>
      <c r="E720" s="15"/>
      <c r="F720" s="15"/>
    </row>
    <row r="721">
      <c r="A721" s="66"/>
      <c r="C721" s="93"/>
      <c r="E721" s="15"/>
      <c r="F721" s="15"/>
    </row>
    <row r="722">
      <c r="A722" s="66"/>
      <c r="C722" s="93"/>
      <c r="E722" s="15"/>
      <c r="F722" s="15"/>
    </row>
    <row r="723">
      <c r="A723" s="66"/>
      <c r="C723" s="93"/>
      <c r="E723" s="15"/>
      <c r="F723" s="15"/>
    </row>
    <row r="724">
      <c r="A724" s="66"/>
      <c r="C724" s="93"/>
      <c r="E724" s="15"/>
      <c r="F724" s="15"/>
    </row>
    <row r="725">
      <c r="A725" s="66"/>
      <c r="C725" s="93"/>
      <c r="E725" s="15"/>
      <c r="F725" s="15"/>
    </row>
    <row r="726">
      <c r="A726" s="66"/>
      <c r="C726" s="93"/>
      <c r="E726" s="15"/>
      <c r="F726" s="15"/>
    </row>
    <row r="727">
      <c r="A727" s="66"/>
      <c r="C727" s="93"/>
      <c r="E727" s="15"/>
      <c r="F727" s="15"/>
    </row>
    <row r="728">
      <c r="A728" s="66"/>
      <c r="C728" s="93"/>
      <c r="E728" s="15"/>
      <c r="F728" s="15"/>
    </row>
    <row r="729">
      <c r="A729" s="66"/>
      <c r="C729" s="93"/>
      <c r="E729" s="15"/>
      <c r="F729" s="15"/>
    </row>
    <row r="730">
      <c r="A730" s="66"/>
      <c r="C730" s="93"/>
      <c r="E730" s="15"/>
      <c r="F730" s="15"/>
    </row>
    <row r="731">
      <c r="A731" s="66"/>
      <c r="C731" s="93"/>
      <c r="E731" s="15"/>
      <c r="F731" s="15"/>
    </row>
    <row r="732">
      <c r="A732" s="66"/>
      <c r="C732" s="93"/>
      <c r="E732" s="15"/>
      <c r="F732" s="15"/>
    </row>
    <row r="733">
      <c r="A733" s="66"/>
      <c r="C733" s="93"/>
      <c r="E733" s="15"/>
      <c r="F733" s="15"/>
    </row>
    <row r="734">
      <c r="A734" s="66"/>
      <c r="C734" s="93"/>
      <c r="E734" s="15"/>
      <c r="F734" s="15"/>
    </row>
    <row r="735">
      <c r="A735" s="66"/>
      <c r="C735" s="93"/>
      <c r="E735" s="15"/>
      <c r="F735" s="15"/>
    </row>
    <row r="736">
      <c r="A736" s="66"/>
      <c r="C736" s="93"/>
      <c r="E736" s="15"/>
      <c r="F736" s="15"/>
    </row>
    <row r="737">
      <c r="A737" s="66"/>
      <c r="C737" s="93"/>
      <c r="E737" s="15"/>
      <c r="F737" s="15"/>
    </row>
    <row r="738">
      <c r="A738" s="66"/>
      <c r="C738" s="93"/>
      <c r="E738" s="15"/>
      <c r="F738" s="15"/>
    </row>
    <row r="739">
      <c r="A739" s="66"/>
      <c r="C739" s="93"/>
      <c r="E739" s="15"/>
      <c r="F739" s="15"/>
    </row>
    <row r="740">
      <c r="A740" s="66"/>
      <c r="C740" s="93"/>
      <c r="E740" s="15"/>
      <c r="F740" s="15"/>
    </row>
    <row r="741">
      <c r="A741" s="66"/>
      <c r="C741" s="93"/>
      <c r="E741" s="15"/>
      <c r="F741" s="15"/>
    </row>
    <row r="742">
      <c r="A742" s="66"/>
      <c r="C742" s="93"/>
      <c r="E742" s="15"/>
      <c r="F742" s="15"/>
    </row>
    <row r="743">
      <c r="A743" s="66"/>
      <c r="C743" s="93"/>
      <c r="E743" s="15"/>
      <c r="F743" s="15"/>
    </row>
    <row r="744">
      <c r="A744" s="66"/>
      <c r="C744" s="93"/>
      <c r="E744" s="15"/>
      <c r="F744" s="15"/>
    </row>
    <row r="745">
      <c r="A745" s="66"/>
      <c r="C745" s="93"/>
      <c r="E745" s="15"/>
      <c r="F745" s="15"/>
    </row>
    <row r="746">
      <c r="A746" s="66"/>
      <c r="C746" s="93"/>
      <c r="E746" s="15"/>
      <c r="F746" s="15"/>
    </row>
    <row r="747">
      <c r="A747" s="66"/>
      <c r="C747" s="93"/>
      <c r="E747" s="15"/>
      <c r="F747" s="15"/>
    </row>
    <row r="748">
      <c r="A748" s="66"/>
      <c r="C748" s="93"/>
      <c r="E748" s="15"/>
      <c r="F748" s="15"/>
    </row>
    <row r="749">
      <c r="A749" s="66"/>
      <c r="C749" s="93"/>
      <c r="E749" s="15"/>
      <c r="F749" s="15"/>
    </row>
    <row r="750">
      <c r="A750" s="66"/>
      <c r="C750" s="93"/>
      <c r="E750" s="15"/>
      <c r="F750" s="15"/>
    </row>
    <row r="751">
      <c r="A751" s="66"/>
      <c r="C751" s="93"/>
      <c r="E751" s="15"/>
      <c r="F751" s="15"/>
    </row>
    <row r="752">
      <c r="A752" s="66"/>
      <c r="C752" s="93"/>
      <c r="E752" s="15"/>
      <c r="F752" s="15"/>
    </row>
    <row r="753">
      <c r="A753" s="66"/>
      <c r="C753" s="93"/>
      <c r="E753" s="15"/>
      <c r="F753" s="15"/>
    </row>
    <row r="754">
      <c r="A754" s="66"/>
      <c r="C754" s="93"/>
      <c r="E754" s="15"/>
      <c r="F754" s="15"/>
    </row>
    <row r="755">
      <c r="A755" s="66"/>
      <c r="C755" s="93"/>
      <c r="E755" s="15"/>
      <c r="F755" s="15"/>
    </row>
    <row r="756">
      <c r="A756" s="66"/>
      <c r="C756" s="93"/>
      <c r="E756" s="15"/>
      <c r="F756" s="15"/>
    </row>
    <row r="757">
      <c r="A757" s="66"/>
      <c r="C757" s="93"/>
      <c r="E757" s="15"/>
      <c r="F757" s="15"/>
    </row>
    <row r="758">
      <c r="A758" s="66"/>
      <c r="C758" s="93"/>
      <c r="E758" s="15"/>
      <c r="F758" s="15"/>
    </row>
    <row r="759">
      <c r="A759" s="66"/>
      <c r="C759" s="93"/>
      <c r="E759" s="15"/>
      <c r="F759" s="15"/>
    </row>
    <row r="760">
      <c r="A760" s="66"/>
      <c r="C760" s="93"/>
      <c r="E760" s="15"/>
      <c r="F760" s="15"/>
    </row>
    <row r="761">
      <c r="A761" s="66"/>
      <c r="C761" s="93"/>
      <c r="E761" s="15"/>
      <c r="F761" s="15"/>
    </row>
    <row r="762">
      <c r="A762" s="66"/>
      <c r="C762" s="93"/>
      <c r="E762" s="15"/>
      <c r="F762" s="15"/>
    </row>
    <row r="763">
      <c r="A763" s="66"/>
      <c r="C763" s="93"/>
      <c r="E763" s="15"/>
      <c r="F763" s="15"/>
    </row>
    <row r="764">
      <c r="A764" s="66"/>
      <c r="C764" s="93"/>
      <c r="E764" s="15"/>
      <c r="F764" s="15"/>
    </row>
    <row r="765">
      <c r="A765" s="66"/>
      <c r="C765" s="93"/>
      <c r="E765" s="15"/>
      <c r="F765" s="15"/>
    </row>
    <row r="766">
      <c r="A766" s="66"/>
      <c r="C766" s="93"/>
      <c r="E766" s="15"/>
      <c r="F766" s="15"/>
    </row>
    <row r="767">
      <c r="A767" s="66"/>
      <c r="C767" s="93"/>
      <c r="E767" s="15"/>
      <c r="F767" s="15"/>
    </row>
    <row r="768">
      <c r="A768" s="66"/>
      <c r="C768" s="93"/>
      <c r="E768" s="15"/>
      <c r="F768" s="15"/>
    </row>
    <row r="769">
      <c r="A769" s="66"/>
      <c r="C769" s="93"/>
      <c r="E769" s="15"/>
      <c r="F769" s="15"/>
    </row>
    <row r="770">
      <c r="A770" s="66"/>
      <c r="C770" s="93"/>
      <c r="E770" s="15"/>
      <c r="F770" s="15"/>
    </row>
    <row r="771">
      <c r="A771" s="66"/>
      <c r="C771" s="93"/>
      <c r="E771" s="15"/>
      <c r="F771" s="15"/>
    </row>
    <row r="772">
      <c r="A772" s="66"/>
      <c r="C772" s="93"/>
      <c r="E772" s="15"/>
      <c r="F772" s="15"/>
    </row>
    <row r="773">
      <c r="A773" s="66"/>
      <c r="C773" s="93"/>
      <c r="E773" s="15"/>
      <c r="F773" s="15"/>
    </row>
    <row r="774">
      <c r="A774" s="66"/>
      <c r="C774" s="93"/>
      <c r="E774" s="15"/>
      <c r="F774" s="15"/>
    </row>
    <row r="775">
      <c r="A775" s="66"/>
      <c r="C775" s="93"/>
      <c r="E775" s="15"/>
      <c r="F775" s="15"/>
    </row>
    <row r="776">
      <c r="A776" s="66"/>
      <c r="C776" s="93"/>
      <c r="E776" s="15"/>
      <c r="F776" s="15"/>
    </row>
    <row r="777">
      <c r="A777" s="66"/>
      <c r="C777" s="93"/>
      <c r="E777" s="15"/>
      <c r="F777" s="15"/>
    </row>
    <row r="778">
      <c r="A778" s="66"/>
      <c r="C778" s="93"/>
      <c r="E778" s="15"/>
      <c r="F778" s="15"/>
    </row>
    <row r="779">
      <c r="A779" s="66"/>
      <c r="C779" s="93"/>
      <c r="E779" s="15"/>
      <c r="F779" s="15"/>
    </row>
    <row r="780">
      <c r="A780" s="66"/>
      <c r="C780" s="93"/>
      <c r="E780" s="15"/>
      <c r="F780" s="15"/>
    </row>
    <row r="781">
      <c r="A781" s="66"/>
      <c r="C781" s="93"/>
      <c r="E781" s="15"/>
      <c r="F781" s="15"/>
    </row>
    <row r="782">
      <c r="A782" s="66"/>
      <c r="C782" s="93"/>
      <c r="E782" s="15"/>
      <c r="F782" s="15"/>
    </row>
    <row r="783">
      <c r="A783" s="66"/>
      <c r="C783" s="93"/>
      <c r="E783" s="15"/>
      <c r="F783" s="15"/>
    </row>
    <row r="784">
      <c r="A784" s="66"/>
      <c r="C784" s="93"/>
      <c r="E784" s="15"/>
      <c r="F784" s="15"/>
    </row>
    <row r="785">
      <c r="A785" s="66"/>
      <c r="C785" s="93"/>
      <c r="E785" s="15"/>
      <c r="F785" s="15"/>
    </row>
    <row r="786">
      <c r="A786" s="66"/>
      <c r="C786" s="93"/>
      <c r="E786" s="15"/>
      <c r="F786" s="15"/>
    </row>
    <row r="787">
      <c r="A787" s="66"/>
      <c r="C787" s="93"/>
      <c r="E787" s="15"/>
      <c r="F787" s="15"/>
    </row>
    <row r="788">
      <c r="A788" s="66"/>
      <c r="C788" s="93"/>
      <c r="E788" s="15"/>
      <c r="F788" s="15"/>
    </row>
    <row r="789">
      <c r="A789" s="66"/>
      <c r="C789" s="93"/>
      <c r="E789" s="15"/>
      <c r="F789" s="15"/>
    </row>
    <row r="790">
      <c r="A790" s="66"/>
      <c r="C790" s="93"/>
      <c r="E790" s="15"/>
      <c r="F790" s="15"/>
    </row>
    <row r="791">
      <c r="A791" s="66"/>
      <c r="C791" s="93"/>
      <c r="E791" s="15"/>
      <c r="F791" s="15"/>
    </row>
    <row r="792">
      <c r="A792" s="66"/>
      <c r="C792" s="93"/>
      <c r="E792" s="15"/>
      <c r="F792" s="15"/>
    </row>
    <row r="793">
      <c r="A793" s="66"/>
      <c r="C793" s="93"/>
      <c r="E793" s="15"/>
      <c r="F793" s="15"/>
    </row>
    <row r="794">
      <c r="A794" s="66"/>
      <c r="C794" s="93"/>
      <c r="E794" s="15"/>
      <c r="F794" s="15"/>
    </row>
    <row r="795">
      <c r="A795" s="66"/>
      <c r="C795" s="93"/>
      <c r="E795" s="15"/>
      <c r="F795" s="15"/>
    </row>
    <row r="796">
      <c r="A796" s="66"/>
      <c r="C796" s="93"/>
      <c r="E796" s="15"/>
      <c r="F796" s="15"/>
    </row>
    <row r="797">
      <c r="A797" s="66"/>
      <c r="C797" s="93"/>
      <c r="E797" s="15"/>
      <c r="F797" s="15"/>
    </row>
    <row r="798">
      <c r="A798" s="66"/>
      <c r="C798" s="93"/>
      <c r="E798" s="15"/>
      <c r="F798" s="15"/>
    </row>
    <row r="799">
      <c r="A799" s="66"/>
      <c r="C799" s="93"/>
      <c r="E799" s="15"/>
      <c r="F799" s="15"/>
    </row>
    <row r="800">
      <c r="A800" s="66"/>
      <c r="C800" s="93"/>
      <c r="E800" s="15"/>
      <c r="F800" s="15"/>
    </row>
    <row r="801">
      <c r="A801" s="66"/>
      <c r="C801" s="93"/>
      <c r="E801" s="15"/>
      <c r="F801" s="15"/>
    </row>
    <row r="802">
      <c r="A802" s="66"/>
      <c r="C802" s="93"/>
      <c r="E802" s="15"/>
      <c r="F802" s="15"/>
    </row>
    <row r="803">
      <c r="A803" s="66"/>
      <c r="C803" s="93"/>
      <c r="E803" s="15"/>
      <c r="F803" s="15"/>
    </row>
    <row r="804">
      <c r="A804" s="66"/>
      <c r="C804" s="93"/>
      <c r="E804" s="15"/>
      <c r="F804" s="15"/>
    </row>
    <row r="805">
      <c r="A805" s="66"/>
      <c r="C805" s="93"/>
      <c r="E805" s="15"/>
      <c r="F805" s="15"/>
    </row>
    <row r="806">
      <c r="A806" s="66"/>
      <c r="C806" s="93"/>
      <c r="E806" s="15"/>
      <c r="F806" s="15"/>
    </row>
    <row r="807">
      <c r="A807" s="66"/>
      <c r="C807" s="93"/>
      <c r="E807" s="15"/>
      <c r="F807" s="15"/>
    </row>
    <row r="808">
      <c r="A808" s="66"/>
      <c r="C808" s="93"/>
      <c r="E808" s="15"/>
      <c r="F808" s="15"/>
    </row>
    <row r="809">
      <c r="A809" s="66"/>
      <c r="C809" s="93"/>
      <c r="E809" s="15"/>
      <c r="F809" s="15"/>
    </row>
    <row r="810">
      <c r="A810" s="66"/>
      <c r="C810" s="93"/>
      <c r="E810" s="15"/>
      <c r="F810" s="15"/>
    </row>
    <row r="811">
      <c r="A811" s="66"/>
      <c r="C811" s="93"/>
      <c r="E811" s="15"/>
      <c r="F811" s="15"/>
    </row>
    <row r="812">
      <c r="A812" s="66"/>
      <c r="C812" s="93"/>
      <c r="E812" s="15"/>
      <c r="F812" s="15"/>
    </row>
    <row r="813">
      <c r="A813" s="66"/>
      <c r="C813" s="93"/>
      <c r="E813" s="15"/>
      <c r="F813" s="15"/>
    </row>
    <row r="814">
      <c r="A814" s="66"/>
      <c r="C814" s="93"/>
      <c r="E814" s="15"/>
      <c r="F814" s="15"/>
    </row>
    <row r="815">
      <c r="A815" s="66"/>
      <c r="C815" s="93"/>
      <c r="E815" s="15"/>
      <c r="F815" s="15"/>
    </row>
    <row r="816">
      <c r="A816" s="66"/>
      <c r="C816" s="93"/>
      <c r="E816" s="15"/>
      <c r="F816" s="15"/>
    </row>
    <row r="817">
      <c r="A817" s="66"/>
      <c r="C817" s="93"/>
      <c r="E817" s="15"/>
      <c r="F817" s="15"/>
    </row>
    <row r="818">
      <c r="A818" s="66"/>
      <c r="C818" s="93"/>
      <c r="E818" s="15"/>
      <c r="F818" s="15"/>
    </row>
    <row r="819">
      <c r="A819" s="66"/>
      <c r="C819" s="93"/>
      <c r="E819" s="15"/>
      <c r="F819" s="15"/>
    </row>
    <row r="820">
      <c r="A820" s="66"/>
      <c r="C820" s="93"/>
      <c r="E820" s="15"/>
      <c r="F820" s="15"/>
    </row>
    <row r="821">
      <c r="A821" s="66"/>
      <c r="C821" s="93"/>
      <c r="E821" s="15"/>
      <c r="F821" s="15"/>
    </row>
    <row r="822">
      <c r="A822" s="66"/>
      <c r="C822" s="93"/>
      <c r="E822" s="15"/>
      <c r="F822" s="15"/>
    </row>
    <row r="823">
      <c r="A823" s="66"/>
      <c r="C823" s="93"/>
      <c r="E823" s="15"/>
      <c r="F823" s="15"/>
    </row>
    <row r="824">
      <c r="A824" s="66"/>
      <c r="C824" s="93"/>
      <c r="E824" s="15"/>
      <c r="F824" s="15"/>
    </row>
    <row r="825">
      <c r="A825" s="66"/>
      <c r="C825" s="93"/>
      <c r="E825" s="15"/>
      <c r="F825" s="15"/>
    </row>
    <row r="826">
      <c r="A826" s="66"/>
      <c r="C826" s="93"/>
      <c r="E826" s="15"/>
      <c r="F826" s="15"/>
    </row>
    <row r="827">
      <c r="A827" s="66"/>
      <c r="C827" s="93"/>
      <c r="E827" s="15"/>
      <c r="F827" s="15"/>
    </row>
    <row r="828">
      <c r="A828" s="66"/>
      <c r="C828" s="93"/>
      <c r="E828" s="15"/>
      <c r="F828" s="15"/>
    </row>
    <row r="829">
      <c r="A829" s="66"/>
      <c r="C829" s="93"/>
      <c r="E829" s="15"/>
      <c r="F829" s="15"/>
    </row>
    <row r="830">
      <c r="A830" s="66"/>
      <c r="C830" s="93"/>
      <c r="E830" s="15"/>
      <c r="F830" s="15"/>
    </row>
    <row r="831">
      <c r="A831" s="66"/>
      <c r="C831" s="93"/>
      <c r="E831" s="15"/>
      <c r="F831" s="15"/>
    </row>
    <row r="832">
      <c r="A832" s="66"/>
      <c r="C832" s="93"/>
      <c r="E832" s="15"/>
      <c r="F832" s="15"/>
    </row>
    <row r="833">
      <c r="A833" s="66"/>
      <c r="C833" s="93"/>
      <c r="E833" s="15"/>
      <c r="F833" s="15"/>
    </row>
    <row r="834">
      <c r="A834" s="66"/>
      <c r="C834" s="93"/>
      <c r="E834" s="15"/>
      <c r="F834" s="15"/>
    </row>
    <row r="835">
      <c r="A835" s="66"/>
      <c r="C835" s="93"/>
      <c r="E835" s="15"/>
      <c r="F835" s="15"/>
    </row>
    <row r="836">
      <c r="A836" s="66"/>
      <c r="C836" s="93"/>
      <c r="E836" s="15"/>
      <c r="F836" s="15"/>
    </row>
    <row r="837">
      <c r="A837" s="66"/>
      <c r="C837" s="93"/>
      <c r="E837" s="15"/>
      <c r="F837" s="15"/>
    </row>
    <row r="838">
      <c r="A838" s="66"/>
      <c r="C838" s="93"/>
      <c r="E838" s="15"/>
      <c r="F838" s="15"/>
    </row>
    <row r="839">
      <c r="A839" s="66"/>
      <c r="C839" s="93"/>
      <c r="E839" s="15"/>
      <c r="F839" s="15"/>
    </row>
    <row r="840">
      <c r="A840" s="66"/>
      <c r="C840" s="93"/>
      <c r="E840" s="15"/>
      <c r="F840" s="15"/>
    </row>
    <row r="841">
      <c r="A841" s="66"/>
      <c r="C841" s="93"/>
      <c r="E841" s="15"/>
      <c r="F841" s="15"/>
    </row>
    <row r="842">
      <c r="A842" s="66"/>
      <c r="C842" s="93"/>
      <c r="E842" s="15"/>
      <c r="F842" s="15"/>
    </row>
    <row r="843">
      <c r="A843" s="66"/>
      <c r="C843" s="93"/>
      <c r="E843" s="15"/>
      <c r="F843" s="15"/>
    </row>
    <row r="844">
      <c r="A844" s="66"/>
      <c r="C844" s="93"/>
      <c r="E844" s="15"/>
      <c r="F844" s="15"/>
    </row>
    <row r="845">
      <c r="A845" s="66"/>
      <c r="C845" s="93"/>
      <c r="E845" s="15"/>
      <c r="F845" s="15"/>
    </row>
    <row r="846">
      <c r="A846" s="66"/>
      <c r="C846" s="93"/>
      <c r="E846" s="15"/>
      <c r="F846" s="15"/>
    </row>
    <row r="847">
      <c r="A847" s="66"/>
      <c r="C847" s="93"/>
      <c r="E847" s="15"/>
      <c r="F847" s="15"/>
    </row>
    <row r="848">
      <c r="A848" s="66"/>
      <c r="C848" s="93"/>
      <c r="E848" s="15"/>
      <c r="F848" s="15"/>
    </row>
    <row r="849">
      <c r="A849" s="66"/>
      <c r="C849" s="93"/>
      <c r="E849" s="15"/>
      <c r="F849" s="15"/>
    </row>
    <row r="850">
      <c r="A850" s="66"/>
      <c r="C850" s="93"/>
      <c r="E850" s="15"/>
      <c r="F850" s="15"/>
    </row>
    <row r="851">
      <c r="A851" s="66"/>
      <c r="C851" s="93"/>
      <c r="E851" s="15"/>
      <c r="F851" s="15"/>
    </row>
    <row r="852">
      <c r="A852" s="66"/>
      <c r="C852" s="93"/>
      <c r="E852" s="15"/>
      <c r="F852" s="15"/>
    </row>
    <row r="853">
      <c r="A853" s="66"/>
      <c r="C853" s="93"/>
      <c r="E853" s="15"/>
      <c r="F853" s="15"/>
    </row>
    <row r="854">
      <c r="A854" s="66"/>
      <c r="C854" s="93"/>
      <c r="E854" s="15"/>
      <c r="F854" s="15"/>
    </row>
    <row r="855">
      <c r="A855" s="66"/>
      <c r="C855" s="93"/>
      <c r="E855" s="15"/>
      <c r="F855" s="15"/>
    </row>
    <row r="856">
      <c r="A856" s="66"/>
      <c r="C856" s="93"/>
      <c r="E856" s="15"/>
      <c r="F856" s="15"/>
    </row>
    <row r="857">
      <c r="A857" s="66"/>
      <c r="C857" s="93"/>
      <c r="E857" s="15"/>
      <c r="F857" s="15"/>
    </row>
    <row r="858">
      <c r="A858" s="66"/>
      <c r="C858" s="93"/>
      <c r="E858" s="15"/>
      <c r="F858" s="15"/>
    </row>
    <row r="859">
      <c r="A859" s="66"/>
      <c r="C859" s="93"/>
      <c r="E859" s="15"/>
      <c r="F859" s="15"/>
    </row>
    <row r="860">
      <c r="A860" s="66"/>
      <c r="C860" s="93"/>
      <c r="E860" s="15"/>
      <c r="F860" s="15"/>
    </row>
    <row r="861">
      <c r="A861" s="66"/>
      <c r="C861" s="93"/>
      <c r="E861" s="15"/>
      <c r="F861" s="15"/>
    </row>
    <row r="862">
      <c r="A862" s="66"/>
      <c r="C862" s="93"/>
      <c r="E862" s="15"/>
      <c r="F862" s="15"/>
    </row>
    <row r="863">
      <c r="A863" s="66"/>
      <c r="C863" s="93"/>
      <c r="E863" s="15"/>
      <c r="F863" s="15"/>
    </row>
    <row r="864">
      <c r="A864" s="66"/>
      <c r="C864" s="93"/>
      <c r="E864" s="15"/>
      <c r="F864" s="15"/>
    </row>
    <row r="865">
      <c r="A865" s="66"/>
      <c r="C865" s="93"/>
      <c r="E865" s="15"/>
      <c r="F865" s="15"/>
    </row>
    <row r="866">
      <c r="A866" s="66"/>
      <c r="C866" s="93"/>
      <c r="E866" s="15"/>
      <c r="F866" s="15"/>
    </row>
    <row r="867">
      <c r="A867" s="66"/>
      <c r="C867" s="93"/>
      <c r="E867" s="15"/>
      <c r="F867" s="15"/>
    </row>
    <row r="868">
      <c r="A868" s="66"/>
      <c r="C868" s="93"/>
      <c r="E868" s="15"/>
      <c r="F868" s="15"/>
    </row>
    <row r="869">
      <c r="A869" s="66"/>
      <c r="C869" s="93"/>
      <c r="E869" s="15"/>
      <c r="F869" s="15"/>
    </row>
    <row r="870">
      <c r="A870" s="66"/>
      <c r="C870" s="93"/>
      <c r="E870" s="15"/>
      <c r="F870" s="15"/>
    </row>
    <row r="871">
      <c r="A871" s="66"/>
      <c r="C871" s="93"/>
      <c r="E871" s="15"/>
      <c r="F871" s="15"/>
    </row>
    <row r="872">
      <c r="A872" s="66"/>
      <c r="C872" s="93"/>
      <c r="E872" s="15"/>
      <c r="F872" s="15"/>
    </row>
    <row r="873">
      <c r="A873" s="66"/>
      <c r="C873" s="93"/>
      <c r="E873" s="15"/>
      <c r="F873" s="15"/>
    </row>
    <row r="874">
      <c r="A874" s="66"/>
      <c r="C874" s="93"/>
      <c r="E874" s="15"/>
      <c r="F874" s="15"/>
    </row>
    <row r="875">
      <c r="A875" s="66"/>
      <c r="C875" s="93"/>
      <c r="E875" s="15"/>
      <c r="F875" s="15"/>
    </row>
    <row r="876">
      <c r="A876" s="66"/>
      <c r="C876" s="93"/>
      <c r="E876" s="15"/>
      <c r="F876" s="15"/>
    </row>
    <row r="877">
      <c r="A877" s="66"/>
      <c r="C877" s="93"/>
      <c r="E877" s="15"/>
      <c r="F877" s="15"/>
    </row>
    <row r="878">
      <c r="A878" s="66"/>
      <c r="C878" s="93"/>
      <c r="E878" s="15"/>
      <c r="F878" s="15"/>
    </row>
    <row r="879">
      <c r="A879" s="66"/>
      <c r="C879" s="93"/>
      <c r="E879" s="15"/>
      <c r="F879" s="15"/>
    </row>
    <row r="880">
      <c r="A880" s="66"/>
      <c r="C880" s="93"/>
      <c r="E880" s="15"/>
      <c r="F880" s="15"/>
    </row>
    <row r="881">
      <c r="A881" s="66"/>
      <c r="C881" s="93"/>
      <c r="E881" s="15"/>
      <c r="F881" s="15"/>
    </row>
    <row r="882">
      <c r="A882" s="66"/>
      <c r="C882" s="93"/>
      <c r="E882" s="15"/>
      <c r="F882" s="15"/>
    </row>
    <row r="883">
      <c r="A883" s="66"/>
      <c r="C883" s="93"/>
      <c r="E883" s="15"/>
      <c r="F883" s="15"/>
    </row>
    <row r="884">
      <c r="A884" s="66"/>
      <c r="C884" s="93"/>
      <c r="E884" s="15"/>
      <c r="F884" s="15"/>
    </row>
    <row r="885">
      <c r="A885" s="66"/>
      <c r="C885" s="93"/>
      <c r="E885" s="15"/>
      <c r="F885" s="15"/>
    </row>
    <row r="886">
      <c r="A886" s="66"/>
      <c r="C886" s="93"/>
      <c r="E886" s="15"/>
      <c r="F886" s="15"/>
    </row>
    <row r="887">
      <c r="A887" s="66"/>
      <c r="C887" s="93"/>
      <c r="E887" s="15"/>
      <c r="F887" s="15"/>
    </row>
    <row r="888">
      <c r="A888" s="66"/>
      <c r="C888" s="93"/>
      <c r="E888" s="15"/>
      <c r="F888" s="15"/>
    </row>
    <row r="889">
      <c r="A889" s="66"/>
      <c r="C889" s="93"/>
      <c r="E889" s="15"/>
      <c r="F889" s="15"/>
    </row>
    <row r="890">
      <c r="A890" s="66"/>
      <c r="C890" s="93"/>
      <c r="E890" s="15"/>
      <c r="F890" s="15"/>
    </row>
    <row r="891">
      <c r="A891" s="66"/>
      <c r="C891" s="93"/>
      <c r="E891" s="15"/>
      <c r="F891" s="15"/>
    </row>
    <row r="892">
      <c r="A892" s="66"/>
      <c r="C892" s="93"/>
      <c r="E892" s="15"/>
      <c r="F892" s="15"/>
    </row>
    <row r="893">
      <c r="A893" s="66"/>
      <c r="C893" s="93"/>
      <c r="E893" s="15"/>
      <c r="F893" s="15"/>
    </row>
    <row r="894">
      <c r="A894" s="66"/>
      <c r="C894" s="93"/>
      <c r="E894" s="15"/>
      <c r="F894" s="15"/>
    </row>
    <row r="895">
      <c r="A895" s="66"/>
      <c r="C895" s="93"/>
      <c r="E895" s="15"/>
      <c r="F895" s="15"/>
    </row>
    <row r="896">
      <c r="A896" s="66"/>
      <c r="C896" s="93"/>
      <c r="E896" s="15"/>
      <c r="F896" s="15"/>
    </row>
    <row r="897">
      <c r="A897" s="66"/>
      <c r="C897" s="93"/>
      <c r="E897" s="15"/>
      <c r="F897" s="15"/>
    </row>
    <row r="898">
      <c r="A898" s="66"/>
      <c r="C898" s="93"/>
      <c r="E898" s="15"/>
      <c r="F898" s="15"/>
    </row>
    <row r="899">
      <c r="A899" s="66"/>
      <c r="C899" s="93"/>
      <c r="E899" s="15"/>
      <c r="F899" s="15"/>
    </row>
    <row r="900">
      <c r="A900" s="66"/>
      <c r="C900" s="93"/>
      <c r="E900" s="15"/>
      <c r="F900" s="15"/>
    </row>
    <row r="901">
      <c r="A901" s="66"/>
      <c r="C901" s="93"/>
      <c r="E901" s="15"/>
      <c r="F901" s="15"/>
    </row>
    <row r="902">
      <c r="A902" s="66"/>
      <c r="C902" s="93"/>
      <c r="E902" s="15"/>
      <c r="F902" s="15"/>
    </row>
    <row r="903">
      <c r="A903" s="66"/>
      <c r="C903" s="93"/>
      <c r="E903" s="15"/>
      <c r="F903" s="15"/>
    </row>
    <row r="904">
      <c r="A904" s="66"/>
      <c r="C904" s="93"/>
      <c r="E904" s="15"/>
      <c r="F904" s="15"/>
    </row>
    <row r="905">
      <c r="A905" s="66"/>
      <c r="C905" s="93"/>
      <c r="E905" s="15"/>
      <c r="F905" s="15"/>
    </row>
    <row r="906">
      <c r="A906" s="66"/>
      <c r="C906" s="93"/>
      <c r="E906" s="15"/>
      <c r="F906" s="15"/>
    </row>
    <row r="907">
      <c r="A907" s="66"/>
      <c r="C907" s="93"/>
      <c r="E907" s="15"/>
      <c r="F907" s="15"/>
    </row>
    <row r="908">
      <c r="A908" s="66"/>
      <c r="C908" s="93"/>
      <c r="E908" s="15"/>
      <c r="F908" s="15"/>
    </row>
    <row r="909">
      <c r="A909" s="66"/>
      <c r="C909" s="93"/>
      <c r="E909" s="15"/>
      <c r="F909" s="15"/>
    </row>
    <row r="910">
      <c r="A910" s="66"/>
      <c r="C910" s="93"/>
      <c r="E910" s="15"/>
      <c r="F910" s="15"/>
    </row>
    <row r="911">
      <c r="A911" s="66"/>
      <c r="C911" s="93"/>
      <c r="E911" s="15"/>
      <c r="F911" s="15"/>
    </row>
    <row r="912">
      <c r="A912" s="66"/>
      <c r="C912" s="93"/>
      <c r="E912" s="15"/>
      <c r="F912" s="15"/>
    </row>
    <row r="913">
      <c r="A913" s="66"/>
      <c r="C913" s="93"/>
      <c r="E913" s="15"/>
      <c r="F913" s="15"/>
    </row>
    <row r="914">
      <c r="A914" s="66"/>
      <c r="C914" s="93"/>
      <c r="E914" s="15"/>
      <c r="F914" s="15"/>
    </row>
    <row r="915">
      <c r="A915" s="66"/>
      <c r="C915" s="93"/>
      <c r="E915" s="15"/>
      <c r="F915" s="15"/>
    </row>
    <row r="916">
      <c r="A916" s="66"/>
      <c r="C916" s="93"/>
      <c r="E916" s="15"/>
      <c r="F916" s="15"/>
    </row>
    <row r="917">
      <c r="A917" s="66"/>
      <c r="C917" s="93"/>
      <c r="E917" s="15"/>
      <c r="F917" s="15"/>
    </row>
    <row r="918">
      <c r="A918" s="66"/>
      <c r="C918" s="93"/>
      <c r="E918" s="15"/>
      <c r="F918" s="15"/>
    </row>
    <row r="919">
      <c r="A919" s="66"/>
      <c r="C919" s="93"/>
      <c r="E919" s="15"/>
      <c r="F919" s="15"/>
    </row>
    <row r="920">
      <c r="A920" s="66"/>
      <c r="C920" s="93"/>
      <c r="E920" s="15"/>
      <c r="F920" s="15"/>
    </row>
    <row r="921">
      <c r="A921" s="66"/>
      <c r="C921" s="93"/>
      <c r="E921" s="15"/>
      <c r="F921" s="15"/>
    </row>
    <row r="922">
      <c r="A922" s="66"/>
      <c r="C922" s="93"/>
      <c r="E922" s="15"/>
      <c r="F922" s="15"/>
    </row>
    <row r="923">
      <c r="A923" s="66"/>
      <c r="C923" s="93"/>
      <c r="E923" s="15"/>
      <c r="F923" s="15"/>
    </row>
    <row r="924">
      <c r="A924" s="66"/>
      <c r="C924" s="93"/>
      <c r="E924" s="15"/>
      <c r="F924" s="15"/>
    </row>
    <row r="925">
      <c r="A925" s="66"/>
      <c r="C925" s="93"/>
      <c r="E925" s="15"/>
      <c r="F925" s="15"/>
    </row>
    <row r="926">
      <c r="A926" s="66"/>
      <c r="C926" s="93"/>
      <c r="E926" s="15"/>
      <c r="F926" s="15"/>
    </row>
    <row r="927">
      <c r="A927" s="66"/>
      <c r="C927" s="93"/>
      <c r="E927" s="15"/>
      <c r="F927" s="15"/>
    </row>
    <row r="928">
      <c r="A928" s="66"/>
      <c r="C928" s="93"/>
      <c r="E928" s="15"/>
      <c r="F928" s="15"/>
    </row>
    <row r="929">
      <c r="A929" s="66"/>
      <c r="C929" s="93"/>
      <c r="E929" s="15"/>
      <c r="F929" s="15"/>
    </row>
    <row r="930">
      <c r="A930" s="66"/>
      <c r="C930" s="93"/>
      <c r="E930" s="15"/>
      <c r="F930" s="15"/>
    </row>
    <row r="931">
      <c r="A931" s="66"/>
      <c r="C931" s="93"/>
      <c r="E931" s="15"/>
      <c r="F931" s="15"/>
    </row>
    <row r="932">
      <c r="A932" s="66"/>
      <c r="C932" s="93"/>
      <c r="E932" s="15"/>
      <c r="F932" s="15"/>
    </row>
    <row r="933">
      <c r="A933" s="66"/>
      <c r="C933" s="93"/>
      <c r="E933" s="15"/>
      <c r="F933" s="15"/>
    </row>
    <row r="934">
      <c r="A934" s="66"/>
      <c r="C934" s="93"/>
      <c r="E934" s="15"/>
      <c r="F934" s="15"/>
    </row>
    <row r="935">
      <c r="A935" s="66"/>
      <c r="C935" s="93"/>
      <c r="E935" s="15"/>
      <c r="F935" s="15"/>
    </row>
    <row r="936">
      <c r="A936" s="66"/>
      <c r="C936" s="93"/>
      <c r="E936" s="15"/>
      <c r="F936" s="15"/>
    </row>
    <row r="937">
      <c r="A937" s="66"/>
      <c r="C937" s="93"/>
      <c r="E937" s="15"/>
      <c r="F937" s="15"/>
    </row>
    <row r="938">
      <c r="A938" s="66"/>
      <c r="C938" s="93"/>
      <c r="E938" s="15"/>
      <c r="F938" s="15"/>
    </row>
    <row r="939">
      <c r="A939" s="66"/>
      <c r="C939" s="93"/>
      <c r="E939" s="15"/>
      <c r="F939" s="15"/>
    </row>
    <row r="940">
      <c r="A940" s="66"/>
      <c r="C940" s="93"/>
      <c r="E940" s="15"/>
      <c r="F940" s="15"/>
    </row>
    <row r="941">
      <c r="A941" s="66"/>
      <c r="C941" s="93"/>
      <c r="E941" s="15"/>
      <c r="F941" s="15"/>
    </row>
    <row r="942">
      <c r="A942" s="66"/>
      <c r="C942" s="93"/>
      <c r="E942" s="15"/>
      <c r="F942" s="15"/>
    </row>
    <row r="943">
      <c r="A943" s="66"/>
      <c r="C943" s="93"/>
      <c r="E943" s="15"/>
      <c r="F943" s="15"/>
    </row>
    <row r="944">
      <c r="A944" s="66"/>
      <c r="C944" s="93"/>
      <c r="E944" s="15"/>
      <c r="F944" s="15"/>
    </row>
    <row r="945">
      <c r="A945" s="66"/>
      <c r="C945" s="93"/>
      <c r="E945" s="15"/>
      <c r="F945" s="15"/>
    </row>
    <row r="946">
      <c r="A946" s="66"/>
      <c r="C946" s="93"/>
      <c r="E946" s="15"/>
      <c r="F946" s="15"/>
    </row>
    <row r="947">
      <c r="A947" s="66"/>
      <c r="C947" s="93"/>
      <c r="E947" s="15"/>
      <c r="F947" s="15"/>
    </row>
    <row r="948">
      <c r="A948" s="66"/>
      <c r="C948" s="93"/>
      <c r="E948" s="15"/>
      <c r="F948" s="15"/>
    </row>
    <row r="949">
      <c r="A949" s="66"/>
      <c r="C949" s="93"/>
      <c r="E949" s="15"/>
      <c r="F949" s="15"/>
    </row>
    <row r="950">
      <c r="A950" s="66"/>
      <c r="C950" s="93"/>
      <c r="E950" s="15"/>
      <c r="F950" s="15"/>
    </row>
    <row r="951">
      <c r="A951" s="66"/>
      <c r="C951" s="93"/>
      <c r="E951" s="15"/>
      <c r="F951" s="15"/>
    </row>
    <row r="952">
      <c r="A952" s="66"/>
      <c r="C952" s="93"/>
      <c r="E952" s="15"/>
      <c r="F952" s="15"/>
    </row>
    <row r="953">
      <c r="A953" s="66"/>
      <c r="C953" s="93"/>
      <c r="E953" s="15"/>
      <c r="F953" s="15"/>
    </row>
    <row r="954">
      <c r="A954" s="66"/>
      <c r="C954" s="93"/>
      <c r="E954" s="15"/>
      <c r="F954" s="15"/>
    </row>
    <row r="955">
      <c r="A955" s="66"/>
      <c r="C955" s="93"/>
      <c r="E955" s="15"/>
      <c r="F955" s="15"/>
    </row>
    <row r="956">
      <c r="A956" s="66"/>
      <c r="C956" s="93"/>
      <c r="E956" s="15"/>
      <c r="F956" s="15"/>
    </row>
    <row r="957">
      <c r="A957" s="66"/>
      <c r="C957" s="93"/>
      <c r="E957" s="15"/>
      <c r="F957" s="15"/>
    </row>
    <row r="958">
      <c r="A958" s="66"/>
      <c r="C958" s="93"/>
      <c r="E958" s="15"/>
      <c r="F958" s="15"/>
    </row>
    <row r="959">
      <c r="A959" s="66"/>
      <c r="C959" s="93"/>
      <c r="E959" s="15"/>
      <c r="F959" s="15"/>
    </row>
    <row r="960">
      <c r="A960" s="66"/>
      <c r="C960" s="93"/>
      <c r="E960" s="15"/>
      <c r="F960" s="15"/>
    </row>
    <row r="961">
      <c r="A961" s="66"/>
      <c r="C961" s="93"/>
      <c r="E961" s="15"/>
      <c r="F961" s="15"/>
    </row>
    <row r="962">
      <c r="A962" s="66"/>
      <c r="C962" s="93"/>
      <c r="E962" s="15"/>
      <c r="F962" s="15"/>
    </row>
    <row r="963">
      <c r="A963" s="66"/>
      <c r="C963" s="93"/>
      <c r="E963" s="15"/>
      <c r="F963" s="15"/>
    </row>
    <row r="964">
      <c r="A964" s="66"/>
      <c r="C964" s="93"/>
      <c r="E964" s="15"/>
      <c r="F964" s="15"/>
    </row>
    <row r="965">
      <c r="A965" s="66"/>
      <c r="C965" s="93"/>
      <c r="E965" s="15"/>
      <c r="F965" s="15"/>
    </row>
    <row r="966">
      <c r="A966" s="66"/>
      <c r="C966" s="93"/>
      <c r="E966" s="15"/>
      <c r="F966" s="15"/>
    </row>
    <row r="967">
      <c r="A967" s="66"/>
      <c r="C967" s="93"/>
      <c r="E967" s="15"/>
      <c r="F967" s="15"/>
    </row>
    <row r="968">
      <c r="A968" s="66"/>
      <c r="C968" s="93"/>
      <c r="E968" s="15"/>
      <c r="F968" s="15"/>
    </row>
    <row r="969">
      <c r="A969" s="66"/>
      <c r="C969" s="93"/>
      <c r="E969" s="15"/>
      <c r="F969" s="15"/>
    </row>
    <row r="970">
      <c r="A970" s="66"/>
      <c r="C970" s="93"/>
      <c r="E970" s="15"/>
      <c r="F970" s="15"/>
    </row>
    <row r="971">
      <c r="A971" s="66"/>
      <c r="C971" s="93"/>
      <c r="E971" s="15"/>
      <c r="F971" s="15"/>
    </row>
    <row r="972">
      <c r="A972" s="66"/>
      <c r="C972" s="93"/>
      <c r="E972" s="15"/>
      <c r="F972" s="15"/>
    </row>
    <row r="973">
      <c r="A973" s="66"/>
      <c r="C973" s="93"/>
      <c r="E973" s="15"/>
      <c r="F973" s="15"/>
    </row>
    <row r="974">
      <c r="A974" s="66"/>
      <c r="C974" s="93"/>
      <c r="E974" s="15"/>
      <c r="F974" s="15"/>
    </row>
    <row r="975">
      <c r="A975" s="66"/>
      <c r="C975" s="93"/>
      <c r="E975" s="15"/>
      <c r="F975" s="15"/>
    </row>
    <row r="976">
      <c r="A976" s="66"/>
      <c r="C976" s="93"/>
      <c r="E976" s="15"/>
      <c r="F976" s="15"/>
    </row>
    <row r="977">
      <c r="A977" s="66"/>
      <c r="C977" s="93"/>
      <c r="E977" s="15"/>
      <c r="F977" s="15"/>
    </row>
    <row r="978">
      <c r="A978" s="66"/>
      <c r="C978" s="93"/>
      <c r="E978" s="15"/>
      <c r="F978" s="15"/>
    </row>
    <row r="979">
      <c r="A979" s="66"/>
      <c r="C979" s="93"/>
      <c r="E979" s="15"/>
      <c r="F979" s="15"/>
    </row>
    <row r="980">
      <c r="A980" s="66"/>
      <c r="C980" s="93"/>
      <c r="E980" s="15"/>
      <c r="F980" s="15"/>
    </row>
    <row r="981">
      <c r="A981" s="66"/>
      <c r="C981" s="93"/>
      <c r="E981" s="15"/>
      <c r="F981" s="15"/>
    </row>
    <row r="982">
      <c r="A982" s="66"/>
      <c r="C982" s="93"/>
      <c r="E982" s="15"/>
      <c r="F982" s="15"/>
    </row>
    <row r="983">
      <c r="A983" s="66"/>
      <c r="C983" s="93"/>
      <c r="E983" s="15"/>
      <c r="F983" s="15"/>
    </row>
    <row r="984">
      <c r="A984" s="66"/>
      <c r="C984" s="93"/>
      <c r="E984" s="15"/>
      <c r="F984" s="15"/>
    </row>
    <row r="985">
      <c r="A985" s="66"/>
      <c r="C985" s="93"/>
      <c r="E985" s="15"/>
      <c r="F985" s="15"/>
    </row>
    <row r="986">
      <c r="A986" s="66"/>
      <c r="C986" s="93"/>
      <c r="E986" s="15"/>
      <c r="F986" s="15"/>
    </row>
    <row r="987">
      <c r="A987" s="66"/>
      <c r="C987" s="93"/>
      <c r="E987" s="15"/>
      <c r="F987" s="15"/>
    </row>
    <row r="988">
      <c r="A988" s="66"/>
      <c r="C988" s="93"/>
      <c r="E988" s="15"/>
      <c r="F988" s="15"/>
    </row>
    <row r="989">
      <c r="A989" s="66"/>
      <c r="C989" s="93"/>
      <c r="E989" s="15"/>
      <c r="F989" s="15"/>
    </row>
    <row r="990">
      <c r="A990" s="66"/>
      <c r="C990" s="93"/>
      <c r="E990" s="15"/>
      <c r="F990" s="15"/>
    </row>
    <row r="991">
      <c r="A991" s="66"/>
      <c r="C991" s="93"/>
      <c r="E991" s="15"/>
      <c r="F991" s="15"/>
    </row>
    <row r="992">
      <c r="A992" s="66"/>
      <c r="C992" s="93"/>
      <c r="E992" s="15"/>
      <c r="F992" s="15"/>
    </row>
    <row r="993">
      <c r="A993" s="66"/>
      <c r="C993" s="93"/>
      <c r="E993" s="15"/>
      <c r="F993" s="15"/>
    </row>
    <row r="994">
      <c r="A994" s="66"/>
      <c r="C994" s="93"/>
      <c r="E994" s="15"/>
      <c r="F994" s="15"/>
    </row>
    <row r="995">
      <c r="A995" s="66"/>
      <c r="C995" s="93"/>
      <c r="E995" s="15"/>
      <c r="F995" s="15"/>
    </row>
    <row r="996">
      <c r="A996" s="66"/>
      <c r="C996" s="93"/>
      <c r="E996" s="15"/>
      <c r="F996" s="15"/>
    </row>
    <row r="997">
      <c r="A997" s="66"/>
      <c r="C997" s="93"/>
      <c r="E997" s="15"/>
      <c r="F997" s="15"/>
    </row>
    <row r="998">
      <c r="A998" s="66"/>
      <c r="C998" s="93"/>
      <c r="E998" s="15"/>
      <c r="F998" s="15"/>
    </row>
    <row r="999">
      <c r="A999" s="66"/>
      <c r="C999" s="93"/>
      <c r="E999" s="15"/>
      <c r="F999" s="15"/>
    </row>
    <row r="1000">
      <c r="A1000" s="66"/>
      <c r="C1000" s="93"/>
      <c r="E1000" s="15"/>
      <c r="F1000" s="15"/>
    </row>
    <row r="1001">
      <c r="A1001" s="66"/>
      <c r="C1001" s="93"/>
      <c r="E1001" s="15"/>
      <c r="F1001" s="15"/>
    </row>
    <row r="1002">
      <c r="A1002" s="66"/>
      <c r="C1002" s="93"/>
      <c r="E1002" s="15"/>
      <c r="F1002" s="15"/>
    </row>
    <row r="1003">
      <c r="A1003" s="66"/>
      <c r="C1003" s="93"/>
      <c r="E1003" s="15"/>
      <c r="F1003" s="15"/>
    </row>
    <row r="1004">
      <c r="A1004" s="66"/>
      <c r="C1004" s="93"/>
      <c r="E1004" s="15"/>
      <c r="F1004" s="15"/>
    </row>
    <row r="1005">
      <c r="A1005" s="66"/>
      <c r="C1005" s="93"/>
      <c r="E1005" s="15"/>
      <c r="F1005" s="15"/>
    </row>
    <row r="1006">
      <c r="A1006" s="66"/>
      <c r="C1006" s="93"/>
      <c r="E1006" s="15"/>
      <c r="F1006" s="15"/>
    </row>
    <row r="1007">
      <c r="A1007" s="66"/>
      <c r="C1007" s="93"/>
      <c r="E1007" s="15"/>
      <c r="F1007" s="15"/>
    </row>
    <row r="1008">
      <c r="A1008" s="66"/>
      <c r="C1008" s="93"/>
      <c r="E1008" s="15"/>
      <c r="F1008" s="15"/>
    </row>
    <row r="1009">
      <c r="A1009" s="66"/>
      <c r="C1009" s="93"/>
      <c r="E1009" s="15"/>
      <c r="F1009" s="15"/>
    </row>
    <row r="1010">
      <c r="A1010" s="66"/>
      <c r="C1010" s="93"/>
      <c r="E1010" s="15"/>
      <c r="F1010" s="15"/>
    </row>
    <row r="1011">
      <c r="A1011" s="66"/>
      <c r="C1011" s="93"/>
      <c r="E1011" s="15"/>
      <c r="F1011" s="15"/>
    </row>
    <row r="1012">
      <c r="A1012" s="66"/>
      <c r="C1012" s="93"/>
      <c r="E1012" s="15"/>
      <c r="F1012" s="15"/>
    </row>
    <row r="1013">
      <c r="A1013" s="66"/>
      <c r="C1013" s="93"/>
      <c r="E1013" s="15"/>
      <c r="F1013" s="15"/>
    </row>
    <row r="1014">
      <c r="A1014" s="66"/>
      <c r="C1014" s="93"/>
      <c r="E1014" s="15"/>
      <c r="F1014" s="15"/>
    </row>
    <row r="1015">
      <c r="A1015" s="66"/>
      <c r="C1015" s="93"/>
      <c r="E1015" s="15"/>
      <c r="F1015" s="15"/>
    </row>
    <row r="1016">
      <c r="A1016" s="66"/>
      <c r="C1016" s="93"/>
      <c r="E1016" s="15"/>
      <c r="F1016" s="15"/>
    </row>
    <row r="1017">
      <c r="A1017" s="66"/>
      <c r="C1017" s="93"/>
      <c r="E1017" s="15"/>
      <c r="F1017" s="15"/>
    </row>
    <row r="1018">
      <c r="A1018" s="66"/>
      <c r="C1018" s="93"/>
      <c r="E1018" s="15"/>
      <c r="F1018" s="15"/>
    </row>
    <row r="1019">
      <c r="A1019" s="66"/>
      <c r="C1019" s="93"/>
      <c r="E1019" s="15"/>
      <c r="F1019" s="15"/>
    </row>
    <row r="1020">
      <c r="A1020" s="66"/>
      <c r="C1020" s="93"/>
      <c r="E1020" s="15"/>
      <c r="F1020" s="15"/>
    </row>
    <row r="1021">
      <c r="A1021" s="66"/>
      <c r="C1021" s="93"/>
      <c r="E1021" s="15"/>
      <c r="F1021" s="15"/>
    </row>
    <row r="1022">
      <c r="A1022" s="66"/>
      <c r="C1022" s="93"/>
      <c r="E1022" s="15"/>
      <c r="F1022" s="15"/>
    </row>
    <row r="1023">
      <c r="A1023" s="66"/>
      <c r="C1023" s="93"/>
      <c r="E1023" s="15"/>
      <c r="F1023" s="1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0"/>
    <col customWidth="1" min="2" max="2" width="17.25"/>
    <col customWidth="1" min="3" max="3" width="18.25"/>
    <col customWidth="1" min="4" max="4" width="18.88"/>
    <col customWidth="1" min="5" max="5" width="26.13"/>
    <col customWidth="1" min="6" max="6" width="22.88"/>
    <col customWidth="1" min="7" max="7" width="53.88"/>
  </cols>
  <sheetData>
    <row r="1">
      <c r="A1" s="68" t="s">
        <v>397</v>
      </c>
      <c r="B1" s="68" t="s">
        <v>631</v>
      </c>
      <c r="C1" s="285" t="s">
        <v>632</v>
      </c>
      <c r="D1" s="68" t="s">
        <v>633</v>
      </c>
      <c r="E1" s="278" t="s">
        <v>634</v>
      </c>
      <c r="F1" s="278" t="s">
        <v>585</v>
      </c>
      <c r="G1" s="68" t="s">
        <v>618</v>
      </c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A2" s="41"/>
      <c r="C2" s="93"/>
      <c r="E2" s="15"/>
      <c r="F2" s="15"/>
    </row>
    <row r="3">
      <c r="A3" s="322" t="s">
        <v>52</v>
      </c>
      <c r="B3" s="288">
        <f>vlookup(A3,'Raw 0906'!B:E, 2, false)</f>
        <v>45817.22924</v>
      </c>
      <c r="C3" s="287">
        <f>vlookup(A3,'Raw 0906'!B:E, 3, false)</f>
        <v>45817.25676</v>
      </c>
      <c r="D3" s="288">
        <f>vlookup(A3,'Raw 0906'!B:E, 4, false)</f>
        <v>45817.25878</v>
      </c>
      <c r="E3" s="15">
        <f>VLOOKUP(A3,'All Contacts'!B:J, 6, false)</f>
        <v>8496832689</v>
      </c>
      <c r="F3" s="15" t="str">
        <f>VLOOKUP(A3,'All Contacts'!B:J, 9, false)</f>
        <v/>
      </c>
      <c r="G3" s="5" t="s">
        <v>718</v>
      </c>
    </row>
    <row r="4">
      <c r="A4" s="323" t="s">
        <v>70</v>
      </c>
      <c r="B4" s="288">
        <f>vlookup(A4,'Raw 0906'!B:E, 2, false)</f>
        <v>45817.22797</v>
      </c>
      <c r="C4" s="287">
        <f>vlookup(A4,'Raw 0906'!B:E, 3, false)</f>
        <v>45817.22971</v>
      </c>
      <c r="D4" s="288">
        <f>vlookup(A4,'Raw 0906'!B:E, 4, false)</f>
        <v>45817.26417</v>
      </c>
      <c r="E4" s="15">
        <f>VLOOKUP(A4,'All Contacts'!B:J, 6, false)</f>
        <v>9108311040</v>
      </c>
      <c r="F4" s="15" t="str">
        <f>VLOOKUP(A4,'All Contacts'!B:J, 9, false)</f>
        <v/>
      </c>
      <c r="G4" s="5" t="s">
        <v>719</v>
      </c>
    </row>
    <row r="5">
      <c r="A5" s="323" t="s">
        <v>37</v>
      </c>
      <c r="B5" s="288">
        <f>vlookup(A5,'Raw 0906'!B:E, 2, false)</f>
        <v>45817.22625</v>
      </c>
      <c r="C5" s="287">
        <f>vlookup(A5,'Raw 0906'!B:E, 3, false)</f>
        <v>45817.26915</v>
      </c>
      <c r="D5" s="288">
        <f>vlookup(A5,'Raw 0906'!B:E, 4, false)</f>
        <v>45817.33843</v>
      </c>
      <c r="E5" s="15">
        <f>VLOOKUP(A5,'All Contacts'!B:J, 6, false)</f>
        <v>9008143480</v>
      </c>
      <c r="F5" s="15">
        <f>VLOOKUP(A5,'All Contacts'!B:J, 9, false)</f>
        <v>9491130395</v>
      </c>
      <c r="G5" s="5" t="s">
        <v>720</v>
      </c>
    </row>
    <row r="6">
      <c r="A6" s="323" t="s">
        <v>235</v>
      </c>
      <c r="B6" s="288">
        <f>vlookup(A6,'Raw 0906'!B:E, 2, false)</f>
        <v>45817.22213</v>
      </c>
      <c r="C6" s="287">
        <f>vlookup(A6,'Raw 0906'!B:E, 3, false)</f>
        <v>45817.22492</v>
      </c>
      <c r="D6" s="288">
        <f>vlookup(A6,'Raw 0906'!B:E, 4, false)</f>
        <v>45817.25729</v>
      </c>
      <c r="E6" s="15">
        <f>VLOOKUP(A6,'All Contacts'!B:J, 6, false)</f>
        <v>7899998920</v>
      </c>
      <c r="F6" s="15">
        <f>VLOOKUP(A6,'All Contacts'!B:J, 9, false)</f>
        <v>8884769510</v>
      </c>
      <c r="G6" s="5" t="s">
        <v>721</v>
      </c>
    </row>
    <row r="7">
      <c r="A7" s="323" t="s">
        <v>69</v>
      </c>
      <c r="B7" s="288">
        <f>vlookup(A7,'Raw 0906'!B:E, 2, false)</f>
        <v>45817.22135</v>
      </c>
      <c r="C7" s="287">
        <f>vlookup(A7,'Raw 0906'!B:E, 3, false)</f>
        <v>45817.22834</v>
      </c>
      <c r="D7" s="288">
        <f>vlookup(A7,'Raw 0906'!B:E, 4, false)</f>
        <v>45817.25888</v>
      </c>
      <c r="E7" s="15">
        <f>VLOOKUP(A7,'All Contacts'!B:J, 6, false)</f>
        <v>9110653389</v>
      </c>
      <c r="F7" s="15">
        <f>VLOOKUP(A7,'All Contacts'!B:J, 9, false)</f>
        <v>8618805986</v>
      </c>
    </row>
    <row r="8">
      <c r="A8" s="323" t="s">
        <v>7</v>
      </c>
      <c r="B8" s="288">
        <f>vlookup(A8,'Raw 0906'!B:E, 2, false)</f>
        <v>45817.20767</v>
      </c>
      <c r="C8" s="287">
        <f>vlookup(A8,'Raw 0906'!B:E, 3, false)</f>
        <v>45817.21258</v>
      </c>
      <c r="D8" s="288">
        <f>vlookup(A8,'Raw 0906'!B:E, 4, false)</f>
        <v>45817.26092</v>
      </c>
      <c r="E8" s="15">
        <f>VLOOKUP(A8,'All Contacts'!B:J, 6, false)</f>
        <v>9398898173</v>
      </c>
      <c r="F8" s="15">
        <f>VLOOKUP(A8,'All Contacts'!B:J, 9, false)</f>
        <v>9606296490</v>
      </c>
      <c r="G8" s="5" t="s">
        <v>722</v>
      </c>
    </row>
    <row r="9">
      <c r="A9" s="323" t="s">
        <v>703</v>
      </c>
      <c r="B9" s="288">
        <f>vlookup(A9,'Raw 0906'!B:E, 2, false)</f>
        <v>45817.19388</v>
      </c>
      <c r="C9" s="287">
        <f>vlookup(A9,'Raw 0906'!B:E, 3, false)</f>
        <v>45817.20417</v>
      </c>
      <c r="D9" s="288">
        <f>vlookup(A9,'Raw 0906'!B:E, 4, false)</f>
        <v>45817.3116</v>
      </c>
      <c r="E9" s="320" t="s">
        <v>704</v>
      </c>
      <c r="F9" s="15" t="str">
        <f>VLOOKUP(A9,'All Contacts'!B:J, 9, false)</f>
        <v>#N/A</v>
      </c>
    </row>
    <row r="10">
      <c r="A10" s="323" t="s">
        <v>104</v>
      </c>
      <c r="B10" s="288">
        <f>vlookup(A10,'Raw 0906'!B:E, 2, false)</f>
        <v>45817.16644</v>
      </c>
      <c r="C10" s="287">
        <f>vlookup(A10,'Raw 0906'!B:E, 3, false)</f>
        <v>45817.23292</v>
      </c>
      <c r="D10" s="288">
        <f>vlookup(A10,'Raw 0906'!B:E, 4, false)</f>
        <v>45817.27048</v>
      </c>
      <c r="E10" s="15">
        <f>VLOOKUP(A10,'All Contacts'!B:J, 6, false)</f>
        <v>9742879340</v>
      </c>
      <c r="F10" s="15" t="str">
        <f>VLOOKUP(A10,'All Contacts'!B:J, 9, false)</f>
        <v/>
      </c>
      <c r="G10" s="5" t="s">
        <v>720</v>
      </c>
    </row>
    <row r="11">
      <c r="A11" s="178" t="s">
        <v>193</v>
      </c>
      <c r="B11" s="288">
        <f>vlookup(A11,'Raw 0906'!B:E, 2, false)</f>
        <v>45817.1485</v>
      </c>
      <c r="C11" s="287">
        <f>vlookup(A11,'Raw 0906'!B:E, 3, false)</f>
        <v>45817.19798</v>
      </c>
      <c r="D11" s="288">
        <f>vlookup(A11,'Raw 0906'!B:E, 4, false)</f>
        <v>45817.26602</v>
      </c>
      <c r="E11" s="15">
        <f>VLOOKUP(A11,'All Contacts'!B:J, 6, false)</f>
        <v>9686307924</v>
      </c>
      <c r="F11" s="15" t="str">
        <f>VLOOKUP(A11,'All Contacts'!B:J, 9, false)</f>
        <v>7026064031/ 7899768999</v>
      </c>
      <c r="G11" s="5" t="s">
        <v>723</v>
      </c>
    </row>
    <row r="12">
      <c r="C12" s="93"/>
      <c r="E12" s="15"/>
      <c r="F12" s="15"/>
    </row>
    <row r="13">
      <c r="A13" s="68" t="s">
        <v>636</v>
      </c>
      <c r="B13" s="68" t="s">
        <v>294</v>
      </c>
      <c r="C13" s="285" t="s">
        <v>634</v>
      </c>
      <c r="D13" s="68" t="s">
        <v>585</v>
      </c>
      <c r="E13" s="278" t="s">
        <v>618</v>
      </c>
      <c r="F13" s="64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>
      <c r="B14" s="15"/>
      <c r="C14" s="93"/>
      <c r="E14" s="41"/>
      <c r="F14" s="41"/>
    </row>
    <row r="15">
      <c r="A15" s="5" t="s">
        <v>321</v>
      </c>
      <c r="B15" s="87">
        <v>9.55</v>
      </c>
      <c r="C15" s="290">
        <f>VLOOKUP(A15,'All Contacts'!B:J, 6, false)</f>
        <v>8217647161</v>
      </c>
      <c r="D15" s="290">
        <f>VLOOKUP(A15,'All Contacts'!B:K, 9, false)</f>
        <v>8217385709</v>
      </c>
      <c r="E15" s="11" t="s">
        <v>724</v>
      </c>
      <c r="F15" s="11" t="s">
        <v>725</v>
      </c>
      <c r="G15" s="12"/>
      <c r="H15" s="12"/>
      <c r="I15" s="12"/>
    </row>
    <row r="16">
      <c r="A16" s="5" t="s">
        <v>49</v>
      </c>
      <c r="B16" s="87">
        <v>8.12</v>
      </c>
      <c r="C16" s="290">
        <f>VLOOKUP(A16,'All Contacts'!B:J, 6, false)</f>
        <v>8310243776</v>
      </c>
      <c r="D16" s="290">
        <f>VLOOKUP(A16,'All Contacts'!B:K, 9, false)</f>
        <v>9742068084</v>
      </c>
      <c r="E16" s="11" t="s">
        <v>708</v>
      </c>
      <c r="F16" s="24"/>
      <c r="G16" s="12"/>
      <c r="H16" s="12"/>
      <c r="I16" s="12"/>
    </row>
    <row r="17">
      <c r="A17" s="5" t="s">
        <v>13</v>
      </c>
      <c r="B17" s="87">
        <v>8.05</v>
      </c>
      <c r="C17" s="290">
        <f>VLOOKUP(A17,'All Contacts'!B:J, 6, false)</f>
        <v>9164365763</v>
      </c>
      <c r="D17" s="290">
        <f>VLOOKUP(A17,'All Contacts'!B:K, 9, false)</f>
        <v>9353806311</v>
      </c>
      <c r="E17" s="11" t="s">
        <v>708</v>
      </c>
      <c r="F17" s="11" t="s">
        <v>726</v>
      </c>
      <c r="G17" s="12"/>
      <c r="H17" s="12"/>
      <c r="I17" s="12"/>
    </row>
    <row r="18">
      <c r="A18" s="5" t="s">
        <v>185</v>
      </c>
      <c r="B18" s="87">
        <v>7.32</v>
      </c>
      <c r="C18" s="290">
        <f>VLOOKUP(A18,'All Contacts'!B:J, 6, false)</f>
        <v>9573959115</v>
      </c>
      <c r="D18" s="290">
        <f>VLOOKUP(A18,'All Contacts'!B:K, 9, false)</f>
        <v>9449336765</v>
      </c>
      <c r="E18" s="11"/>
      <c r="F18" s="24"/>
      <c r="G18" s="12"/>
      <c r="H18" s="12"/>
      <c r="I18" s="12"/>
    </row>
    <row r="19">
      <c r="A19" s="5" t="s">
        <v>317</v>
      </c>
      <c r="B19" s="87">
        <v>7.14</v>
      </c>
      <c r="C19" s="290" t="str">
        <f>VLOOKUP(A19,'All Contacts'!B:J, 6, false)</f>
        <v/>
      </c>
      <c r="D19" s="290">
        <f>VLOOKUP(A19,'All Contacts'!B:K, 9, false)</f>
        <v>9348195721</v>
      </c>
      <c r="E19" s="11" t="s">
        <v>727</v>
      </c>
      <c r="F19" s="24"/>
      <c r="G19" s="12"/>
      <c r="H19" s="12"/>
      <c r="I19" s="12"/>
    </row>
    <row r="20">
      <c r="A20" s="5" t="s">
        <v>25</v>
      </c>
      <c r="B20" s="87">
        <v>6.97</v>
      </c>
      <c r="C20" s="290">
        <f>VLOOKUP(A20,'All Contacts'!B:J, 6, false)</f>
        <v>9632149561</v>
      </c>
      <c r="D20" s="290">
        <f>VLOOKUP(A20,'All Contacts'!B:K, 9, false)</f>
        <v>8147084094</v>
      </c>
      <c r="E20" s="11"/>
      <c r="F20" s="24"/>
      <c r="G20" s="12"/>
      <c r="H20" s="12"/>
      <c r="I20" s="12"/>
    </row>
    <row r="21">
      <c r="A21" s="68" t="s">
        <v>728</v>
      </c>
      <c r="B21" s="298">
        <v>6.72</v>
      </c>
      <c r="C21" s="290">
        <f>VLOOKUP(A21,'All Contacts'!B:J, 6, false)</f>
        <v>9738207553</v>
      </c>
      <c r="D21" s="290">
        <f>VLOOKUP(A21,'All Contacts'!B:K, 9, false)</f>
        <v>9164659709</v>
      </c>
      <c r="E21" s="11" t="s">
        <v>729</v>
      </c>
      <c r="F21" s="24"/>
      <c r="G21" s="275"/>
      <c r="H21" s="275"/>
      <c r="I21" s="275"/>
    </row>
    <row r="22">
      <c r="A22" s="5" t="s">
        <v>132</v>
      </c>
      <c r="B22" s="87">
        <v>6.7</v>
      </c>
      <c r="C22" s="290">
        <f>VLOOKUP(A22,'All Contacts'!B:J, 6, false)</f>
        <v>6363023369</v>
      </c>
      <c r="D22" s="290">
        <f>VLOOKUP(A22,'All Contacts'!B:K, 9, false)</f>
        <v>8660165712</v>
      </c>
      <c r="E22" s="11" t="s">
        <v>730</v>
      </c>
      <c r="F22" s="24"/>
      <c r="G22" s="295"/>
      <c r="H22" s="295"/>
      <c r="I22" s="295"/>
    </row>
    <row r="23">
      <c r="A23" s="5" t="s">
        <v>244</v>
      </c>
      <c r="B23" s="87">
        <v>6.22</v>
      </c>
      <c r="C23" s="290" t="str">
        <f>VLOOKUP(A23,'All Contacts'!B:J, 6, false)</f>
        <v/>
      </c>
      <c r="D23" s="290">
        <f>VLOOKUP(A23,'All Contacts'!B:K, 9, false)</f>
        <v>6364169231</v>
      </c>
      <c r="E23" s="24"/>
      <c r="F23" s="24"/>
      <c r="G23" s="295"/>
      <c r="H23" s="295"/>
      <c r="I23" s="295"/>
    </row>
    <row r="24">
      <c r="A24" s="5" t="s">
        <v>50</v>
      </c>
      <c r="B24" s="87">
        <v>6.02</v>
      </c>
      <c r="C24" s="290">
        <f>VLOOKUP(A24,'All Contacts'!B:J, 6, false)</f>
        <v>9035656059</v>
      </c>
      <c r="D24" s="290">
        <f>VLOOKUP(A24,'All Contacts'!B:K, 9, false)</f>
        <v>8147084094</v>
      </c>
      <c r="E24" s="11" t="s">
        <v>731</v>
      </c>
      <c r="F24" s="24"/>
      <c r="G24" s="295"/>
      <c r="H24" s="295"/>
      <c r="I24" s="295"/>
    </row>
    <row r="25">
      <c r="B25" s="87"/>
      <c r="C25" s="285"/>
      <c r="D25" s="277"/>
      <c r="E25" s="275"/>
      <c r="F25" s="275"/>
      <c r="G25" s="277"/>
      <c r="H25" s="296"/>
      <c r="I25" s="29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>
      <c r="D26" s="12"/>
      <c r="E26" s="10"/>
      <c r="F26" s="10"/>
      <c r="G26" s="12"/>
      <c r="H26" s="12"/>
      <c r="I26" s="12"/>
    </row>
    <row r="27">
      <c r="D27" s="27"/>
      <c r="E27" s="9"/>
      <c r="F27" s="9"/>
      <c r="G27" s="9"/>
      <c r="H27" s="27"/>
      <c r="I27" s="27"/>
    </row>
    <row r="28">
      <c r="D28" s="27"/>
      <c r="E28" s="9"/>
      <c r="F28" s="9"/>
      <c r="G28" s="27"/>
      <c r="H28" s="27"/>
      <c r="I28" s="27"/>
    </row>
    <row r="29">
      <c r="D29" s="27"/>
      <c r="E29" s="324"/>
      <c r="F29" s="9"/>
      <c r="G29" s="27"/>
      <c r="H29" s="27"/>
      <c r="I29" s="27"/>
    </row>
    <row r="30">
      <c r="D30" s="27"/>
      <c r="E30" s="9"/>
      <c r="F30" s="9"/>
      <c r="G30" s="27"/>
      <c r="H30" s="27"/>
      <c r="I30" s="27"/>
    </row>
    <row r="31">
      <c r="D31" s="27"/>
      <c r="E31" s="9"/>
      <c r="F31" s="9"/>
      <c r="G31" s="27"/>
      <c r="H31" s="27"/>
      <c r="I31" s="27"/>
    </row>
    <row r="32">
      <c r="D32" s="27"/>
      <c r="E32" s="9"/>
      <c r="F32" s="9"/>
      <c r="G32" s="27"/>
      <c r="H32" s="27"/>
      <c r="I32" s="27"/>
    </row>
    <row r="33">
      <c r="D33" s="277"/>
      <c r="E33" s="275"/>
      <c r="F33" s="275"/>
      <c r="G33" s="277"/>
      <c r="H33" s="277"/>
      <c r="I33" s="277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>
      <c r="D34" s="27"/>
      <c r="E34" s="11"/>
      <c r="F34" s="9"/>
      <c r="G34" s="27"/>
      <c r="H34" s="27"/>
      <c r="I34" s="27"/>
    </row>
    <row r="35">
      <c r="D35" s="9"/>
      <c r="E35" s="11"/>
      <c r="F35" s="9"/>
      <c r="G35" s="27"/>
      <c r="H35" s="27"/>
      <c r="I35" s="27"/>
    </row>
    <row r="36">
      <c r="D36" s="10"/>
      <c r="E36" s="11"/>
      <c r="F36" s="10"/>
      <c r="G36" s="12"/>
      <c r="H36" s="12"/>
      <c r="I36" s="12"/>
    </row>
    <row r="37">
      <c r="B37" s="290"/>
      <c r="D37" s="10"/>
      <c r="E37" s="11"/>
      <c r="F37" s="10"/>
      <c r="G37" s="12"/>
      <c r="H37" s="12"/>
      <c r="I37" s="12"/>
    </row>
    <row r="38">
      <c r="B38" s="29"/>
      <c r="C38" s="290"/>
      <c r="D38" s="10"/>
      <c r="E38" s="11"/>
      <c r="F38" s="10"/>
      <c r="G38" s="12"/>
      <c r="H38" s="12"/>
      <c r="I38" s="12"/>
    </row>
    <row r="39">
      <c r="B39" s="29"/>
      <c r="C39" s="290"/>
      <c r="D39" s="10"/>
      <c r="E39" s="11"/>
      <c r="F39" s="10"/>
      <c r="G39" s="12"/>
      <c r="H39" s="12"/>
      <c r="I39" s="12"/>
    </row>
    <row r="40">
      <c r="B40" s="29"/>
      <c r="C40" s="290"/>
      <c r="D40" s="10"/>
      <c r="E40" s="11"/>
      <c r="F40" s="10"/>
      <c r="G40" s="12"/>
      <c r="H40" s="12"/>
      <c r="I40" s="12"/>
    </row>
    <row r="41">
      <c r="B41" s="29"/>
      <c r="C41" s="321"/>
      <c r="D41" s="10"/>
      <c r="E41" s="11"/>
      <c r="F41" s="10"/>
      <c r="G41" s="275"/>
      <c r="H41" s="275"/>
      <c r="I41" s="275"/>
    </row>
    <row r="42">
      <c r="B42" s="29"/>
      <c r="C42" s="290"/>
      <c r="D42" s="10"/>
      <c r="E42" s="11"/>
      <c r="F42" s="10"/>
      <c r="G42" s="295"/>
      <c r="H42" s="295"/>
      <c r="I42" s="295"/>
    </row>
    <row r="43">
      <c r="B43" s="29"/>
      <c r="C43" s="290"/>
      <c r="D43" s="10"/>
      <c r="E43" s="24"/>
      <c r="F43" s="10"/>
      <c r="G43" s="295"/>
      <c r="H43" s="295"/>
      <c r="I43" s="295"/>
    </row>
    <row r="44">
      <c r="B44" s="29"/>
      <c r="C44" s="290"/>
      <c r="D44" s="15"/>
      <c r="E44" s="41"/>
      <c r="F44" s="15"/>
      <c r="G44" s="288"/>
      <c r="H44" s="288"/>
      <c r="I44" s="288"/>
    </row>
    <row r="45">
      <c r="C45" s="290"/>
      <c r="D45" s="15"/>
      <c r="E45" s="15"/>
      <c r="F45" s="15"/>
      <c r="G45" s="288"/>
      <c r="H45" s="288"/>
      <c r="I45" s="288"/>
    </row>
    <row r="46">
      <c r="C46" s="93"/>
      <c r="E46" s="15"/>
      <c r="F46" s="15"/>
      <c r="G46" s="288"/>
      <c r="H46" s="288"/>
      <c r="I46" s="288"/>
    </row>
    <row r="47">
      <c r="C47" s="93"/>
      <c r="E47" s="15"/>
      <c r="F47" s="15"/>
    </row>
    <row r="48">
      <c r="C48" s="93"/>
      <c r="E48" s="15"/>
      <c r="F48" s="15"/>
    </row>
    <row r="49">
      <c r="C49" s="93"/>
      <c r="E49" s="15"/>
      <c r="F49" s="15"/>
    </row>
    <row r="50">
      <c r="C50" s="93"/>
      <c r="E50" s="15"/>
      <c r="F50" s="15"/>
    </row>
    <row r="51">
      <c r="C51" s="93"/>
      <c r="E51" s="15"/>
      <c r="F51" s="15"/>
    </row>
    <row r="52">
      <c r="C52" s="93"/>
      <c r="E52" s="15"/>
      <c r="F52" s="15"/>
    </row>
    <row r="53">
      <c r="C53" s="93"/>
      <c r="E53" s="15"/>
      <c r="F53" s="15"/>
    </row>
    <row r="54">
      <c r="C54" s="93"/>
      <c r="E54" s="15"/>
      <c r="F54" s="15"/>
    </row>
    <row r="55">
      <c r="C55" s="93"/>
      <c r="E55" s="15"/>
      <c r="F55" s="15"/>
    </row>
    <row r="56">
      <c r="C56" s="93"/>
      <c r="E56" s="15"/>
      <c r="F56" s="15"/>
    </row>
    <row r="57">
      <c r="C57" s="93"/>
      <c r="E57" s="15"/>
      <c r="F57" s="15"/>
    </row>
    <row r="58">
      <c r="C58" s="93"/>
      <c r="E58" s="15"/>
      <c r="F58" s="15"/>
    </row>
    <row r="59">
      <c r="C59" s="93"/>
      <c r="E59" s="15"/>
      <c r="F59" s="15"/>
    </row>
    <row r="60">
      <c r="C60" s="93"/>
      <c r="E60" s="15"/>
      <c r="F60" s="15"/>
    </row>
    <row r="61">
      <c r="C61" s="93"/>
      <c r="E61" s="15"/>
      <c r="F61" s="15"/>
    </row>
    <row r="62">
      <c r="C62" s="93"/>
      <c r="E62" s="15"/>
      <c r="F62" s="15"/>
    </row>
    <row r="63">
      <c r="C63" s="93"/>
      <c r="E63" s="15"/>
      <c r="F63" s="15"/>
    </row>
    <row r="64">
      <c r="C64" s="93"/>
      <c r="E64" s="15"/>
      <c r="F64" s="15"/>
    </row>
    <row r="65">
      <c r="C65" s="93"/>
      <c r="E65" s="15"/>
      <c r="F65" s="15"/>
    </row>
    <row r="66">
      <c r="C66" s="93"/>
      <c r="E66" s="15"/>
      <c r="F66" s="15"/>
    </row>
    <row r="67">
      <c r="C67" s="93"/>
      <c r="E67" s="15"/>
      <c r="F67" s="15"/>
    </row>
    <row r="68">
      <c r="C68" s="93"/>
      <c r="E68" s="15"/>
      <c r="F68" s="15"/>
    </row>
    <row r="69">
      <c r="C69" s="93"/>
      <c r="E69" s="15"/>
      <c r="F69" s="15"/>
    </row>
    <row r="70">
      <c r="C70" s="93"/>
      <c r="E70" s="15"/>
      <c r="F70" s="15"/>
    </row>
    <row r="71">
      <c r="C71" s="93"/>
      <c r="E71" s="15"/>
      <c r="F71" s="15"/>
    </row>
    <row r="72">
      <c r="C72" s="93"/>
      <c r="E72" s="15"/>
      <c r="F72" s="15"/>
    </row>
    <row r="73">
      <c r="C73" s="93"/>
      <c r="E73" s="15"/>
      <c r="F73" s="15"/>
    </row>
    <row r="74">
      <c r="C74" s="93"/>
      <c r="E74" s="15"/>
      <c r="F74" s="15"/>
    </row>
    <row r="75">
      <c r="C75" s="93"/>
      <c r="E75" s="15"/>
      <c r="F75" s="15"/>
    </row>
    <row r="76">
      <c r="C76" s="93"/>
      <c r="E76" s="15"/>
      <c r="F76" s="15"/>
    </row>
    <row r="77">
      <c r="C77" s="93"/>
      <c r="E77" s="15"/>
      <c r="F77" s="15"/>
    </row>
    <row r="78">
      <c r="C78" s="93"/>
      <c r="E78" s="15"/>
      <c r="F78" s="15"/>
    </row>
    <row r="79">
      <c r="C79" s="93"/>
      <c r="E79" s="15"/>
      <c r="F79" s="15"/>
    </row>
    <row r="80">
      <c r="C80" s="93"/>
      <c r="E80" s="15"/>
      <c r="F80" s="15"/>
    </row>
    <row r="81">
      <c r="C81" s="93"/>
      <c r="E81" s="15"/>
      <c r="F81" s="15"/>
    </row>
    <row r="82">
      <c r="C82" s="93"/>
      <c r="E82" s="15"/>
      <c r="F82" s="15"/>
    </row>
    <row r="83">
      <c r="C83" s="93"/>
      <c r="E83" s="15"/>
      <c r="F83" s="15"/>
    </row>
    <row r="84">
      <c r="C84" s="93"/>
      <c r="E84" s="15"/>
      <c r="F84" s="15"/>
    </row>
    <row r="85">
      <c r="C85" s="93"/>
      <c r="E85" s="15"/>
      <c r="F85" s="15"/>
    </row>
    <row r="86">
      <c r="C86" s="93"/>
      <c r="E86" s="15"/>
      <c r="F86" s="15"/>
    </row>
    <row r="87">
      <c r="C87" s="93"/>
      <c r="E87" s="15"/>
      <c r="F87" s="15"/>
    </row>
    <row r="88">
      <c r="C88" s="93"/>
      <c r="E88" s="15"/>
      <c r="F88" s="15"/>
    </row>
    <row r="89">
      <c r="C89" s="93"/>
      <c r="E89" s="15"/>
      <c r="F89" s="15"/>
    </row>
    <row r="90">
      <c r="C90" s="93"/>
      <c r="E90" s="15"/>
      <c r="F90" s="15"/>
    </row>
    <row r="91">
      <c r="C91" s="93"/>
      <c r="E91" s="15"/>
      <c r="F91" s="15"/>
    </row>
    <row r="92">
      <c r="C92" s="93"/>
      <c r="E92" s="15"/>
      <c r="F92" s="15"/>
    </row>
    <row r="93">
      <c r="C93" s="93"/>
      <c r="E93" s="15"/>
      <c r="F93" s="15"/>
    </row>
    <row r="94">
      <c r="C94" s="93"/>
      <c r="E94" s="15"/>
      <c r="F94" s="15"/>
    </row>
    <row r="95">
      <c r="C95" s="93"/>
      <c r="E95" s="15"/>
      <c r="F95" s="15"/>
    </row>
    <row r="96">
      <c r="C96" s="93"/>
      <c r="E96" s="15"/>
      <c r="F96" s="15"/>
    </row>
    <row r="97">
      <c r="C97" s="93"/>
      <c r="E97" s="15"/>
      <c r="F97" s="15"/>
    </row>
    <row r="98">
      <c r="C98" s="93"/>
      <c r="E98" s="15"/>
      <c r="F98" s="15"/>
    </row>
    <row r="99">
      <c r="C99" s="93"/>
      <c r="E99" s="15"/>
      <c r="F99" s="15"/>
    </row>
    <row r="100">
      <c r="C100" s="93"/>
      <c r="E100" s="15"/>
      <c r="F100" s="15"/>
    </row>
    <row r="101">
      <c r="C101" s="93"/>
      <c r="E101" s="15"/>
      <c r="F101" s="15"/>
    </row>
    <row r="102">
      <c r="C102" s="93"/>
      <c r="E102" s="15"/>
      <c r="F102" s="15"/>
    </row>
    <row r="103">
      <c r="C103" s="93"/>
      <c r="E103" s="15"/>
      <c r="F103" s="15"/>
    </row>
    <row r="104">
      <c r="C104" s="93"/>
      <c r="E104" s="15"/>
      <c r="F104" s="15"/>
    </row>
    <row r="105">
      <c r="C105" s="93"/>
      <c r="E105" s="15"/>
      <c r="F105" s="15"/>
    </row>
    <row r="106">
      <c r="C106" s="93"/>
      <c r="E106" s="15"/>
      <c r="F106" s="15"/>
    </row>
    <row r="107">
      <c r="C107" s="93"/>
      <c r="E107" s="15"/>
      <c r="F107" s="15"/>
    </row>
    <row r="108">
      <c r="C108" s="93"/>
      <c r="E108" s="15"/>
      <c r="F108" s="15"/>
    </row>
    <row r="109">
      <c r="C109" s="93"/>
      <c r="E109" s="15"/>
      <c r="F109" s="15"/>
    </row>
    <row r="110">
      <c r="C110" s="93"/>
      <c r="E110" s="15"/>
      <c r="F110" s="15"/>
    </row>
    <row r="111">
      <c r="C111" s="93"/>
      <c r="E111" s="15"/>
      <c r="F111" s="15"/>
    </row>
    <row r="112">
      <c r="C112" s="93"/>
      <c r="E112" s="15"/>
      <c r="F112" s="15"/>
    </row>
    <row r="113">
      <c r="C113" s="93"/>
      <c r="E113" s="15"/>
      <c r="F113" s="15"/>
    </row>
    <row r="114">
      <c r="C114" s="93"/>
      <c r="E114" s="15"/>
      <c r="F114" s="15"/>
    </row>
    <row r="115">
      <c r="C115" s="93"/>
      <c r="E115" s="15"/>
      <c r="F115" s="15"/>
    </row>
    <row r="116">
      <c r="C116" s="93"/>
      <c r="E116" s="15"/>
      <c r="F116" s="15"/>
    </row>
    <row r="117">
      <c r="C117" s="93"/>
      <c r="E117" s="15"/>
      <c r="F117" s="15"/>
    </row>
    <row r="118">
      <c r="C118" s="93"/>
      <c r="E118" s="15"/>
      <c r="F118" s="15"/>
    </row>
    <row r="119">
      <c r="C119" s="93"/>
      <c r="E119" s="15"/>
      <c r="F119" s="15"/>
    </row>
    <row r="120">
      <c r="C120" s="93"/>
      <c r="E120" s="15"/>
      <c r="F120" s="15"/>
    </row>
    <row r="121">
      <c r="C121" s="93"/>
      <c r="E121" s="15"/>
      <c r="F121" s="15"/>
    </row>
    <row r="122">
      <c r="C122" s="93"/>
      <c r="E122" s="15"/>
      <c r="F122" s="15"/>
    </row>
    <row r="123">
      <c r="C123" s="93"/>
      <c r="E123" s="15"/>
      <c r="F123" s="15"/>
    </row>
    <row r="124">
      <c r="C124" s="93"/>
      <c r="E124" s="15"/>
      <c r="F124" s="15"/>
    </row>
    <row r="125">
      <c r="C125" s="93"/>
      <c r="E125" s="15"/>
      <c r="F125" s="15"/>
    </row>
    <row r="126">
      <c r="C126" s="93"/>
      <c r="E126" s="15"/>
      <c r="F126" s="15"/>
    </row>
    <row r="127">
      <c r="C127" s="93"/>
      <c r="E127" s="15"/>
      <c r="F127" s="15"/>
    </row>
    <row r="128">
      <c r="C128" s="93"/>
      <c r="E128" s="15"/>
      <c r="F128" s="15"/>
    </row>
    <row r="129">
      <c r="C129" s="93"/>
      <c r="E129" s="15"/>
      <c r="F129" s="15"/>
    </row>
    <row r="130">
      <c r="C130" s="93"/>
      <c r="E130" s="15"/>
      <c r="F130" s="15"/>
    </row>
    <row r="131">
      <c r="C131" s="93"/>
      <c r="E131" s="15"/>
      <c r="F131" s="15"/>
    </row>
    <row r="132">
      <c r="C132" s="93"/>
      <c r="E132" s="15"/>
      <c r="F132" s="15"/>
    </row>
    <row r="133">
      <c r="C133" s="93"/>
      <c r="E133" s="15"/>
      <c r="F133" s="15"/>
    </row>
    <row r="134">
      <c r="C134" s="93"/>
      <c r="E134" s="15"/>
      <c r="F134" s="15"/>
    </row>
    <row r="135">
      <c r="C135" s="93"/>
      <c r="E135" s="15"/>
      <c r="F135" s="15"/>
    </row>
    <row r="136">
      <c r="C136" s="93"/>
      <c r="E136" s="15"/>
      <c r="F136" s="15"/>
    </row>
    <row r="137">
      <c r="C137" s="93"/>
      <c r="E137" s="15"/>
      <c r="F137" s="15"/>
    </row>
    <row r="138">
      <c r="C138" s="93"/>
      <c r="E138" s="15"/>
      <c r="F138" s="15"/>
    </row>
    <row r="139">
      <c r="C139" s="93"/>
      <c r="E139" s="15"/>
      <c r="F139" s="15"/>
    </row>
    <row r="140">
      <c r="C140" s="93"/>
      <c r="E140" s="15"/>
      <c r="F140" s="15"/>
    </row>
    <row r="141">
      <c r="C141" s="93"/>
      <c r="E141" s="15"/>
      <c r="F141" s="15"/>
    </row>
    <row r="142">
      <c r="C142" s="93"/>
      <c r="E142" s="15"/>
      <c r="F142" s="15"/>
    </row>
    <row r="143">
      <c r="C143" s="93"/>
      <c r="E143" s="15"/>
      <c r="F143" s="15"/>
    </row>
    <row r="144">
      <c r="C144" s="93"/>
      <c r="E144" s="15"/>
      <c r="F144" s="15"/>
    </row>
    <row r="145">
      <c r="C145" s="93"/>
      <c r="E145" s="15"/>
      <c r="F145" s="15"/>
    </row>
    <row r="146">
      <c r="C146" s="93"/>
      <c r="E146" s="15"/>
      <c r="F146" s="15"/>
    </row>
    <row r="147">
      <c r="C147" s="93"/>
      <c r="E147" s="15"/>
      <c r="F147" s="15"/>
    </row>
    <row r="148">
      <c r="C148" s="93"/>
      <c r="E148" s="15"/>
      <c r="F148" s="15"/>
    </row>
    <row r="149">
      <c r="C149" s="93"/>
      <c r="E149" s="15"/>
      <c r="F149" s="15"/>
    </row>
    <row r="150">
      <c r="C150" s="93"/>
      <c r="E150" s="15"/>
      <c r="F150" s="15"/>
    </row>
    <row r="151">
      <c r="C151" s="93"/>
      <c r="E151" s="15"/>
      <c r="F151" s="15"/>
    </row>
    <row r="152">
      <c r="C152" s="93"/>
      <c r="E152" s="15"/>
      <c r="F152" s="15"/>
    </row>
    <row r="153">
      <c r="C153" s="93"/>
      <c r="E153" s="15"/>
      <c r="F153" s="15"/>
    </row>
    <row r="154">
      <c r="C154" s="93"/>
      <c r="E154" s="15"/>
      <c r="F154" s="15"/>
    </row>
    <row r="155">
      <c r="C155" s="93"/>
      <c r="E155" s="15"/>
      <c r="F155" s="15"/>
    </row>
    <row r="156">
      <c r="C156" s="93"/>
      <c r="E156" s="15"/>
      <c r="F156" s="15"/>
    </row>
    <row r="157">
      <c r="C157" s="93"/>
      <c r="E157" s="15"/>
      <c r="F157" s="15"/>
    </row>
    <row r="158">
      <c r="C158" s="93"/>
      <c r="E158" s="15"/>
      <c r="F158" s="15"/>
    </row>
    <row r="159">
      <c r="C159" s="93"/>
      <c r="E159" s="15"/>
      <c r="F159" s="15"/>
    </row>
    <row r="160">
      <c r="C160" s="93"/>
      <c r="E160" s="15"/>
      <c r="F160" s="15"/>
    </row>
    <row r="161">
      <c r="C161" s="93"/>
      <c r="E161" s="15"/>
      <c r="F161" s="15"/>
    </row>
    <row r="162">
      <c r="C162" s="93"/>
      <c r="E162" s="15"/>
      <c r="F162" s="15"/>
    </row>
    <row r="163">
      <c r="C163" s="93"/>
      <c r="E163" s="15"/>
      <c r="F163" s="15"/>
    </row>
    <row r="164">
      <c r="C164" s="93"/>
      <c r="E164" s="15"/>
      <c r="F164" s="15"/>
    </row>
    <row r="165">
      <c r="C165" s="93"/>
      <c r="E165" s="15"/>
      <c r="F165" s="15"/>
    </row>
    <row r="166">
      <c r="C166" s="93"/>
      <c r="E166" s="15"/>
      <c r="F166" s="15"/>
    </row>
    <row r="167">
      <c r="C167" s="93"/>
      <c r="E167" s="15"/>
      <c r="F167" s="15"/>
    </row>
    <row r="168">
      <c r="C168" s="93"/>
      <c r="E168" s="15"/>
      <c r="F168" s="15"/>
    </row>
    <row r="169">
      <c r="C169" s="93"/>
      <c r="E169" s="15"/>
      <c r="F169" s="15"/>
    </row>
    <row r="170">
      <c r="C170" s="93"/>
      <c r="E170" s="15"/>
      <c r="F170" s="15"/>
    </row>
    <row r="171">
      <c r="C171" s="93"/>
      <c r="E171" s="15"/>
      <c r="F171" s="15"/>
    </row>
    <row r="172">
      <c r="C172" s="93"/>
      <c r="E172" s="15"/>
      <c r="F172" s="15"/>
    </row>
    <row r="173">
      <c r="C173" s="93"/>
      <c r="E173" s="15"/>
      <c r="F173" s="15"/>
    </row>
    <row r="174">
      <c r="C174" s="93"/>
      <c r="E174" s="15"/>
      <c r="F174" s="15"/>
    </row>
    <row r="175">
      <c r="C175" s="93"/>
      <c r="E175" s="15"/>
      <c r="F175" s="15"/>
    </row>
    <row r="176">
      <c r="C176" s="93"/>
      <c r="E176" s="15"/>
      <c r="F176" s="15"/>
    </row>
    <row r="177">
      <c r="C177" s="93"/>
      <c r="E177" s="15"/>
      <c r="F177" s="15"/>
    </row>
    <row r="178">
      <c r="C178" s="93"/>
      <c r="E178" s="15"/>
      <c r="F178" s="15"/>
    </row>
    <row r="179">
      <c r="C179" s="93"/>
      <c r="E179" s="15"/>
      <c r="F179" s="15"/>
    </row>
    <row r="180">
      <c r="C180" s="93"/>
      <c r="E180" s="15"/>
      <c r="F180" s="15"/>
    </row>
    <row r="181">
      <c r="C181" s="93"/>
      <c r="E181" s="15"/>
      <c r="F181" s="15"/>
    </row>
    <row r="182">
      <c r="C182" s="93"/>
      <c r="E182" s="15"/>
      <c r="F182" s="15"/>
    </row>
    <row r="183">
      <c r="C183" s="93"/>
      <c r="E183" s="15"/>
      <c r="F183" s="15"/>
    </row>
    <row r="184">
      <c r="C184" s="93"/>
      <c r="E184" s="15"/>
      <c r="F184" s="15"/>
    </row>
    <row r="185">
      <c r="C185" s="93"/>
      <c r="E185" s="15"/>
      <c r="F185" s="15"/>
    </row>
    <row r="186">
      <c r="C186" s="93"/>
      <c r="E186" s="15"/>
      <c r="F186" s="15"/>
    </row>
    <row r="187">
      <c r="C187" s="93"/>
      <c r="E187" s="15"/>
      <c r="F187" s="15"/>
    </row>
    <row r="188">
      <c r="C188" s="93"/>
      <c r="E188" s="15"/>
      <c r="F188" s="15"/>
    </row>
    <row r="189">
      <c r="C189" s="93"/>
      <c r="E189" s="15"/>
      <c r="F189" s="15"/>
    </row>
    <row r="190">
      <c r="C190" s="93"/>
      <c r="E190" s="15"/>
      <c r="F190" s="15"/>
    </row>
    <row r="191">
      <c r="C191" s="93"/>
      <c r="E191" s="15"/>
      <c r="F191" s="15"/>
    </row>
    <row r="192">
      <c r="C192" s="93"/>
      <c r="E192" s="15"/>
      <c r="F192" s="15"/>
    </row>
    <row r="193">
      <c r="C193" s="93"/>
      <c r="E193" s="15"/>
      <c r="F193" s="15"/>
    </row>
    <row r="194">
      <c r="C194" s="93"/>
      <c r="E194" s="15"/>
      <c r="F194" s="15"/>
    </row>
    <row r="195">
      <c r="C195" s="93"/>
      <c r="E195" s="15"/>
      <c r="F195" s="15"/>
    </row>
    <row r="196">
      <c r="C196" s="93"/>
      <c r="E196" s="15"/>
      <c r="F196" s="15"/>
    </row>
    <row r="197">
      <c r="C197" s="93"/>
      <c r="E197" s="15"/>
      <c r="F197" s="15"/>
    </row>
    <row r="198">
      <c r="C198" s="93"/>
      <c r="E198" s="15"/>
      <c r="F198" s="15"/>
    </row>
    <row r="199">
      <c r="C199" s="93"/>
      <c r="E199" s="15"/>
      <c r="F199" s="15"/>
    </row>
    <row r="200">
      <c r="C200" s="93"/>
      <c r="E200" s="15"/>
      <c r="F200" s="15"/>
    </row>
    <row r="201">
      <c r="C201" s="93"/>
      <c r="E201" s="15"/>
      <c r="F201" s="15"/>
    </row>
    <row r="202">
      <c r="C202" s="93"/>
      <c r="E202" s="15"/>
      <c r="F202" s="15"/>
    </row>
    <row r="203">
      <c r="C203" s="93"/>
      <c r="E203" s="15"/>
      <c r="F203" s="15"/>
    </row>
    <row r="204">
      <c r="C204" s="93"/>
      <c r="E204" s="15"/>
      <c r="F204" s="15"/>
    </row>
    <row r="205">
      <c r="C205" s="93"/>
      <c r="E205" s="15"/>
      <c r="F205" s="15"/>
    </row>
    <row r="206">
      <c r="C206" s="93"/>
      <c r="E206" s="15"/>
      <c r="F206" s="15"/>
    </row>
    <row r="207">
      <c r="C207" s="93"/>
      <c r="E207" s="15"/>
      <c r="F207" s="15"/>
    </row>
    <row r="208">
      <c r="C208" s="93"/>
      <c r="E208" s="15"/>
      <c r="F208" s="15"/>
    </row>
    <row r="209">
      <c r="C209" s="93"/>
      <c r="E209" s="15"/>
      <c r="F209" s="15"/>
    </row>
    <row r="210">
      <c r="C210" s="93"/>
      <c r="E210" s="15"/>
      <c r="F210" s="15"/>
    </row>
    <row r="211">
      <c r="C211" s="93"/>
      <c r="E211" s="15"/>
      <c r="F211" s="15"/>
    </row>
    <row r="212">
      <c r="C212" s="93"/>
      <c r="E212" s="15"/>
      <c r="F212" s="15"/>
    </row>
    <row r="213">
      <c r="C213" s="93"/>
      <c r="E213" s="15"/>
      <c r="F213" s="15"/>
    </row>
    <row r="214">
      <c r="C214" s="93"/>
      <c r="E214" s="15"/>
      <c r="F214" s="15"/>
    </row>
    <row r="215">
      <c r="C215" s="93"/>
      <c r="E215" s="15"/>
      <c r="F215" s="15"/>
    </row>
    <row r="216">
      <c r="C216" s="93"/>
      <c r="E216" s="15"/>
      <c r="F216" s="15"/>
    </row>
    <row r="217">
      <c r="C217" s="93"/>
      <c r="E217" s="15"/>
      <c r="F217" s="15"/>
    </row>
    <row r="218">
      <c r="C218" s="93"/>
      <c r="E218" s="15"/>
      <c r="F218" s="15"/>
    </row>
    <row r="219">
      <c r="C219" s="93"/>
      <c r="E219" s="15"/>
      <c r="F219" s="15"/>
    </row>
    <row r="220">
      <c r="C220" s="93"/>
      <c r="E220" s="15"/>
      <c r="F220" s="15"/>
    </row>
    <row r="221">
      <c r="C221" s="93"/>
      <c r="E221" s="15"/>
      <c r="F221" s="15"/>
    </row>
    <row r="222">
      <c r="C222" s="93"/>
      <c r="E222" s="15"/>
      <c r="F222" s="15"/>
    </row>
    <row r="223">
      <c r="C223" s="93"/>
      <c r="E223" s="15"/>
      <c r="F223" s="15"/>
    </row>
    <row r="224">
      <c r="C224" s="93"/>
      <c r="E224" s="15"/>
      <c r="F224" s="15"/>
    </row>
    <row r="225">
      <c r="C225" s="93"/>
      <c r="E225" s="15"/>
      <c r="F225" s="15"/>
    </row>
    <row r="226">
      <c r="C226" s="93"/>
      <c r="E226" s="15"/>
      <c r="F226" s="15"/>
    </row>
    <row r="227">
      <c r="C227" s="93"/>
      <c r="E227" s="15"/>
      <c r="F227" s="15"/>
    </row>
    <row r="228">
      <c r="C228" s="93"/>
      <c r="E228" s="15"/>
      <c r="F228" s="15"/>
    </row>
    <row r="229">
      <c r="C229" s="93"/>
      <c r="E229" s="15"/>
      <c r="F229" s="15"/>
    </row>
    <row r="230">
      <c r="C230" s="93"/>
      <c r="E230" s="15"/>
      <c r="F230" s="15"/>
    </row>
    <row r="231">
      <c r="C231" s="93"/>
      <c r="E231" s="15"/>
      <c r="F231" s="15"/>
    </row>
    <row r="232">
      <c r="C232" s="93"/>
      <c r="E232" s="15"/>
      <c r="F232" s="15"/>
    </row>
    <row r="233">
      <c r="C233" s="93"/>
      <c r="E233" s="15"/>
      <c r="F233" s="15"/>
    </row>
    <row r="234">
      <c r="C234" s="93"/>
      <c r="E234" s="15"/>
      <c r="F234" s="15"/>
    </row>
    <row r="235">
      <c r="C235" s="93"/>
      <c r="E235" s="15"/>
      <c r="F235" s="15"/>
    </row>
    <row r="236">
      <c r="C236" s="93"/>
      <c r="E236" s="15"/>
      <c r="F236" s="15"/>
    </row>
    <row r="237">
      <c r="C237" s="93"/>
      <c r="E237" s="15"/>
      <c r="F237" s="15"/>
    </row>
    <row r="238">
      <c r="C238" s="93"/>
      <c r="E238" s="15"/>
      <c r="F238" s="15"/>
    </row>
    <row r="239">
      <c r="C239" s="93"/>
      <c r="E239" s="15"/>
      <c r="F239" s="15"/>
    </row>
    <row r="240">
      <c r="C240" s="93"/>
      <c r="E240" s="15"/>
      <c r="F240" s="15"/>
    </row>
    <row r="241">
      <c r="C241" s="93"/>
      <c r="E241" s="15"/>
      <c r="F241" s="15"/>
    </row>
    <row r="242">
      <c r="C242" s="93"/>
      <c r="E242" s="15"/>
      <c r="F242" s="15"/>
    </row>
    <row r="243">
      <c r="C243" s="93"/>
      <c r="E243" s="15"/>
      <c r="F243" s="15"/>
    </row>
    <row r="244">
      <c r="C244" s="93"/>
      <c r="E244" s="15"/>
      <c r="F244" s="15"/>
    </row>
    <row r="245">
      <c r="C245" s="93"/>
      <c r="E245" s="15"/>
      <c r="F245" s="15"/>
    </row>
    <row r="246">
      <c r="C246" s="93"/>
      <c r="E246" s="15"/>
      <c r="F246" s="15"/>
    </row>
    <row r="247">
      <c r="C247" s="93"/>
      <c r="E247" s="15"/>
      <c r="F247" s="15"/>
    </row>
    <row r="248">
      <c r="C248" s="93"/>
      <c r="E248" s="15"/>
      <c r="F248" s="15"/>
    </row>
    <row r="249">
      <c r="C249" s="93"/>
      <c r="E249" s="15"/>
      <c r="F249" s="15"/>
    </row>
    <row r="250">
      <c r="C250" s="93"/>
      <c r="E250" s="15"/>
      <c r="F250" s="15"/>
    </row>
    <row r="251">
      <c r="C251" s="93"/>
      <c r="E251" s="15"/>
      <c r="F251" s="15"/>
    </row>
    <row r="252">
      <c r="C252" s="93"/>
      <c r="E252" s="15"/>
      <c r="F252" s="15"/>
    </row>
    <row r="253">
      <c r="C253" s="93"/>
      <c r="E253" s="15"/>
      <c r="F253" s="15"/>
    </row>
    <row r="254">
      <c r="C254" s="93"/>
      <c r="E254" s="15"/>
      <c r="F254" s="15"/>
    </row>
    <row r="255">
      <c r="C255" s="93"/>
      <c r="E255" s="15"/>
      <c r="F255" s="15"/>
    </row>
    <row r="256">
      <c r="C256" s="93"/>
      <c r="E256" s="15"/>
      <c r="F256" s="15"/>
    </row>
    <row r="257">
      <c r="C257" s="93"/>
      <c r="E257" s="15"/>
      <c r="F257" s="15"/>
    </row>
    <row r="258">
      <c r="C258" s="93"/>
      <c r="E258" s="15"/>
      <c r="F258" s="15"/>
    </row>
    <row r="259">
      <c r="C259" s="93"/>
      <c r="E259" s="15"/>
      <c r="F259" s="15"/>
    </row>
    <row r="260">
      <c r="C260" s="93"/>
      <c r="E260" s="15"/>
      <c r="F260" s="15"/>
    </row>
    <row r="261">
      <c r="C261" s="93"/>
      <c r="E261" s="15"/>
      <c r="F261" s="15"/>
    </row>
    <row r="262">
      <c r="C262" s="93"/>
      <c r="E262" s="15"/>
      <c r="F262" s="15"/>
    </row>
    <row r="263">
      <c r="C263" s="93"/>
      <c r="E263" s="15"/>
      <c r="F263" s="15"/>
    </row>
    <row r="264">
      <c r="C264" s="93"/>
      <c r="E264" s="15"/>
      <c r="F264" s="15"/>
    </row>
    <row r="265">
      <c r="C265" s="93"/>
      <c r="E265" s="15"/>
      <c r="F265" s="15"/>
    </row>
    <row r="266">
      <c r="C266" s="93"/>
      <c r="E266" s="15"/>
      <c r="F266" s="15"/>
    </row>
    <row r="267">
      <c r="C267" s="93"/>
      <c r="E267" s="15"/>
      <c r="F267" s="15"/>
    </row>
    <row r="268">
      <c r="C268" s="93"/>
      <c r="E268" s="15"/>
      <c r="F268" s="15"/>
    </row>
    <row r="269">
      <c r="C269" s="93"/>
      <c r="E269" s="15"/>
      <c r="F269" s="15"/>
    </row>
    <row r="270">
      <c r="C270" s="93"/>
      <c r="E270" s="15"/>
      <c r="F270" s="15"/>
    </row>
    <row r="271">
      <c r="C271" s="93"/>
      <c r="E271" s="15"/>
      <c r="F271" s="15"/>
    </row>
    <row r="272">
      <c r="C272" s="93"/>
      <c r="E272" s="15"/>
      <c r="F272" s="15"/>
    </row>
    <row r="273">
      <c r="C273" s="93"/>
      <c r="E273" s="15"/>
      <c r="F273" s="15"/>
    </row>
    <row r="274">
      <c r="C274" s="93"/>
      <c r="E274" s="15"/>
      <c r="F274" s="15"/>
    </row>
    <row r="275">
      <c r="C275" s="93"/>
      <c r="E275" s="15"/>
      <c r="F275" s="15"/>
    </row>
    <row r="276">
      <c r="C276" s="93"/>
      <c r="E276" s="15"/>
      <c r="F276" s="15"/>
    </row>
    <row r="277">
      <c r="C277" s="93"/>
      <c r="E277" s="15"/>
      <c r="F277" s="15"/>
    </row>
    <row r="278">
      <c r="C278" s="93"/>
      <c r="E278" s="15"/>
      <c r="F278" s="15"/>
    </row>
    <row r="279">
      <c r="C279" s="93"/>
      <c r="E279" s="15"/>
      <c r="F279" s="15"/>
    </row>
    <row r="280">
      <c r="C280" s="93"/>
      <c r="E280" s="15"/>
      <c r="F280" s="15"/>
    </row>
    <row r="281">
      <c r="C281" s="93"/>
      <c r="E281" s="15"/>
      <c r="F281" s="15"/>
    </row>
    <row r="282">
      <c r="C282" s="93"/>
      <c r="E282" s="15"/>
      <c r="F282" s="15"/>
    </row>
    <row r="283">
      <c r="C283" s="93"/>
      <c r="E283" s="15"/>
      <c r="F283" s="15"/>
    </row>
    <row r="284">
      <c r="C284" s="93"/>
      <c r="E284" s="15"/>
      <c r="F284" s="15"/>
    </row>
    <row r="285">
      <c r="C285" s="93"/>
      <c r="E285" s="15"/>
      <c r="F285" s="15"/>
    </row>
    <row r="286">
      <c r="C286" s="93"/>
      <c r="E286" s="15"/>
      <c r="F286" s="15"/>
    </row>
    <row r="287">
      <c r="C287" s="93"/>
      <c r="E287" s="15"/>
      <c r="F287" s="15"/>
    </row>
    <row r="288">
      <c r="C288" s="93"/>
      <c r="E288" s="15"/>
      <c r="F288" s="15"/>
    </row>
    <row r="289">
      <c r="C289" s="93"/>
      <c r="E289" s="15"/>
      <c r="F289" s="15"/>
    </row>
    <row r="290">
      <c r="C290" s="93"/>
      <c r="E290" s="15"/>
      <c r="F290" s="15"/>
    </row>
    <row r="291">
      <c r="C291" s="93"/>
      <c r="E291" s="15"/>
      <c r="F291" s="15"/>
    </row>
    <row r="292">
      <c r="C292" s="93"/>
      <c r="E292" s="15"/>
      <c r="F292" s="15"/>
    </row>
    <row r="293">
      <c r="C293" s="93"/>
      <c r="E293" s="15"/>
      <c r="F293" s="15"/>
    </row>
    <row r="294">
      <c r="C294" s="93"/>
      <c r="E294" s="15"/>
      <c r="F294" s="15"/>
    </row>
    <row r="295">
      <c r="C295" s="93"/>
      <c r="E295" s="15"/>
      <c r="F295" s="15"/>
    </row>
    <row r="296">
      <c r="C296" s="93"/>
      <c r="E296" s="15"/>
      <c r="F296" s="15"/>
    </row>
    <row r="297">
      <c r="C297" s="93"/>
      <c r="E297" s="15"/>
      <c r="F297" s="15"/>
    </row>
    <row r="298">
      <c r="C298" s="93"/>
      <c r="E298" s="15"/>
      <c r="F298" s="15"/>
    </row>
    <row r="299">
      <c r="C299" s="93"/>
      <c r="E299" s="15"/>
      <c r="F299" s="15"/>
    </row>
    <row r="300">
      <c r="C300" s="93"/>
      <c r="E300" s="15"/>
      <c r="F300" s="15"/>
    </row>
    <row r="301">
      <c r="C301" s="93"/>
      <c r="E301" s="15"/>
      <c r="F301" s="15"/>
    </row>
    <row r="302">
      <c r="C302" s="93"/>
      <c r="E302" s="15"/>
      <c r="F302" s="15"/>
    </row>
    <row r="303">
      <c r="C303" s="93"/>
      <c r="E303" s="15"/>
      <c r="F303" s="15"/>
    </row>
    <row r="304">
      <c r="C304" s="93"/>
      <c r="E304" s="15"/>
      <c r="F304" s="15"/>
    </row>
    <row r="305">
      <c r="C305" s="93"/>
      <c r="E305" s="15"/>
      <c r="F305" s="15"/>
    </row>
    <row r="306">
      <c r="C306" s="93"/>
      <c r="E306" s="15"/>
      <c r="F306" s="15"/>
    </row>
    <row r="307">
      <c r="C307" s="93"/>
      <c r="E307" s="15"/>
      <c r="F307" s="15"/>
    </row>
    <row r="308">
      <c r="C308" s="93"/>
      <c r="E308" s="15"/>
      <c r="F308" s="15"/>
    </row>
    <row r="309">
      <c r="C309" s="93"/>
      <c r="E309" s="15"/>
      <c r="F309" s="15"/>
    </row>
    <row r="310">
      <c r="C310" s="93"/>
      <c r="E310" s="15"/>
      <c r="F310" s="15"/>
    </row>
    <row r="311">
      <c r="C311" s="93"/>
      <c r="E311" s="15"/>
      <c r="F311" s="15"/>
    </row>
    <row r="312">
      <c r="C312" s="93"/>
      <c r="E312" s="15"/>
      <c r="F312" s="15"/>
    </row>
    <row r="313">
      <c r="C313" s="93"/>
      <c r="E313" s="15"/>
      <c r="F313" s="15"/>
    </row>
    <row r="314">
      <c r="C314" s="93"/>
      <c r="E314" s="15"/>
      <c r="F314" s="15"/>
    </row>
    <row r="315">
      <c r="C315" s="93"/>
      <c r="E315" s="15"/>
      <c r="F315" s="15"/>
    </row>
    <row r="316">
      <c r="C316" s="93"/>
      <c r="E316" s="15"/>
      <c r="F316" s="15"/>
    </row>
    <row r="317">
      <c r="C317" s="93"/>
      <c r="E317" s="15"/>
      <c r="F317" s="15"/>
    </row>
    <row r="318">
      <c r="C318" s="93"/>
      <c r="E318" s="15"/>
      <c r="F318" s="15"/>
    </row>
    <row r="319">
      <c r="C319" s="93"/>
      <c r="E319" s="15"/>
      <c r="F319" s="15"/>
    </row>
    <row r="320">
      <c r="C320" s="93"/>
      <c r="E320" s="15"/>
      <c r="F320" s="15"/>
    </row>
    <row r="321">
      <c r="C321" s="93"/>
      <c r="E321" s="15"/>
      <c r="F321" s="15"/>
    </row>
    <row r="322">
      <c r="C322" s="93"/>
      <c r="E322" s="15"/>
      <c r="F322" s="15"/>
    </row>
    <row r="323">
      <c r="C323" s="93"/>
      <c r="E323" s="15"/>
      <c r="F323" s="15"/>
    </row>
    <row r="324">
      <c r="C324" s="93"/>
      <c r="E324" s="15"/>
      <c r="F324" s="15"/>
    </row>
    <row r="325">
      <c r="C325" s="93"/>
      <c r="E325" s="15"/>
      <c r="F325" s="15"/>
    </row>
    <row r="326">
      <c r="C326" s="93"/>
      <c r="E326" s="15"/>
      <c r="F326" s="15"/>
    </row>
    <row r="327">
      <c r="C327" s="93"/>
      <c r="E327" s="15"/>
      <c r="F327" s="15"/>
    </row>
    <row r="328">
      <c r="C328" s="93"/>
      <c r="E328" s="15"/>
      <c r="F328" s="15"/>
    </row>
    <row r="329">
      <c r="C329" s="93"/>
      <c r="E329" s="15"/>
      <c r="F329" s="15"/>
    </row>
    <row r="330">
      <c r="C330" s="93"/>
      <c r="E330" s="15"/>
      <c r="F330" s="15"/>
    </row>
    <row r="331">
      <c r="C331" s="93"/>
      <c r="E331" s="15"/>
      <c r="F331" s="15"/>
    </row>
    <row r="332">
      <c r="C332" s="93"/>
      <c r="E332" s="15"/>
      <c r="F332" s="15"/>
    </row>
    <row r="333">
      <c r="C333" s="93"/>
      <c r="E333" s="15"/>
      <c r="F333" s="15"/>
    </row>
    <row r="334">
      <c r="C334" s="93"/>
      <c r="E334" s="15"/>
      <c r="F334" s="15"/>
    </row>
    <row r="335">
      <c r="C335" s="93"/>
      <c r="E335" s="15"/>
      <c r="F335" s="15"/>
    </row>
    <row r="336">
      <c r="C336" s="93"/>
      <c r="E336" s="15"/>
      <c r="F336" s="15"/>
    </row>
    <row r="337">
      <c r="C337" s="93"/>
      <c r="E337" s="15"/>
      <c r="F337" s="15"/>
    </row>
    <row r="338">
      <c r="C338" s="93"/>
      <c r="E338" s="15"/>
      <c r="F338" s="15"/>
    </row>
    <row r="339">
      <c r="C339" s="93"/>
      <c r="E339" s="15"/>
      <c r="F339" s="15"/>
    </row>
    <row r="340">
      <c r="C340" s="93"/>
      <c r="E340" s="15"/>
      <c r="F340" s="15"/>
    </row>
    <row r="341">
      <c r="C341" s="93"/>
      <c r="E341" s="15"/>
      <c r="F341" s="15"/>
    </row>
    <row r="342">
      <c r="C342" s="93"/>
      <c r="E342" s="15"/>
      <c r="F342" s="15"/>
    </row>
    <row r="343">
      <c r="C343" s="93"/>
      <c r="E343" s="15"/>
      <c r="F343" s="15"/>
    </row>
    <row r="344">
      <c r="C344" s="93"/>
      <c r="E344" s="15"/>
      <c r="F344" s="15"/>
    </row>
    <row r="345">
      <c r="C345" s="93"/>
      <c r="E345" s="15"/>
      <c r="F345" s="15"/>
    </row>
    <row r="346">
      <c r="C346" s="93"/>
      <c r="E346" s="15"/>
      <c r="F346" s="15"/>
    </row>
    <row r="347">
      <c r="C347" s="93"/>
      <c r="E347" s="15"/>
      <c r="F347" s="15"/>
    </row>
    <row r="348">
      <c r="C348" s="93"/>
      <c r="E348" s="15"/>
      <c r="F348" s="15"/>
    </row>
    <row r="349">
      <c r="C349" s="93"/>
      <c r="E349" s="15"/>
      <c r="F349" s="15"/>
    </row>
    <row r="350">
      <c r="C350" s="93"/>
      <c r="E350" s="15"/>
      <c r="F350" s="15"/>
    </row>
    <row r="351">
      <c r="C351" s="93"/>
      <c r="E351" s="15"/>
      <c r="F351" s="15"/>
    </row>
    <row r="352">
      <c r="C352" s="93"/>
      <c r="E352" s="15"/>
      <c r="F352" s="15"/>
    </row>
    <row r="353">
      <c r="C353" s="93"/>
      <c r="E353" s="15"/>
      <c r="F353" s="15"/>
    </row>
    <row r="354">
      <c r="C354" s="93"/>
      <c r="E354" s="15"/>
      <c r="F354" s="15"/>
    </row>
    <row r="355">
      <c r="C355" s="93"/>
      <c r="E355" s="15"/>
      <c r="F355" s="15"/>
    </row>
    <row r="356">
      <c r="C356" s="93"/>
      <c r="E356" s="15"/>
      <c r="F356" s="15"/>
    </row>
    <row r="357">
      <c r="C357" s="93"/>
      <c r="E357" s="15"/>
      <c r="F357" s="15"/>
    </row>
    <row r="358">
      <c r="C358" s="93"/>
      <c r="E358" s="15"/>
      <c r="F358" s="15"/>
    </row>
    <row r="359">
      <c r="C359" s="93"/>
      <c r="E359" s="15"/>
      <c r="F359" s="15"/>
    </row>
    <row r="360">
      <c r="C360" s="93"/>
      <c r="E360" s="15"/>
      <c r="F360" s="15"/>
    </row>
    <row r="361">
      <c r="C361" s="93"/>
      <c r="E361" s="15"/>
      <c r="F361" s="15"/>
    </row>
    <row r="362">
      <c r="C362" s="93"/>
      <c r="E362" s="15"/>
      <c r="F362" s="15"/>
    </row>
    <row r="363">
      <c r="C363" s="93"/>
      <c r="E363" s="15"/>
      <c r="F363" s="15"/>
    </row>
    <row r="364">
      <c r="C364" s="93"/>
      <c r="E364" s="15"/>
      <c r="F364" s="15"/>
    </row>
    <row r="365">
      <c r="C365" s="93"/>
      <c r="E365" s="15"/>
      <c r="F365" s="15"/>
    </row>
    <row r="366">
      <c r="C366" s="93"/>
      <c r="E366" s="15"/>
      <c r="F366" s="15"/>
    </row>
    <row r="367">
      <c r="C367" s="93"/>
      <c r="E367" s="15"/>
      <c r="F367" s="15"/>
    </row>
    <row r="368">
      <c r="C368" s="93"/>
      <c r="E368" s="15"/>
      <c r="F368" s="15"/>
    </row>
    <row r="369">
      <c r="C369" s="93"/>
      <c r="E369" s="15"/>
      <c r="F369" s="15"/>
    </row>
    <row r="370">
      <c r="C370" s="93"/>
      <c r="E370" s="15"/>
      <c r="F370" s="15"/>
    </row>
    <row r="371">
      <c r="C371" s="93"/>
      <c r="E371" s="15"/>
      <c r="F371" s="15"/>
    </row>
    <row r="372">
      <c r="C372" s="93"/>
      <c r="E372" s="15"/>
      <c r="F372" s="15"/>
    </row>
    <row r="373">
      <c r="C373" s="93"/>
      <c r="E373" s="15"/>
      <c r="F373" s="15"/>
    </row>
    <row r="374">
      <c r="C374" s="93"/>
      <c r="E374" s="15"/>
      <c r="F374" s="15"/>
    </row>
    <row r="375">
      <c r="C375" s="93"/>
      <c r="E375" s="15"/>
      <c r="F375" s="15"/>
    </row>
    <row r="376">
      <c r="C376" s="93"/>
      <c r="E376" s="15"/>
      <c r="F376" s="15"/>
    </row>
    <row r="377">
      <c r="C377" s="93"/>
      <c r="E377" s="15"/>
      <c r="F377" s="15"/>
    </row>
    <row r="378">
      <c r="C378" s="93"/>
      <c r="E378" s="15"/>
      <c r="F378" s="15"/>
    </row>
    <row r="379">
      <c r="C379" s="93"/>
      <c r="E379" s="15"/>
      <c r="F379" s="15"/>
    </row>
    <row r="380">
      <c r="C380" s="93"/>
      <c r="E380" s="15"/>
      <c r="F380" s="15"/>
    </row>
    <row r="381">
      <c r="C381" s="93"/>
      <c r="E381" s="15"/>
      <c r="F381" s="15"/>
    </row>
    <row r="382">
      <c r="C382" s="93"/>
      <c r="E382" s="15"/>
      <c r="F382" s="15"/>
    </row>
    <row r="383">
      <c r="C383" s="93"/>
      <c r="E383" s="15"/>
      <c r="F383" s="15"/>
    </row>
    <row r="384">
      <c r="C384" s="93"/>
      <c r="E384" s="15"/>
      <c r="F384" s="15"/>
    </row>
    <row r="385">
      <c r="C385" s="93"/>
      <c r="E385" s="15"/>
      <c r="F385" s="15"/>
    </row>
    <row r="386">
      <c r="C386" s="93"/>
      <c r="E386" s="15"/>
      <c r="F386" s="15"/>
    </row>
    <row r="387">
      <c r="C387" s="93"/>
      <c r="E387" s="15"/>
      <c r="F387" s="15"/>
    </row>
    <row r="388">
      <c r="C388" s="93"/>
      <c r="E388" s="15"/>
      <c r="F388" s="15"/>
    </row>
    <row r="389">
      <c r="C389" s="93"/>
      <c r="E389" s="15"/>
      <c r="F389" s="15"/>
    </row>
    <row r="390">
      <c r="C390" s="93"/>
      <c r="E390" s="15"/>
      <c r="F390" s="15"/>
    </row>
    <row r="391">
      <c r="C391" s="93"/>
      <c r="E391" s="15"/>
      <c r="F391" s="15"/>
    </row>
    <row r="392">
      <c r="C392" s="93"/>
      <c r="E392" s="15"/>
      <c r="F392" s="15"/>
    </row>
    <row r="393">
      <c r="C393" s="93"/>
      <c r="E393" s="15"/>
      <c r="F393" s="15"/>
    </row>
    <row r="394">
      <c r="C394" s="93"/>
      <c r="E394" s="15"/>
      <c r="F394" s="15"/>
    </row>
    <row r="395">
      <c r="C395" s="93"/>
      <c r="E395" s="15"/>
      <c r="F395" s="15"/>
    </row>
    <row r="396">
      <c r="C396" s="93"/>
      <c r="E396" s="15"/>
      <c r="F396" s="15"/>
    </row>
    <row r="397">
      <c r="C397" s="93"/>
      <c r="E397" s="15"/>
      <c r="F397" s="15"/>
    </row>
    <row r="398">
      <c r="C398" s="93"/>
      <c r="E398" s="15"/>
      <c r="F398" s="15"/>
    </row>
    <row r="399">
      <c r="C399" s="93"/>
      <c r="E399" s="15"/>
      <c r="F399" s="15"/>
    </row>
    <row r="400">
      <c r="C400" s="93"/>
      <c r="E400" s="15"/>
      <c r="F400" s="15"/>
    </row>
    <row r="401">
      <c r="C401" s="93"/>
      <c r="E401" s="15"/>
      <c r="F401" s="15"/>
    </row>
    <row r="402">
      <c r="C402" s="93"/>
      <c r="E402" s="15"/>
      <c r="F402" s="15"/>
    </row>
    <row r="403">
      <c r="C403" s="93"/>
      <c r="E403" s="15"/>
      <c r="F403" s="15"/>
    </row>
    <row r="404">
      <c r="C404" s="93"/>
      <c r="E404" s="15"/>
      <c r="F404" s="15"/>
    </row>
    <row r="405">
      <c r="C405" s="93"/>
      <c r="E405" s="15"/>
      <c r="F405" s="15"/>
    </row>
    <row r="406">
      <c r="C406" s="93"/>
      <c r="E406" s="15"/>
      <c r="F406" s="15"/>
    </row>
    <row r="407">
      <c r="C407" s="93"/>
      <c r="E407" s="15"/>
      <c r="F407" s="15"/>
    </row>
    <row r="408">
      <c r="C408" s="93"/>
      <c r="E408" s="15"/>
      <c r="F408" s="15"/>
    </row>
    <row r="409">
      <c r="C409" s="93"/>
      <c r="E409" s="15"/>
      <c r="F409" s="15"/>
    </row>
    <row r="410">
      <c r="C410" s="93"/>
      <c r="E410" s="15"/>
      <c r="F410" s="15"/>
    </row>
    <row r="411">
      <c r="C411" s="93"/>
      <c r="E411" s="15"/>
      <c r="F411" s="15"/>
    </row>
    <row r="412">
      <c r="C412" s="93"/>
      <c r="E412" s="15"/>
      <c r="F412" s="15"/>
    </row>
    <row r="413">
      <c r="C413" s="93"/>
      <c r="E413" s="15"/>
      <c r="F413" s="15"/>
    </row>
    <row r="414">
      <c r="C414" s="93"/>
      <c r="E414" s="15"/>
      <c r="F414" s="15"/>
    </row>
    <row r="415">
      <c r="C415" s="93"/>
      <c r="E415" s="15"/>
      <c r="F415" s="15"/>
    </row>
    <row r="416">
      <c r="C416" s="93"/>
      <c r="E416" s="15"/>
      <c r="F416" s="15"/>
    </row>
    <row r="417">
      <c r="C417" s="93"/>
      <c r="E417" s="15"/>
      <c r="F417" s="15"/>
    </row>
    <row r="418">
      <c r="C418" s="93"/>
      <c r="E418" s="15"/>
      <c r="F418" s="15"/>
    </row>
    <row r="419">
      <c r="C419" s="93"/>
      <c r="E419" s="15"/>
      <c r="F419" s="15"/>
    </row>
    <row r="420">
      <c r="C420" s="93"/>
      <c r="E420" s="15"/>
      <c r="F420" s="15"/>
    </row>
    <row r="421">
      <c r="C421" s="93"/>
      <c r="E421" s="15"/>
      <c r="F421" s="15"/>
    </row>
    <row r="422">
      <c r="C422" s="93"/>
      <c r="E422" s="15"/>
      <c r="F422" s="15"/>
    </row>
    <row r="423">
      <c r="C423" s="93"/>
      <c r="E423" s="15"/>
      <c r="F423" s="15"/>
    </row>
    <row r="424">
      <c r="C424" s="93"/>
      <c r="E424" s="15"/>
      <c r="F424" s="15"/>
    </row>
    <row r="425">
      <c r="C425" s="93"/>
      <c r="E425" s="15"/>
      <c r="F425" s="15"/>
    </row>
    <row r="426">
      <c r="C426" s="93"/>
      <c r="E426" s="15"/>
      <c r="F426" s="15"/>
    </row>
    <row r="427">
      <c r="C427" s="93"/>
      <c r="E427" s="15"/>
      <c r="F427" s="15"/>
    </row>
    <row r="428">
      <c r="C428" s="93"/>
      <c r="E428" s="15"/>
      <c r="F428" s="15"/>
    </row>
    <row r="429">
      <c r="C429" s="93"/>
      <c r="E429" s="15"/>
      <c r="F429" s="15"/>
    </row>
    <row r="430">
      <c r="C430" s="93"/>
      <c r="E430" s="15"/>
      <c r="F430" s="15"/>
    </row>
    <row r="431">
      <c r="C431" s="93"/>
      <c r="E431" s="15"/>
      <c r="F431" s="15"/>
    </row>
    <row r="432">
      <c r="C432" s="93"/>
      <c r="E432" s="15"/>
      <c r="F432" s="15"/>
    </row>
    <row r="433">
      <c r="C433" s="93"/>
      <c r="E433" s="15"/>
      <c r="F433" s="15"/>
    </row>
    <row r="434">
      <c r="C434" s="93"/>
      <c r="E434" s="15"/>
      <c r="F434" s="15"/>
    </row>
    <row r="435">
      <c r="C435" s="93"/>
      <c r="E435" s="15"/>
      <c r="F435" s="15"/>
    </row>
    <row r="436">
      <c r="C436" s="93"/>
      <c r="E436" s="15"/>
      <c r="F436" s="15"/>
    </row>
    <row r="437">
      <c r="C437" s="93"/>
      <c r="E437" s="15"/>
      <c r="F437" s="15"/>
    </row>
    <row r="438">
      <c r="C438" s="93"/>
      <c r="E438" s="15"/>
      <c r="F438" s="15"/>
    </row>
    <row r="439">
      <c r="C439" s="93"/>
      <c r="E439" s="15"/>
      <c r="F439" s="15"/>
    </row>
    <row r="440">
      <c r="C440" s="93"/>
      <c r="E440" s="15"/>
      <c r="F440" s="15"/>
    </row>
    <row r="441">
      <c r="C441" s="93"/>
      <c r="E441" s="15"/>
      <c r="F441" s="15"/>
    </row>
    <row r="442">
      <c r="C442" s="93"/>
      <c r="E442" s="15"/>
      <c r="F442" s="15"/>
    </row>
    <row r="443">
      <c r="C443" s="93"/>
      <c r="E443" s="15"/>
      <c r="F443" s="15"/>
    </row>
    <row r="444">
      <c r="C444" s="93"/>
      <c r="E444" s="15"/>
      <c r="F444" s="15"/>
    </row>
    <row r="445">
      <c r="C445" s="93"/>
      <c r="E445" s="15"/>
      <c r="F445" s="15"/>
    </row>
    <row r="446">
      <c r="C446" s="93"/>
      <c r="E446" s="15"/>
      <c r="F446" s="15"/>
    </row>
    <row r="447">
      <c r="C447" s="93"/>
      <c r="E447" s="15"/>
      <c r="F447" s="15"/>
    </row>
    <row r="448">
      <c r="C448" s="93"/>
      <c r="E448" s="15"/>
      <c r="F448" s="15"/>
    </row>
    <row r="449">
      <c r="C449" s="93"/>
      <c r="E449" s="15"/>
      <c r="F449" s="15"/>
    </row>
    <row r="450">
      <c r="C450" s="93"/>
      <c r="E450" s="15"/>
      <c r="F450" s="15"/>
    </row>
    <row r="451">
      <c r="C451" s="93"/>
      <c r="E451" s="15"/>
      <c r="F451" s="15"/>
    </row>
    <row r="452">
      <c r="C452" s="93"/>
      <c r="E452" s="15"/>
      <c r="F452" s="15"/>
    </row>
    <row r="453">
      <c r="C453" s="93"/>
      <c r="E453" s="15"/>
      <c r="F453" s="15"/>
    </row>
    <row r="454">
      <c r="C454" s="93"/>
      <c r="E454" s="15"/>
      <c r="F454" s="15"/>
    </row>
    <row r="455">
      <c r="C455" s="93"/>
      <c r="E455" s="15"/>
      <c r="F455" s="15"/>
    </row>
    <row r="456">
      <c r="C456" s="93"/>
      <c r="E456" s="15"/>
      <c r="F456" s="15"/>
    </row>
    <row r="457">
      <c r="C457" s="93"/>
      <c r="E457" s="15"/>
      <c r="F457" s="15"/>
    </row>
    <row r="458">
      <c r="C458" s="93"/>
      <c r="E458" s="15"/>
      <c r="F458" s="15"/>
    </row>
    <row r="459">
      <c r="C459" s="93"/>
      <c r="E459" s="15"/>
      <c r="F459" s="15"/>
    </row>
    <row r="460">
      <c r="C460" s="93"/>
      <c r="E460" s="15"/>
      <c r="F460" s="15"/>
    </row>
    <row r="461">
      <c r="C461" s="93"/>
      <c r="E461" s="15"/>
      <c r="F461" s="15"/>
    </row>
    <row r="462">
      <c r="C462" s="93"/>
      <c r="E462" s="15"/>
      <c r="F462" s="15"/>
    </row>
    <row r="463">
      <c r="C463" s="93"/>
      <c r="E463" s="15"/>
      <c r="F463" s="15"/>
    </row>
    <row r="464">
      <c r="C464" s="93"/>
      <c r="E464" s="15"/>
      <c r="F464" s="15"/>
    </row>
    <row r="465">
      <c r="C465" s="93"/>
      <c r="E465" s="15"/>
      <c r="F465" s="15"/>
    </row>
    <row r="466">
      <c r="C466" s="93"/>
      <c r="E466" s="15"/>
      <c r="F466" s="15"/>
    </row>
    <row r="467">
      <c r="C467" s="93"/>
      <c r="E467" s="15"/>
      <c r="F467" s="15"/>
    </row>
    <row r="468">
      <c r="C468" s="93"/>
      <c r="E468" s="15"/>
      <c r="F468" s="15"/>
    </row>
    <row r="469">
      <c r="C469" s="93"/>
      <c r="E469" s="15"/>
      <c r="F469" s="15"/>
    </row>
    <row r="470">
      <c r="C470" s="93"/>
      <c r="E470" s="15"/>
      <c r="F470" s="15"/>
    </row>
    <row r="471">
      <c r="C471" s="93"/>
      <c r="E471" s="15"/>
      <c r="F471" s="15"/>
    </row>
    <row r="472">
      <c r="C472" s="93"/>
      <c r="E472" s="15"/>
      <c r="F472" s="15"/>
    </row>
    <row r="473">
      <c r="C473" s="93"/>
      <c r="E473" s="15"/>
      <c r="F473" s="15"/>
    </row>
    <row r="474">
      <c r="C474" s="93"/>
      <c r="E474" s="15"/>
      <c r="F474" s="15"/>
    </row>
    <row r="475">
      <c r="C475" s="93"/>
      <c r="E475" s="15"/>
      <c r="F475" s="15"/>
    </row>
    <row r="476">
      <c r="C476" s="93"/>
      <c r="E476" s="15"/>
      <c r="F476" s="15"/>
    </row>
    <row r="477">
      <c r="C477" s="93"/>
      <c r="E477" s="15"/>
      <c r="F477" s="15"/>
    </row>
    <row r="478">
      <c r="C478" s="93"/>
      <c r="E478" s="15"/>
      <c r="F478" s="15"/>
    </row>
    <row r="479">
      <c r="C479" s="93"/>
      <c r="E479" s="15"/>
      <c r="F479" s="15"/>
    </row>
    <row r="480">
      <c r="C480" s="93"/>
      <c r="E480" s="15"/>
      <c r="F480" s="15"/>
    </row>
    <row r="481">
      <c r="C481" s="93"/>
      <c r="E481" s="15"/>
      <c r="F481" s="15"/>
    </row>
    <row r="482">
      <c r="C482" s="93"/>
      <c r="E482" s="15"/>
      <c r="F482" s="15"/>
    </row>
    <row r="483">
      <c r="C483" s="93"/>
      <c r="E483" s="15"/>
      <c r="F483" s="15"/>
    </row>
    <row r="484">
      <c r="C484" s="93"/>
      <c r="E484" s="15"/>
      <c r="F484" s="15"/>
    </row>
    <row r="485">
      <c r="C485" s="93"/>
      <c r="E485" s="15"/>
      <c r="F485" s="15"/>
    </row>
    <row r="486">
      <c r="C486" s="93"/>
      <c r="E486" s="15"/>
      <c r="F486" s="15"/>
    </row>
    <row r="487">
      <c r="C487" s="93"/>
      <c r="E487" s="15"/>
      <c r="F487" s="15"/>
    </row>
    <row r="488">
      <c r="C488" s="93"/>
      <c r="E488" s="15"/>
      <c r="F488" s="15"/>
    </row>
    <row r="489">
      <c r="C489" s="93"/>
      <c r="E489" s="15"/>
      <c r="F489" s="15"/>
    </row>
    <row r="490">
      <c r="C490" s="93"/>
      <c r="E490" s="15"/>
      <c r="F490" s="15"/>
    </row>
    <row r="491">
      <c r="C491" s="93"/>
      <c r="E491" s="15"/>
      <c r="F491" s="15"/>
    </row>
    <row r="492">
      <c r="C492" s="93"/>
      <c r="E492" s="15"/>
      <c r="F492" s="15"/>
    </row>
    <row r="493">
      <c r="C493" s="93"/>
      <c r="E493" s="15"/>
      <c r="F493" s="15"/>
    </row>
    <row r="494">
      <c r="C494" s="93"/>
      <c r="E494" s="15"/>
      <c r="F494" s="15"/>
    </row>
    <row r="495">
      <c r="C495" s="93"/>
      <c r="E495" s="15"/>
      <c r="F495" s="15"/>
    </row>
    <row r="496">
      <c r="C496" s="93"/>
      <c r="E496" s="15"/>
      <c r="F496" s="15"/>
    </row>
    <row r="497">
      <c r="C497" s="93"/>
      <c r="E497" s="15"/>
      <c r="F497" s="15"/>
    </row>
    <row r="498">
      <c r="C498" s="93"/>
      <c r="E498" s="15"/>
      <c r="F498" s="15"/>
    </row>
    <row r="499">
      <c r="C499" s="93"/>
      <c r="E499" s="15"/>
      <c r="F499" s="15"/>
    </row>
    <row r="500">
      <c r="C500" s="93"/>
      <c r="E500" s="15"/>
      <c r="F500" s="15"/>
    </row>
    <row r="501">
      <c r="C501" s="93"/>
      <c r="E501" s="15"/>
      <c r="F501" s="15"/>
    </row>
    <row r="502">
      <c r="C502" s="93"/>
      <c r="E502" s="15"/>
      <c r="F502" s="15"/>
    </row>
    <row r="503">
      <c r="C503" s="93"/>
      <c r="E503" s="15"/>
      <c r="F503" s="15"/>
    </row>
    <row r="504">
      <c r="C504" s="93"/>
      <c r="E504" s="15"/>
      <c r="F504" s="15"/>
    </row>
    <row r="505">
      <c r="C505" s="93"/>
      <c r="E505" s="15"/>
      <c r="F505" s="15"/>
    </row>
    <row r="506">
      <c r="C506" s="93"/>
      <c r="E506" s="15"/>
      <c r="F506" s="15"/>
    </row>
    <row r="507">
      <c r="C507" s="93"/>
      <c r="E507" s="15"/>
      <c r="F507" s="15"/>
    </row>
    <row r="508">
      <c r="C508" s="93"/>
      <c r="E508" s="15"/>
      <c r="F508" s="15"/>
    </row>
    <row r="509">
      <c r="C509" s="93"/>
      <c r="E509" s="15"/>
      <c r="F509" s="15"/>
    </row>
    <row r="510">
      <c r="C510" s="93"/>
      <c r="E510" s="15"/>
      <c r="F510" s="15"/>
    </row>
    <row r="511">
      <c r="C511" s="93"/>
      <c r="E511" s="15"/>
      <c r="F511" s="15"/>
    </row>
    <row r="512">
      <c r="C512" s="93"/>
      <c r="E512" s="15"/>
      <c r="F512" s="15"/>
    </row>
    <row r="513">
      <c r="C513" s="93"/>
      <c r="E513" s="15"/>
      <c r="F513" s="15"/>
    </row>
    <row r="514">
      <c r="C514" s="93"/>
      <c r="E514" s="15"/>
      <c r="F514" s="15"/>
    </row>
    <row r="515">
      <c r="C515" s="93"/>
      <c r="E515" s="15"/>
      <c r="F515" s="15"/>
    </row>
    <row r="516">
      <c r="C516" s="93"/>
      <c r="E516" s="15"/>
      <c r="F516" s="15"/>
    </row>
    <row r="517">
      <c r="C517" s="93"/>
      <c r="E517" s="15"/>
      <c r="F517" s="15"/>
    </row>
    <row r="518">
      <c r="C518" s="93"/>
      <c r="E518" s="15"/>
      <c r="F518" s="15"/>
    </row>
    <row r="519">
      <c r="C519" s="93"/>
      <c r="E519" s="15"/>
      <c r="F519" s="15"/>
    </row>
    <row r="520">
      <c r="C520" s="93"/>
      <c r="E520" s="15"/>
      <c r="F520" s="15"/>
    </row>
    <row r="521">
      <c r="C521" s="93"/>
      <c r="E521" s="15"/>
      <c r="F521" s="15"/>
    </row>
    <row r="522">
      <c r="C522" s="93"/>
      <c r="E522" s="15"/>
      <c r="F522" s="15"/>
    </row>
    <row r="523">
      <c r="C523" s="93"/>
      <c r="E523" s="15"/>
      <c r="F523" s="15"/>
    </row>
    <row r="524">
      <c r="C524" s="93"/>
      <c r="E524" s="15"/>
      <c r="F524" s="15"/>
    </row>
    <row r="525">
      <c r="C525" s="93"/>
      <c r="E525" s="15"/>
      <c r="F525" s="15"/>
    </row>
    <row r="526">
      <c r="C526" s="93"/>
      <c r="E526" s="15"/>
      <c r="F526" s="15"/>
    </row>
    <row r="527">
      <c r="C527" s="93"/>
      <c r="E527" s="15"/>
      <c r="F527" s="15"/>
    </row>
    <row r="528">
      <c r="C528" s="93"/>
      <c r="E528" s="15"/>
      <c r="F528" s="15"/>
    </row>
    <row r="529">
      <c r="C529" s="93"/>
      <c r="E529" s="15"/>
      <c r="F529" s="15"/>
    </row>
    <row r="530">
      <c r="C530" s="93"/>
      <c r="E530" s="15"/>
      <c r="F530" s="15"/>
    </row>
    <row r="531">
      <c r="C531" s="93"/>
      <c r="E531" s="15"/>
      <c r="F531" s="15"/>
    </row>
    <row r="532">
      <c r="C532" s="93"/>
      <c r="E532" s="15"/>
      <c r="F532" s="15"/>
    </row>
    <row r="533">
      <c r="C533" s="93"/>
      <c r="E533" s="15"/>
      <c r="F533" s="15"/>
    </row>
    <row r="534">
      <c r="C534" s="93"/>
      <c r="E534" s="15"/>
      <c r="F534" s="15"/>
    </row>
    <row r="535">
      <c r="C535" s="93"/>
      <c r="E535" s="15"/>
      <c r="F535" s="15"/>
    </row>
    <row r="536">
      <c r="C536" s="93"/>
      <c r="E536" s="15"/>
      <c r="F536" s="15"/>
    </row>
    <row r="537">
      <c r="C537" s="93"/>
      <c r="E537" s="15"/>
      <c r="F537" s="15"/>
    </row>
    <row r="538">
      <c r="C538" s="93"/>
      <c r="E538" s="15"/>
      <c r="F538" s="15"/>
    </row>
    <row r="539">
      <c r="C539" s="93"/>
      <c r="E539" s="15"/>
      <c r="F539" s="15"/>
    </row>
    <row r="540">
      <c r="C540" s="93"/>
      <c r="E540" s="15"/>
      <c r="F540" s="15"/>
    </row>
    <row r="541">
      <c r="C541" s="93"/>
      <c r="E541" s="15"/>
      <c r="F541" s="15"/>
    </row>
    <row r="542">
      <c r="C542" s="93"/>
      <c r="E542" s="15"/>
      <c r="F542" s="15"/>
    </row>
    <row r="543">
      <c r="C543" s="93"/>
      <c r="E543" s="15"/>
      <c r="F543" s="15"/>
    </row>
    <row r="544">
      <c r="C544" s="93"/>
      <c r="E544" s="15"/>
      <c r="F544" s="15"/>
    </row>
    <row r="545">
      <c r="C545" s="93"/>
      <c r="E545" s="15"/>
      <c r="F545" s="15"/>
    </row>
    <row r="546">
      <c r="C546" s="93"/>
      <c r="E546" s="15"/>
      <c r="F546" s="15"/>
    </row>
    <row r="547">
      <c r="C547" s="93"/>
      <c r="E547" s="15"/>
      <c r="F547" s="15"/>
    </row>
    <row r="548">
      <c r="C548" s="93"/>
      <c r="E548" s="15"/>
      <c r="F548" s="15"/>
    </row>
    <row r="549">
      <c r="C549" s="93"/>
      <c r="E549" s="15"/>
      <c r="F549" s="15"/>
    </row>
    <row r="550">
      <c r="C550" s="93"/>
      <c r="E550" s="15"/>
      <c r="F550" s="15"/>
    </row>
    <row r="551">
      <c r="C551" s="93"/>
      <c r="E551" s="15"/>
      <c r="F551" s="15"/>
    </row>
    <row r="552">
      <c r="C552" s="93"/>
      <c r="E552" s="15"/>
      <c r="F552" s="15"/>
    </row>
    <row r="553">
      <c r="C553" s="93"/>
      <c r="E553" s="15"/>
      <c r="F553" s="15"/>
    </row>
    <row r="554">
      <c r="C554" s="93"/>
      <c r="E554" s="15"/>
      <c r="F554" s="15"/>
    </row>
    <row r="555">
      <c r="C555" s="93"/>
      <c r="E555" s="15"/>
      <c r="F555" s="15"/>
    </row>
    <row r="556">
      <c r="C556" s="93"/>
      <c r="E556" s="15"/>
      <c r="F556" s="15"/>
    </row>
    <row r="557">
      <c r="C557" s="93"/>
      <c r="E557" s="15"/>
      <c r="F557" s="15"/>
    </row>
    <row r="558">
      <c r="C558" s="93"/>
      <c r="E558" s="15"/>
      <c r="F558" s="15"/>
    </row>
    <row r="559">
      <c r="C559" s="93"/>
      <c r="E559" s="15"/>
      <c r="F559" s="15"/>
    </row>
    <row r="560">
      <c r="C560" s="93"/>
      <c r="E560" s="15"/>
      <c r="F560" s="15"/>
    </row>
    <row r="561">
      <c r="C561" s="93"/>
      <c r="E561" s="15"/>
      <c r="F561" s="15"/>
    </row>
    <row r="562">
      <c r="C562" s="93"/>
      <c r="E562" s="15"/>
      <c r="F562" s="15"/>
    </row>
    <row r="563">
      <c r="C563" s="93"/>
      <c r="E563" s="15"/>
      <c r="F563" s="15"/>
    </row>
    <row r="564">
      <c r="C564" s="93"/>
      <c r="E564" s="15"/>
      <c r="F564" s="15"/>
    </row>
    <row r="565">
      <c r="C565" s="93"/>
      <c r="E565" s="15"/>
      <c r="F565" s="15"/>
    </row>
    <row r="566">
      <c r="C566" s="93"/>
      <c r="E566" s="15"/>
      <c r="F566" s="15"/>
    </row>
    <row r="567">
      <c r="C567" s="93"/>
      <c r="E567" s="15"/>
      <c r="F567" s="15"/>
    </row>
    <row r="568">
      <c r="C568" s="93"/>
      <c r="E568" s="15"/>
      <c r="F568" s="15"/>
    </row>
    <row r="569">
      <c r="C569" s="93"/>
      <c r="E569" s="15"/>
      <c r="F569" s="15"/>
    </row>
    <row r="570">
      <c r="C570" s="93"/>
      <c r="E570" s="15"/>
      <c r="F570" s="15"/>
    </row>
    <row r="571">
      <c r="C571" s="93"/>
      <c r="E571" s="15"/>
      <c r="F571" s="15"/>
    </row>
    <row r="572">
      <c r="C572" s="93"/>
      <c r="E572" s="15"/>
      <c r="F572" s="15"/>
    </row>
    <row r="573">
      <c r="C573" s="93"/>
      <c r="E573" s="15"/>
      <c r="F573" s="15"/>
    </row>
    <row r="574">
      <c r="C574" s="93"/>
      <c r="E574" s="15"/>
      <c r="F574" s="15"/>
    </row>
    <row r="575">
      <c r="C575" s="93"/>
      <c r="E575" s="15"/>
      <c r="F575" s="15"/>
    </row>
    <row r="576">
      <c r="C576" s="93"/>
      <c r="E576" s="15"/>
      <c r="F576" s="15"/>
    </row>
    <row r="577">
      <c r="C577" s="93"/>
      <c r="E577" s="15"/>
      <c r="F577" s="15"/>
    </row>
    <row r="578">
      <c r="C578" s="93"/>
      <c r="E578" s="15"/>
      <c r="F578" s="15"/>
    </row>
    <row r="579">
      <c r="C579" s="93"/>
      <c r="E579" s="15"/>
      <c r="F579" s="15"/>
    </row>
    <row r="580">
      <c r="C580" s="93"/>
      <c r="E580" s="15"/>
      <c r="F580" s="15"/>
    </row>
    <row r="581">
      <c r="C581" s="93"/>
      <c r="E581" s="15"/>
      <c r="F581" s="15"/>
    </row>
    <row r="582">
      <c r="C582" s="93"/>
      <c r="E582" s="15"/>
      <c r="F582" s="15"/>
    </row>
    <row r="583">
      <c r="C583" s="93"/>
      <c r="E583" s="15"/>
      <c r="F583" s="15"/>
    </row>
    <row r="584">
      <c r="C584" s="93"/>
      <c r="E584" s="15"/>
      <c r="F584" s="15"/>
    </row>
    <row r="585">
      <c r="C585" s="93"/>
      <c r="E585" s="15"/>
      <c r="F585" s="15"/>
    </row>
    <row r="586">
      <c r="C586" s="93"/>
      <c r="E586" s="15"/>
      <c r="F586" s="15"/>
    </row>
    <row r="587">
      <c r="C587" s="93"/>
      <c r="E587" s="15"/>
      <c r="F587" s="15"/>
    </row>
    <row r="588">
      <c r="C588" s="93"/>
      <c r="E588" s="15"/>
      <c r="F588" s="15"/>
    </row>
    <row r="589">
      <c r="C589" s="93"/>
      <c r="E589" s="15"/>
      <c r="F589" s="15"/>
    </row>
    <row r="590">
      <c r="C590" s="93"/>
      <c r="E590" s="15"/>
      <c r="F590" s="15"/>
    </row>
    <row r="591">
      <c r="C591" s="93"/>
      <c r="E591" s="15"/>
      <c r="F591" s="15"/>
    </row>
    <row r="592">
      <c r="C592" s="93"/>
      <c r="E592" s="15"/>
      <c r="F592" s="15"/>
    </row>
    <row r="593">
      <c r="C593" s="93"/>
      <c r="E593" s="15"/>
      <c r="F593" s="15"/>
    </row>
    <row r="594">
      <c r="C594" s="93"/>
      <c r="E594" s="15"/>
      <c r="F594" s="15"/>
    </row>
    <row r="595">
      <c r="C595" s="93"/>
      <c r="E595" s="15"/>
      <c r="F595" s="15"/>
    </row>
    <row r="596">
      <c r="C596" s="93"/>
      <c r="E596" s="15"/>
      <c r="F596" s="15"/>
    </row>
    <row r="597">
      <c r="C597" s="93"/>
      <c r="E597" s="15"/>
      <c r="F597" s="15"/>
    </row>
    <row r="598">
      <c r="C598" s="93"/>
      <c r="E598" s="15"/>
      <c r="F598" s="15"/>
    </row>
    <row r="599">
      <c r="C599" s="93"/>
      <c r="E599" s="15"/>
      <c r="F599" s="15"/>
    </row>
    <row r="600">
      <c r="C600" s="93"/>
      <c r="E600" s="15"/>
      <c r="F600" s="15"/>
    </row>
    <row r="601">
      <c r="C601" s="93"/>
      <c r="E601" s="15"/>
      <c r="F601" s="15"/>
    </row>
    <row r="602">
      <c r="C602" s="93"/>
      <c r="E602" s="15"/>
      <c r="F602" s="15"/>
    </row>
    <row r="603">
      <c r="C603" s="93"/>
      <c r="E603" s="15"/>
      <c r="F603" s="15"/>
    </row>
    <row r="604">
      <c r="C604" s="93"/>
      <c r="E604" s="15"/>
      <c r="F604" s="15"/>
    </row>
    <row r="605">
      <c r="C605" s="93"/>
      <c r="E605" s="15"/>
      <c r="F605" s="15"/>
    </row>
    <row r="606">
      <c r="C606" s="93"/>
      <c r="E606" s="15"/>
      <c r="F606" s="15"/>
    </row>
    <row r="607">
      <c r="C607" s="93"/>
      <c r="E607" s="15"/>
      <c r="F607" s="15"/>
    </row>
    <row r="608">
      <c r="C608" s="93"/>
      <c r="E608" s="15"/>
      <c r="F608" s="15"/>
    </row>
    <row r="609">
      <c r="C609" s="93"/>
      <c r="E609" s="15"/>
      <c r="F609" s="15"/>
    </row>
    <row r="610">
      <c r="C610" s="93"/>
      <c r="E610" s="15"/>
      <c r="F610" s="15"/>
    </row>
    <row r="611">
      <c r="C611" s="93"/>
      <c r="E611" s="15"/>
      <c r="F611" s="15"/>
    </row>
    <row r="612">
      <c r="C612" s="93"/>
      <c r="E612" s="15"/>
      <c r="F612" s="15"/>
    </row>
    <row r="613">
      <c r="C613" s="93"/>
      <c r="E613" s="15"/>
      <c r="F613" s="15"/>
    </row>
    <row r="614">
      <c r="C614" s="93"/>
      <c r="E614" s="15"/>
      <c r="F614" s="15"/>
    </row>
    <row r="615">
      <c r="C615" s="93"/>
      <c r="E615" s="15"/>
      <c r="F615" s="15"/>
    </row>
    <row r="616">
      <c r="C616" s="93"/>
      <c r="E616" s="15"/>
      <c r="F616" s="15"/>
    </row>
    <row r="617">
      <c r="C617" s="93"/>
      <c r="E617" s="15"/>
      <c r="F617" s="15"/>
    </row>
    <row r="618">
      <c r="C618" s="93"/>
      <c r="E618" s="15"/>
      <c r="F618" s="15"/>
    </row>
    <row r="619">
      <c r="C619" s="93"/>
      <c r="E619" s="15"/>
      <c r="F619" s="15"/>
    </row>
    <row r="620">
      <c r="C620" s="93"/>
      <c r="E620" s="15"/>
      <c r="F620" s="15"/>
    </row>
    <row r="621">
      <c r="C621" s="93"/>
      <c r="E621" s="15"/>
      <c r="F621" s="15"/>
    </row>
    <row r="622">
      <c r="C622" s="93"/>
      <c r="E622" s="15"/>
      <c r="F622" s="15"/>
    </row>
    <row r="623">
      <c r="C623" s="93"/>
      <c r="E623" s="15"/>
      <c r="F623" s="15"/>
    </row>
    <row r="624">
      <c r="C624" s="93"/>
      <c r="E624" s="15"/>
      <c r="F624" s="15"/>
    </row>
    <row r="625">
      <c r="C625" s="93"/>
      <c r="E625" s="15"/>
      <c r="F625" s="15"/>
    </row>
    <row r="626">
      <c r="C626" s="93"/>
      <c r="E626" s="15"/>
      <c r="F626" s="15"/>
    </row>
    <row r="627">
      <c r="C627" s="93"/>
      <c r="E627" s="15"/>
      <c r="F627" s="15"/>
    </row>
    <row r="628">
      <c r="C628" s="93"/>
      <c r="E628" s="15"/>
      <c r="F628" s="15"/>
    </row>
    <row r="629">
      <c r="C629" s="93"/>
      <c r="E629" s="15"/>
      <c r="F629" s="15"/>
    </row>
    <row r="630">
      <c r="C630" s="93"/>
      <c r="E630" s="15"/>
      <c r="F630" s="15"/>
    </row>
    <row r="631">
      <c r="C631" s="93"/>
      <c r="E631" s="15"/>
      <c r="F631" s="15"/>
    </row>
    <row r="632">
      <c r="C632" s="93"/>
      <c r="E632" s="15"/>
      <c r="F632" s="15"/>
    </row>
    <row r="633">
      <c r="C633" s="93"/>
      <c r="E633" s="15"/>
      <c r="F633" s="15"/>
    </row>
    <row r="634">
      <c r="C634" s="93"/>
      <c r="E634" s="15"/>
      <c r="F634" s="15"/>
    </row>
    <row r="635">
      <c r="C635" s="93"/>
      <c r="E635" s="15"/>
      <c r="F635" s="15"/>
    </row>
    <row r="636">
      <c r="C636" s="93"/>
      <c r="E636" s="15"/>
      <c r="F636" s="15"/>
    </row>
    <row r="637">
      <c r="C637" s="93"/>
      <c r="E637" s="15"/>
      <c r="F637" s="15"/>
    </row>
    <row r="638">
      <c r="C638" s="93"/>
      <c r="E638" s="15"/>
      <c r="F638" s="15"/>
    </row>
    <row r="639">
      <c r="C639" s="93"/>
      <c r="E639" s="15"/>
      <c r="F639" s="15"/>
    </row>
    <row r="640">
      <c r="C640" s="93"/>
      <c r="E640" s="15"/>
      <c r="F640" s="15"/>
    </row>
    <row r="641">
      <c r="C641" s="93"/>
      <c r="E641" s="15"/>
      <c r="F641" s="15"/>
    </row>
    <row r="642">
      <c r="C642" s="93"/>
      <c r="E642" s="15"/>
      <c r="F642" s="15"/>
    </row>
    <row r="643">
      <c r="C643" s="93"/>
      <c r="E643" s="15"/>
      <c r="F643" s="15"/>
    </row>
    <row r="644">
      <c r="C644" s="93"/>
      <c r="E644" s="15"/>
      <c r="F644" s="15"/>
    </row>
    <row r="645">
      <c r="C645" s="93"/>
      <c r="E645" s="15"/>
      <c r="F645" s="15"/>
    </row>
    <row r="646">
      <c r="C646" s="93"/>
      <c r="E646" s="15"/>
      <c r="F646" s="15"/>
    </row>
    <row r="647">
      <c r="C647" s="93"/>
      <c r="E647" s="15"/>
      <c r="F647" s="15"/>
    </row>
    <row r="648">
      <c r="C648" s="93"/>
      <c r="E648" s="15"/>
      <c r="F648" s="15"/>
    </row>
    <row r="649">
      <c r="C649" s="93"/>
      <c r="E649" s="15"/>
      <c r="F649" s="15"/>
    </row>
    <row r="650">
      <c r="C650" s="93"/>
      <c r="E650" s="15"/>
      <c r="F650" s="15"/>
    </row>
    <row r="651">
      <c r="C651" s="93"/>
      <c r="E651" s="15"/>
      <c r="F651" s="15"/>
    </row>
    <row r="652">
      <c r="C652" s="93"/>
      <c r="E652" s="15"/>
      <c r="F652" s="15"/>
    </row>
    <row r="653">
      <c r="C653" s="93"/>
      <c r="E653" s="15"/>
      <c r="F653" s="15"/>
    </row>
    <row r="654">
      <c r="C654" s="93"/>
      <c r="E654" s="15"/>
      <c r="F654" s="15"/>
    </row>
    <row r="655">
      <c r="C655" s="93"/>
      <c r="E655" s="15"/>
      <c r="F655" s="15"/>
    </row>
    <row r="656">
      <c r="C656" s="93"/>
      <c r="E656" s="15"/>
      <c r="F656" s="15"/>
    </row>
    <row r="657">
      <c r="C657" s="93"/>
      <c r="E657" s="15"/>
      <c r="F657" s="15"/>
    </row>
    <row r="658">
      <c r="C658" s="93"/>
      <c r="E658" s="15"/>
      <c r="F658" s="15"/>
    </row>
    <row r="659">
      <c r="C659" s="93"/>
      <c r="E659" s="15"/>
      <c r="F659" s="15"/>
    </row>
    <row r="660">
      <c r="C660" s="93"/>
      <c r="E660" s="15"/>
      <c r="F660" s="15"/>
    </row>
    <row r="661">
      <c r="C661" s="93"/>
      <c r="E661" s="15"/>
      <c r="F661" s="15"/>
    </row>
    <row r="662">
      <c r="C662" s="93"/>
      <c r="E662" s="15"/>
      <c r="F662" s="15"/>
    </row>
    <row r="663">
      <c r="C663" s="93"/>
      <c r="E663" s="15"/>
      <c r="F663" s="15"/>
    </row>
    <row r="664">
      <c r="C664" s="93"/>
      <c r="E664" s="15"/>
      <c r="F664" s="15"/>
    </row>
    <row r="665">
      <c r="C665" s="93"/>
      <c r="E665" s="15"/>
      <c r="F665" s="15"/>
    </row>
    <row r="666">
      <c r="C666" s="93"/>
      <c r="E666" s="15"/>
      <c r="F666" s="15"/>
    </row>
    <row r="667">
      <c r="C667" s="93"/>
      <c r="E667" s="15"/>
      <c r="F667" s="15"/>
    </row>
    <row r="668">
      <c r="C668" s="93"/>
      <c r="E668" s="15"/>
      <c r="F668" s="15"/>
    </row>
    <row r="669">
      <c r="C669" s="93"/>
      <c r="E669" s="15"/>
      <c r="F669" s="15"/>
    </row>
    <row r="670">
      <c r="C670" s="93"/>
      <c r="E670" s="15"/>
      <c r="F670" s="15"/>
    </row>
    <row r="671">
      <c r="C671" s="93"/>
      <c r="E671" s="15"/>
      <c r="F671" s="15"/>
    </row>
    <row r="672">
      <c r="C672" s="93"/>
      <c r="E672" s="15"/>
      <c r="F672" s="15"/>
    </row>
    <row r="673">
      <c r="C673" s="93"/>
      <c r="E673" s="15"/>
      <c r="F673" s="15"/>
    </row>
    <row r="674">
      <c r="C674" s="93"/>
      <c r="E674" s="15"/>
      <c r="F674" s="15"/>
    </row>
    <row r="675">
      <c r="C675" s="93"/>
      <c r="E675" s="15"/>
      <c r="F675" s="15"/>
    </row>
    <row r="676">
      <c r="C676" s="93"/>
      <c r="E676" s="15"/>
      <c r="F676" s="15"/>
    </row>
    <row r="677">
      <c r="C677" s="93"/>
      <c r="E677" s="15"/>
      <c r="F677" s="15"/>
    </row>
    <row r="678">
      <c r="C678" s="93"/>
      <c r="E678" s="15"/>
      <c r="F678" s="15"/>
    </row>
    <row r="679">
      <c r="C679" s="93"/>
      <c r="E679" s="15"/>
      <c r="F679" s="15"/>
    </row>
    <row r="680">
      <c r="C680" s="93"/>
      <c r="E680" s="15"/>
      <c r="F680" s="15"/>
    </row>
    <row r="681">
      <c r="C681" s="93"/>
      <c r="E681" s="15"/>
      <c r="F681" s="15"/>
    </row>
    <row r="682">
      <c r="C682" s="93"/>
      <c r="E682" s="15"/>
      <c r="F682" s="15"/>
    </row>
    <row r="683">
      <c r="C683" s="93"/>
      <c r="E683" s="15"/>
      <c r="F683" s="15"/>
    </row>
    <row r="684">
      <c r="C684" s="93"/>
      <c r="E684" s="15"/>
      <c r="F684" s="15"/>
    </row>
    <row r="685">
      <c r="C685" s="93"/>
      <c r="E685" s="15"/>
      <c r="F685" s="15"/>
    </row>
    <row r="686">
      <c r="C686" s="93"/>
      <c r="E686" s="15"/>
      <c r="F686" s="15"/>
    </row>
    <row r="687">
      <c r="C687" s="93"/>
      <c r="E687" s="15"/>
      <c r="F687" s="15"/>
    </row>
    <row r="688">
      <c r="C688" s="93"/>
      <c r="E688" s="15"/>
      <c r="F688" s="15"/>
    </row>
    <row r="689">
      <c r="C689" s="93"/>
      <c r="E689" s="15"/>
      <c r="F689" s="15"/>
    </row>
    <row r="690">
      <c r="C690" s="93"/>
      <c r="E690" s="15"/>
      <c r="F690" s="15"/>
    </row>
    <row r="691">
      <c r="C691" s="93"/>
      <c r="E691" s="15"/>
      <c r="F691" s="15"/>
    </row>
    <row r="692">
      <c r="C692" s="93"/>
      <c r="E692" s="15"/>
      <c r="F692" s="15"/>
    </row>
    <row r="693">
      <c r="C693" s="93"/>
      <c r="E693" s="15"/>
      <c r="F693" s="15"/>
    </row>
    <row r="694">
      <c r="C694" s="93"/>
      <c r="E694" s="15"/>
      <c r="F694" s="15"/>
    </row>
    <row r="695">
      <c r="C695" s="93"/>
      <c r="E695" s="15"/>
      <c r="F695" s="15"/>
    </row>
    <row r="696">
      <c r="C696" s="93"/>
      <c r="E696" s="15"/>
      <c r="F696" s="15"/>
    </row>
    <row r="697">
      <c r="C697" s="93"/>
      <c r="E697" s="15"/>
      <c r="F697" s="15"/>
    </row>
    <row r="698">
      <c r="C698" s="93"/>
      <c r="E698" s="15"/>
      <c r="F698" s="15"/>
    </row>
    <row r="699">
      <c r="C699" s="93"/>
      <c r="E699" s="15"/>
      <c r="F699" s="15"/>
    </row>
    <row r="700">
      <c r="C700" s="93"/>
      <c r="E700" s="15"/>
      <c r="F700" s="15"/>
    </row>
    <row r="701">
      <c r="C701" s="93"/>
      <c r="E701" s="15"/>
      <c r="F701" s="15"/>
    </row>
    <row r="702">
      <c r="C702" s="93"/>
      <c r="E702" s="15"/>
      <c r="F702" s="15"/>
    </row>
    <row r="703">
      <c r="C703" s="93"/>
      <c r="E703" s="15"/>
      <c r="F703" s="15"/>
    </row>
    <row r="704">
      <c r="C704" s="93"/>
      <c r="E704" s="15"/>
      <c r="F704" s="15"/>
    </row>
    <row r="705">
      <c r="C705" s="93"/>
      <c r="E705" s="15"/>
      <c r="F705" s="15"/>
    </row>
    <row r="706">
      <c r="C706" s="93"/>
      <c r="E706" s="15"/>
      <c r="F706" s="15"/>
    </row>
    <row r="707">
      <c r="C707" s="93"/>
      <c r="E707" s="15"/>
      <c r="F707" s="15"/>
    </row>
    <row r="708">
      <c r="C708" s="93"/>
      <c r="E708" s="15"/>
      <c r="F708" s="15"/>
    </row>
    <row r="709">
      <c r="C709" s="93"/>
      <c r="E709" s="15"/>
      <c r="F709" s="15"/>
    </row>
    <row r="710">
      <c r="C710" s="93"/>
      <c r="E710" s="15"/>
      <c r="F710" s="15"/>
    </row>
    <row r="711">
      <c r="C711" s="93"/>
      <c r="E711" s="15"/>
      <c r="F711" s="15"/>
    </row>
    <row r="712">
      <c r="C712" s="93"/>
      <c r="E712" s="15"/>
      <c r="F712" s="15"/>
    </row>
    <row r="713">
      <c r="C713" s="93"/>
      <c r="E713" s="15"/>
      <c r="F713" s="15"/>
    </row>
    <row r="714">
      <c r="C714" s="93"/>
      <c r="E714" s="15"/>
      <c r="F714" s="15"/>
    </row>
    <row r="715">
      <c r="C715" s="93"/>
      <c r="E715" s="15"/>
      <c r="F715" s="15"/>
    </row>
    <row r="716">
      <c r="C716" s="93"/>
      <c r="E716" s="15"/>
      <c r="F716" s="15"/>
    </row>
    <row r="717">
      <c r="C717" s="93"/>
      <c r="E717" s="15"/>
      <c r="F717" s="15"/>
    </row>
    <row r="718">
      <c r="C718" s="93"/>
      <c r="E718" s="15"/>
      <c r="F718" s="15"/>
    </row>
    <row r="719">
      <c r="C719" s="93"/>
      <c r="E719" s="15"/>
      <c r="F719" s="15"/>
    </row>
    <row r="720">
      <c r="C720" s="93"/>
      <c r="E720" s="15"/>
      <c r="F720" s="15"/>
    </row>
    <row r="721">
      <c r="C721" s="93"/>
      <c r="E721" s="15"/>
      <c r="F721" s="15"/>
    </row>
    <row r="722">
      <c r="C722" s="93"/>
      <c r="E722" s="15"/>
      <c r="F722" s="15"/>
    </row>
    <row r="723">
      <c r="C723" s="93"/>
      <c r="E723" s="15"/>
      <c r="F723" s="15"/>
    </row>
    <row r="724">
      <c r="C724" s="93"/>
      <c r="E724" s="15"/>
      <c r="F724" s="15"/>
    </row>
    <row r="725">
      <c r="C725" s="93"/>
      <c r="E725" s="15"/>
      <c r="F725" s="15"/>
    </row>
    <row r="726">
      <c r="C726" s="93"/>
      <c r="E726" s="15"/>
      <c r="F726" s="15"/>
    </row>
    <row r="727">
      <c r="C727" s="93"/>
      <c r="E727" s="15"/>
      <c r="F727" s="15"/>
    </row>
    <row r="728">
      <c r="C728" s="93"/>
      <c r="E728" s="15"/>
      <c r="F728" s="15"/>
    </row>
    <row r="729">
      <c r="C729" s="93"/>
      <c r="E729" s="15"/>
      <c r="F729" s="15"/>
    </row>
    <row r="730">
      <c r="C730" s="93"/>
      <c r="E730" s="15"/>
      <c r="F730" s="15"/>
    </row>
    <row r="731">
      <c r="C731" s="93"/>
      <c r="E731" s="15"/>
      <c r="F731" s="15"/>
    </row>
    <row r="732">
      <c r="C732" s="93"/>
      <c r="E732" s="15"/>
      <c r="F732" s="15"/>
    </row>
    <row r="733">
      <c r="C733" s="93"/>
      <c r="E733" s="15"/>
      <c r="F733" s="15"/>
    </row>
    <row r="734">
      <c r="C734" s="93"/>
      <c r="E734" s="15"/>
      <c r="F734" s="15"/>
    </row>
    <row r="735">
      <c r="C735" s="93"/>
      <c r="E735" s="15"/>
      <c r="F735" s="15"/>
    </row>
    <row r="736">
      <c r="C736" s="93"/>
      <c r="E736" s="15"/>
      <c r="F736" s="15"/>
    </row>
    <row r="737">
      <c r="C737" s="93"/>
      <c r="E737" s="15"/>
      <c r="F737" s="15"/>
    </row>
    <row r="738">
      <c r="C738" s="93"/>
      <c r="E738" s="15"/>
      <c r="F738" s="15"/>
    </row>
    <row r="739">
      <c r="C739" s="93"/>
      <c r="E739" s="15"/>
      <c r="F739" s="15"/>
    </row>
    <row r="740">
      <c r="C740" s="93"/>
      <c r="E740" s="15"/>
      <c r="F740" s="15"/>
    </row>
    <row r="741">
      <c r="C741" s="93"/>
      <c r="E741" s="15"/>
      <c r="F741" s="15"/>
    </row>
    <row r="742">
      <c r="C742" s="93"/>
      <c r="E742" s="15"/>
      <c r="F742" s="15"/>
    </row>
    <row r="743">
      <c r="C743" s="93"/>
      <c r="E743" s="15"/>
      <c r="F743" s="15"/>
    </row>
    <row r="744">
      <c r="C744" s="93"/>
      <c r="E744" s="15"/>
      <c r="F744" s="15"/>
    </row>
    <row r="745">
      <c r="C745" s="93"/>
      <c r="E745" s="15"/>
      <c r="F745" s="15"/>
    </row>
    <row r="746">
      <c r="C746" s="93"/>
      <c r="E746" s="15"/>
      <c r="F746" s="15"/>
    </row>
    <row r="747">
      <c r="C747" s="93"/>
      <c r="E747" s="15"/>
      <c r="F747" s="15"/>
    </row>
    <row r="748">
      <c r="C748" s="93"/>
      <c r="E748" s="15"/>
      <c r="F748" s="15"/>
    </row>
    <row r="749">
      <c r="C749" s="93"/>
      <c r="E749" s="15"/>
      <c r="F749" s="15"/>
    </row>
    <row r="750">
      <c r="C750" s="93"/>
      <c r="E750" s="15"/>
      <c r="F750" s="15"/>
    </row>
    <row r="751">
      <c r="C751" s="93"/>
      <c r="E751" s="15"/>
      <c r="F751" s="15"/>
    </row>
    <row r="752">
      <c r="C752" s="93"/>
      <c r="E752" s="15"/>
      <c r="F752" s="15"/>
    </row>
    <row r="753">
      <c r="C753" s="93"/>
      <c r="E753" s="15"/>
      <c r="F753" s="15"/>
    </row>
    <row r="754">
      <c r="C754" s="93"/>
      <c r="E754" s="15"/>
      <c r="F754" s="15"/>
    </row>
    <row r="755">
      <c r="C755" s="93"/>
      <c r="E755" s="15"/>
      <c r="F755" s="15"/>
    </row>
    <row r="756">
      <c r="C756" s="93"/>
      <c r="E756" s="15"/>
      <c r="F756" s="15"/>
    </row>
    <row r="757">
      <c r="C757" s="93"/>
      <c r="E757" s="15"/>
      <c r="F757" s="15"/>
    </row>
    <row r="758">
      <c r="C758" s="93"/>
      <c r="E758" s="15"/>
      <c r="F758" s="15"/>
    </row>
    <row r="759">
      <c r="C759" s="93"/>
      <c r="E759" s="15"/>
      <c r="F759" s="15"/>
    </row>
    <row r="760">
      <c r="C760" s="93"/>
      <c r="E760" s="15"/>
      <c r="F760" s="15"/>
    </row>
    <row r="761">
      <c r="C761" s="93"/>
      <c r="E761" s="15"/>
      <c r="F761" s="15"/>
    </row>
    <row r="762">
      <c r="C762" s="93"/>
      <c r="E762" s="15"/>
      <c r="F762" s="15"/>
    </row>
    <row r="763">
      <c r="C763" s="93"/>
      <c r="E763" s="15"/>
      <c r="F763" s="15"/>
    </row>
    <row r="764">
      <c r="C764" s="93"/>
      <c r="E764" s="15"/>
      <c r="F764" s="15"/>
    </row>
    <row r="765">
      <c r="C765" s="93"/>
      <c r="E765" s="15"/>
      <c r="F765" s="15"/>
    </row>
    <row r="766">
      <c r="C766" s="93"/>
      <c r="E766" s="15"/>
      <c r="F766" s="15"/>
    </row>
    <row r="767">
      <c r="C767" s="93"/>
      <c r="E767" s="15"/>
      <c r="F767" s="15"/>
    </row>
    <row r="768">
      <c r="C768" s="93"/>
      <c r="E768" s="15"/>
      <c r="F768" s="15"/>
    </row>
    <row r="769">
      <c r="C769" s="93"/>
      <c r="E769" s="15"/>
      <c r="F769" s="15"/>
    </row>
    <row r="770">
      <c r="C770" s="93"/>
      <c r="E770" s="15"/>
      <c r="F770" s="15"/>
    </row>
    <row r="771">
      <c r="C771" s="93"/>
      <c r="E771" s="15"/>
      <c r="F771" s="15"/>
    </row>
    <row r="772">
      <c r="C772" s="93"/>
      <c r="E772" s="15"/>
      <c r="F772" s="15"/>
    </row>
    <row r="773">
      <c r="C773" s="93"/>
      <c r="E773" s="15"/>
      <c r="F773" s="15"/>
    </row>
    <row r="774">
      <c r="C774" s="93"/>
      <c r="E774" s="15"/>
      <c r="F774" s="15"/>
    </row>
    <row r="775">
      <c r="C775" s="93"/>
      <c r="E775" s="15"/>
      <c r="F775" s="15"/>
    </row>
    <row r="776">
      <c r="C776" s="93"/>
      <c r="E776" s="15"/>
      <c r="F776" s="15"/>
    </row>
    <row r="777">
      <c r="C777" s="93"/>
      <c r="E777" s="15"/>
      <c r="F777" s="15"/>
    </row>
    <row r="778">
      <c r="C778" s="93"/>
      <c r="E778" s="15"/>
      <c r="F778" s="15"/>
    </row>
    <row r="779">
      <c r="C779" s="93"/>
      <c r="E779" s="15"/>
      <c r="F779" s="15"/>
    </row>
    <row r="780">
      <c r="C780" s="93"/>
      <c r="E780" s="15"/>
      <c r="F780" s="15"/>
    </row>
    <row r="781">
      <c r="C781" s="93"/>
      <c r="E781" s="15"/>
      <c r="F781" s="15"/>
    </row>
    <row r="782">
      <c r="C782" s="93"/>
      <c r="E782" s="15"/>
      <c r="F782" s="15"/>
    </row>
    <row r="783">
      <c r="C783" s="93"/>
      <c r="E783" s="15"/>
      <c r="F783" s="15"/>
    </row>
    <row r="784">
      <c r="C784" s="93"/>
      <c r="E784" s="15"/>
      <c r="F784" s="15"/>
    </row>
    <row r="785">
      <c r="C785" s="93"/>
      <c r="E785" s="15"/>
      <c r="F785" s="15"/>
    </row>
    <row r="786">
      <c r="C786" s="93"/>
      <c r="E786" s="15"/>
      <c r="F786" s="15"/>
    </row>
    <row r="787">
      <c r="C787" s="93"/>
      <c r="E787" s="15"/>
      <c r="F787" s="15"/>
    </row>
    <row r="788">
      <c r="C788" s="93"/>
      <c r="E788" s="15"/>
      <c r="F788" s="15"/>
    </row>
    <row r="789">
      <c r="C789" s="93"/>
      <c r="E789" s="15"/>
      <c r="F789" s="15"/>
    </row>
    <row r="790">
      <c r="C790" s="93"/>
      <c r="E790" s="15"/>
      <c r="F790" s="15"/>
    </row>
    <row r="791">
      <c r="C791" s="93"/>
      <c r="E791" s="15"/>
      <c r="F791" s="15"/>
    </row>
    <row r="792">
      <c r="C792" s="93"/>
      <c r="E792" s="15"/>
      <c r="F792" s="15"/>
    </row>
    <row r="793">
      <c r="C793" s="93"/>
      <c r="E793" s="15"/>
      <c r="F793" s="15"/>
    </row>
    <row r="794">
      <c r="C794" s="93"/>
      <c r="E794" s="15"/>
      <c r="F794" s="15"/>
    </row>
    <row r="795">
      <c r="C795" s="93"/>
      <c r="E795" s="15"/>
      <c r="F795" s="15"/>
    </row>
    <row r="796">
      <c r="C796" s="93"/>
      <c r="E796" s="15"/>
      <c r="F796" s="15"/>
    </row>
    <row r="797">
      <c r="C797" s="93"/>
      <c r="E797" s="15"/>
      <c r="F797" s="15"/>
    </row>
    <row r="798">
      <c r="C798" s="93"/>
      <c r="E798" s="15"/>
      <c r="F798" s="15"/>
    </row>
    <row r="799">
      <c r="C799" s="93"/>
      <c r="E799" s="15"/>
      <c r="F799" s="15"/>
    </row>
    <row r="800">
      <c r="C800" s="93"/>
      <c r="E800" s="15"/>
      <c r="F800" s="15"/>
    </row>
    <row r="801">
      <c r="C801" s="93"/>
      <c r="E801" s="15"/>
      <c r="F801" s="15"/>
    </row>
    <row r="802">
      <c r="C802" s="93"/>
      <c r="E802" s="15"/>
      <c r="F802" s="15"/>
    </row>
    <row r="803">
      <c r="C803" s="93"/>
      <c r="E803" s="15"/>
      <c r="F803" s="15"/>
    </row>
    <row r="804">
      <c r="C804" s="93"/>
      <c r="E804" s="15"/>
      <c r="F804" s="15"/>
    </row>
    <row r="805">
      <c r="C805" s="93"/>
      <c r="E805" s="15"/>
      <c r="F805" s="15"/>
    </row>
    <row r="806">
      <c r="C806" s="93"/>
      <c r="E806" s="15"/>
      <c r="F806" s="15"/>
    </row>
    <row r="807">
      <c r="C807" s="93"/>
      <c r="E807" s="15"/>
      <c r="F807" s="15"/>
    </row>
    <row r="808">
      <c r="C808" s="93"/>
      <c r="E808" s="15"/>
      <c r="F808" s="15"/>
    </row>
    <row r="809">
      <c r="C809" s="93"/>
      <c r="E809" s="15"/>
      <c r="F809" s="15"/>
    </row>
    <row r="810">
      <c r="C810" s="93"/>
      <c r="E810" s="15"/>
      <c r="F810" s="15"/>
    </row>
    <row r="811">
      <c r="C811" s="93"/>
      <c r="E811" s="15"/>
      <c r="F811" s="15"/>
    </row>
    <row r="812">
      <c r="C812" s="93"/>
      <c r="E812" s="15"/>
      <c r="F812" s="15"/>
    </row>
    <row r="813">
      <c r="C813" s="93"/>
      <c r="E813" s="15"/>
      <c r="F813" s="15"/>
    </row>
    <row r="814">
      <c r="C814" s="93"/>
      <c r="E814" s="15"/>
      <c r="F814" s="15"/>
    </row>
    <row r="815">
      <c r="C815" s="93"/>
      <c r="E815" s="15"/>
      <c r="F815" s="15"/>
    </row>
    <row r="816">
      <c r="C816" s="93"/>
      <c r="E816" s="15"/>
      <c r="F816" s="15"/>
    </row>
    <row r="817">
      <c r="C817" s="93"/>
      <c r="E817" s="15"/>
      <c r="F817" s="15"/>
    </row>
    <row r="818">
      <c r="C818" s="93"/>
      <c r="E818" s="15"/>
      <c r="F818" s="15"/>
    </row>
    <row r="819">
      <c r="C819" s="93"/>
      <c r="E819" s="15"/>
      <c r="F819" s="15"/>
    </row>
    <row r="820">
      <c r="C820" s="93"/>
      <c r="E820" s="15"/>
      <c r="F820" s="15"/>
    </row>
    <row r="821">
      <c r="C821" s="93"/>
      <c r="E821" s="15"/>
      <c r="F821" s="15"/>
    </row>
    <row r="822">
      <c r="C822" s="93"/>
      <c r="E822" s="15"/>
      <c r="F822" s="15"/>
    </row>
    <row r="823">
      <c r="C823" s="93"/>
      <c r="E823" s="15"/>
      <c r="F823" s="15"/>
    </row>
    <row r="824">
      <c r="C824" s="93"/>
      <c r="E824" s="15"/>
      <c r="F824" s="15"/>
    </row>
    <row r="825">
      <c r="C825" s="93"/>
      <c r="E825" s="15"/>
      <c r="F825" s="15"/>
    </row>
    <row r="826">
      <c r="C826" s="93"/>
      <c r="E826" s="15"/>
      <c r="F826" s="15"/>
    </row>
    <row r="827">
      <c r="C827" s="93"/>
      <c r="E827" s="15"/>
      <c r="F827" s="15"/>
    </row>
    <row r="828">
      <c r="C828" s="93"/>
      <c r="E828" s="15"/>
      <c r="F828" s="15"/>
    </row>
    <row r="829">
      <c r="C829" s="93"/>
      <c r="E829" s="15"/>
      <c r="F829" s="15"/>
    </row>
    <row r="830">
      <c r="C830" s="93"/>
      <c r="E830" s="15"/>
      <c r="F830" s="15"/>
    </row>
    <row r="831">
      <c r="C831" s="93"/>
      <c r="E831" s="15"/>
      <c r="F831" s="15"/>
    </row>
    <row r="832">
      <c r="C832" s="93"/>
      <c r="E832" s="15"/>
      <c r="F832" s="15"/>
    </row>
    <row r="833">
      <c r="C833" s="93"/>
      <c r="E833" s="15"/>
      <c r="F833" s="15"/>
    </row>
    <row r="834">
      <c r="C834" s="93"/>
      <c r="E834" s="15"/>
      <c r="F834" s="15"/>
    </row>
    <row r="835">
      <c r="C835" s="93"/>
      <c r="E835" s="15"/>
      <c r="F835" s="15"/>
    </row>
    <row r="836">
      <c r="C836" s="93"/>
      <c r="E836" s="15"/>
      <c r="F836" s="15"/>
    </row>
    <row r="837">
      <c r="C837" s="93"/>
      <c r="E837" s="15"/>
      <c r="F837" s="15"/>
    </row>
    <row r="838">
      <c r="C838" s="93"/>
      <c r="E838" s="15"/>
      <c r="F838" s="15"/>
    </row>
    <row r="839">
      <c r="C839" s="93"/>
      <c r="E839" s="15"/>
      <c r="F839" s="15"/>
    </row>
    <row r="840">
      <c r="C840" s="93"/>
      <c r="E840" s="15"/>
      <c r="F840" s="15"/>
    </row>
    <row r="841">
      <c r="C841" s="93"/>
      <c r="E841" s="15"/>
      <c r="F841" s="15"/>
    </row>
    <row r="842">
      <c r="C842" s="93"/>
      <c r="E842" s="15"/>
      <c r="F842" s="15"/>
    </row>
    <row r="843">
      <c r="C843" s="93"/>
      <c r="E843" s="15"/>
      <c r="F843" s="15"/>
    </row>
    <row r="844">
      <c r="C844" s="93"/>
      <c r="E844" s="15"/>
      <c r="F844" s="15"/>
    </row>
    <row r="845">
      <c r="C845" s="93"/>
      <c r="E845" s="15"/>
      <c r="F845" s="15"/>
    </row>
    <row r="846">
      <c r="C846" s="93"/>
      <c r="E846" s="15"/>
      <c r="F846" s="15"/>
    </row>
    <row r="847">
      <c r="C847" s="93"/>
      <c r="E847" s="15"/>
      <c r="F847" s="15"/>
    </row>
    <row r="848">
      <c r="C848" s="93"/>
      <c r="E848" s="15"/>
      <c r="F848" s="15"/>
    </row>
    <row r="849">
      <c r="C849" s="93"/>
      <c r="E849" s="15"/>
      <c r="F849" s="15"/>
    </row>
    <row r="850">
      <c r="C850" s="93"/>
      <c r="E850" s="15"/>
      <c r="F850" s="15"/>
    </row>
    <row r="851">
      <c r="C851" s="93"/>
      <c r="E851" s="15"/>
      <c r="F851" s="15"/>
    </row>
    <row r="852">
      <c r="C852" s="93"/>
      <c r="E852" s="15"/>
      <c r="F852" s="15"/>
    </row>
    <row r="853">
      <c r="C853" s="93"/>
      <c r="E853" s="15"/>
      <c r="F853" s="15"/>
    </row>
    <row r="854">
      <c r="C854" s="93"/>
      <c r="E854" s="15"/>
      <c r="F854" s="15"/>
    </row>
    <row r="855">
      <c r="C855" s="93"/>
      <c r="E855" s="15"/>
      <c r="F855" s="15"/>
    </row>
    <row r="856">
      <c r="C856" s="93"/>
      <c r="E856" s="15"/>
      <c r="F856" s="15"/>
    </row>
    <row r="857">
      <c r="C857" s="93"/>
      <c r="E857" s="15"/>
      <c r="F857" s="15"/>
    </row>
    <row r="858">
      <c r="C858" s="93"/>
      <c r="E858" s="15"/>
      <c r="F858" s="15"/>
    </row>
    <row r="859">
      <c r="C859" s="93"/>
      <c r="E859" s="15"/>
      <c r="F859" s="15"/>
    </row>
    <row r="860">
      <c r="C860" s="93"/>
      <c r="E860" s="15"/>
      <c r="F860" s="15"/>
    </row>
    <row r="861">
      <c r="C861" s="93"/>
      <c r="E861" s="15"/>
      <c r="F861" s="15"/>
    </row>
    <row r="862">
      <c r="C862" s="93"/>
      <c r="E862" s="15"/>
      <c r="F862" s="15"/>
    </row>
    <row r="863">
      <c r="C863" s="93"/>
      <c r="E863" s="15"/>
      <c r="F863" s="15"/>
    </row>
    <row r="864">
      <c r="C864" s="93"/>
      <c r="E864" s="15"/>
      <c r="F864" s="15"/>
    </row>
    <row r="865">
      <c r="C865" s="93"/>
      <c r="E865" s="15"/>
      <c r="F865" s="15"/>
    </row>
    <row r="866">
      <c r="C866" s="93"/>
      <c r="E866" s="15"/>
      <c r="F866" s="15"/>
    </row>
    <row r="867">
      <c r="C867" s="93"/>
      <c r="E867" s="15"/>
      <c r="F867" s="15"/>
    </row>
    <row r="868">
      <c r="C868" s="93"/>
      <c r="E868" s="15"/>
      <c r="F868" s="15"/>
    </row>
    <row r="869">
      <c r="C869" s="93"/>
      <c r="E869" s="15"/>
      <c r="F869" s="15"/>
    </row>
    <row r="870">
      <c r="C870" s="93"/>
      <c r="E870" s="15"/>
      <c r="F870" s="15"/>
    </row>
    <row r="871">
      <c r="C871" s="93"/>
      <c r="E871" s="15"/>
      <c r="F871" s="15"/>
    </row>
    <row r="872">
      <c r="C872" s="93"/>
      <c r="E872" s="15"/>
      <c r="F872" s="15"/>
    </row>
    <row r="873">
      <c r="C873" s="93"/>
      <c r="E873" s="15"/>
      <c r="F873" s="15"/>
    </row>
    <row r="874">
      <c r="C874" s="93"/>
      <c r="E874" s="15"/>
      <c r="F874" s="15"/>
    </row>
    <row r="875">
      <c r="C875" s="93"/>
      <c r="E875" s="15"/>
      <c r="F875" s="15"/>
    </row>
    <row r="876">
      <c r="C876" s="93"/>
      <c r="E876" s="15"/>
      <c r="F876" s="15"/>
    </row>
    <row r="877">
      <c r="C877" s="93"/>
      <c r="E877" s="15"/>
      <c r="F877" s="15"/>
    </row>
    <row r="878">
      <c r="C878" s="93"/>
      <c r="E878" s="15"/>
      <c r="F878" s="15"/>
    </row>
    <row r="879">
      <c r="C879" s="93"/>
      <c r="E879" s="15"/>
      <c r="F879" s="15"/>
    </row>
    <row r="880">
      <c r="C880" s="93"/>
      <c r="E880" s="15"/>
      <c r="F880" s="15"/>
    </row>
    <row r="881">
      <c r="C881" s="93"/>
      <c r="E881" s="15"/>
      <c r="F881" s="15"/>
    </row>
    <row r="882">
      <c r="C882" s="93"/>
      <c r="E882" s="15"/>
      <c r="F882" s="15"/>
    </row>
    <row r="883">
      <c r="C883" s="93"/>
      <c r="E883" s="15"/>
      <c r="F883" s="15"/>
    </row>
    <row r="884">
      <c r="C884" s="93"/>
      <c r="E884" s="15"/>
      <c r="F884" s="15"/>
    </row>
    <row r="885">
      <c r="C885" s="93"/>
      <c r="E885" s="15"/>
      <c r="F885" s="15"/>
    </row>
    <row r="886">
      <c r="C886" s="93"/>
      <c r="E886" s="15"/>
      <c r="F886" s="15"/>
    </row>
    <row r="887">
      <c r="C887" s="93"/>
      <c r="E887" s="15"/>
      <c r="F887" s="15"/>
    </row>
    <row r="888">
      <c r="C888" s="93"/>
      <c r="E888" s="15"/>
      <c r="F888" s="15"/>
    </row>
    <row r="889">
      <c r="C889" s="93"/>
      <c r="E889" s="15"/>
      <c r="F889" s="15"/>
    </row>
    <row r="890">
      <c r="C890" s="93"/>
      <c r="E890" s="15"/>
      <c r="F890" s="15"/>
    </row>
    <row r="891">
      <c r="C891" s="93"/>
      <c r="E891" s="15"/>
      <c r="F891" s="15"/>
    </row>
    <row r="892">
      <c r="C892" s="93"/>
      <c r="E892" s="15"/>
      <c r="F892" s="15"/>
    </row>
    <row r="893">
      <c r="C893" s="93"/>
      <c r="E893" s="15"/>
      <c r="F893" s="15"/>
    </row>
    <row r="894">
      <c r="C894" s="93"/>
      <c r="E894" s="15"/>
      <c r="F894" s="15"/>
    </row>
    <row r="895">
      <c r="C895" s="93"/>
      <c r="E895" s="15"/>
      <c r="F895" s="15"/>
    </row>
    <row r="896">
      <c r="C896" s="93"/>
      <c r="E896" s="15"/>
      <c r="F896" s="15"/>
    </row>
    <row r="897">
      <c r="C897" s="93"/>
      <c r="E897" s="15"/>
      <c r="F897" s="15"/>
    </row>
    <row r="898">
      <c r="C898" s="93"/>
      <c r="E898" s="15"/>
      <c r="F898" s="15"/>
    </row>
    <row r="899">
      <c r="C899" s="93"/>
      <c r="E899" s="15"/>
      <c r="F899" s="15"/>
    </row>
    <row r="900">
      <c r="C900" s="93"/>
      <c r="E900" s="15"/>
      <c r="F900" s="15"/>
    </row>
    <row r="901">
      <c r="C901" s="93"/>
      <c r="E901" s="15"/>
      <c r="F901" s="15"/>
    </row>
    <row r="902">
      <c r="C902" s="93"/>
      <c r="E902" s="15"/>
      <c r="F902" s="15"/>
    </row>
    <row r="903">
      <c r="C903" s="93"/>
      <c r="E903" s="15"/>
      <c r="F903" s="15"/>
    </row>
    <row r="904">
      <c r="C904" s="93"/>
      <c r="E904" s="15"/>
      <c r="F904" s="15"/>
    </row>
    <row r="905">
      <c r="C905" s="93"/>
      <c r="E905" s="15"/>
      <c r="F905" s="15"/>
    </row>
    <row r="906">
      <c r="C906" s="93"/>
      <c r="E906" s="15"/>
      <c r="F906" s="15"/>
    </row>
    <row r="907">
      <c r="C907" s="93"/>
      <c r="E907" s="15"/>
      <c r="F907" s="15"/>
    </row>
    <row r="908">
      <c r="C908" s="93"/>
      <c r="E908" s="15"/>
      <c r="F908" s="15"/>
    </row>
    <row r="909">
      <c r="C909" s="93"/>
      <c r="E909" s="15"/>
      <c r="F909" s="15"/>
    </row>
    <row r="910">
      <c r="C910" s="93"/>
      <c r="E910" s="15"/>
      <c r="F910" s="15"/>
    </row>
    <row r="911">
      <c r="C911" s="93"/>
      <c r="E911" s="15"/>
      <c r="F911" s="15"/>
    </row>
    <row r="912">
      <c r="C912" s="93"/>
      <c r="E912" s="15"/>
      <c r="F912" s="15"/>
    </row>
    <row r="913">
      <c r="C913" s="93"/>
      <c r="E913" s="15"/>
      <c r="F913" s="15"/>
    </row>
    <row r="914">
      <c r="C914" s="93"/>
      <c r="E914" s="15"/>
      <c r="F914" s="15"/>
    </row>
    <row r="915">
      <c r="C915" s="93"/>
      <c r="E915" s="15"/>
      <c r="F915" s="15"/>
    </row>
    <row r="916">
      <c r="C916" s="93"/>
      <c r="E916" s="15"/>
      <c r="F916" s="15"/>
    </row>
    <row r="917">
      <c r="C917" s="93"/>
      <c r="E917" s="15"/>
      <c r="F917" s="15"/>
    </row>
    <row r="918">
      <c r="C918" s="93"/>
      <c r="E918" s="15"/>
      <c r="F918" s="15"/>
    </row>
    <row r="919">
      <c r="C919" s="93"/>
      <c r="E919" s="15"/>
      <c r="F919" s="15"/>
    </row>
    <row r="920">
      <c r="C920" s="93"/>
      <c r="E920" s="15"/>
      <c r="F920" s="15"/>
    </row>
    <row r="921">
      <c r="C921" s="93"/>
      <c r="E921" s="15"/>
      <c r="F921" s="15"/>
    </row>
    <row r="922">
      <c r="C922" s="93"/>
      <c r="E922" s="15"/>
      <c r="F922" s="15"/>
    </row>
    <row r="923">
      <c r="C923" s="93"/>
      <c r="E923" s="15"/>
      <c r="F923" s="15"/>
    </row>
    <row r="924">
      <c r="C924" s="93"/>
      <c r="E924" s="15"/>
      <c r="F924" s="15"/>
    </row>
    <row r="925">
      <c r="C925" s="93"/>
      <c r="E925" s="15"/>
      <c r="F925" s="15"/>
    </row>
    <row r="926">
      <c r="C926" s="93"/>
      <c r="E926" s="15"/>
      <c r="F926" s="15"/>
    </row>
    <row r="927">
      <c r="C927" s="93"/>
      <c r="E927" s="15"/>
      <c r="F927" s="15"/>
    </row>
    <row r="928">
      <c r="C928" s="93"/>
      <c r="E928" s="15"/>
      <c r="F928" s="15"/>
    </row>
    <row r="929">
      <c r="C929" s="93"/>
      <c r="E929" s="15"/>
      <c r="F929" s="15"/>
    </row>
    <row r="930">
      <c r="C930" s="93"/>
      <c r="E930" s="15"/>
      <c r="F930" s="15"/>
    </row>
    <row r="931">
      <c r="C931" s="93"/>
      <c r="E931" s="15"/>
      <c r="F931" s="15"/>
    </row>
    <row r="932">
      <c r="C932" s="93"/>
      <c r="E932" s="15"/>
      <c r="F932" s="15"/>
    </row>
    <row r="933">
      <c r="C933" s="93"/>
      <c r="E933" s="15"/>
      <c r="F933" s="15"/>
    </row>
    <row r="934">
      <c r="C934" s="93"/>
      <c r="E934" s="15"/>
      <c r="F934" s="15"/>
    </row>
    <row r="935">
      <c r="C935" s="93"/>
      <c r="E935" s="15"/>
      <c r="F935" s="15"/>
    </row>
    <row r="936">
      <c r="C936" s="93"/>
      <c r="E936" s="15"/>
      <c r="F936" s="15"/>
    </row>
    <row r="937">
      <c r="C937" s="93"/>
      <c r="E937" s="15"/>
      <c r="F937" s="15"/>
    </row>
    <row r="938">
      <c r="C938" s="93"/>
      <c r="E938" s="15"/>
      <c r="F938" s="15"/>
    </row>
    <row r="939">
      <c r="C939" s="93"/>
      <c r="E939" s="15"/>
      <c r="F939" s="15"/>
    </row>
    <row r="940">
      <c r="C940" s="93"/>
      <c r="E940" s="15"/>
      <c r="F940" s="15"/>
    </row>
    <row r="941">
      <c r="C941" s="93"/>
      <c r="E941" s="15"/>
      <c r="F941" s="15"/>
    </row>
    <row r="942">
      <c r="C942" s="93"/>
      <c r="E942" s="15"/>
      <c r="F942" s="15"/>
    </row>
    <row r="943">
      <c r="C943" s="93"/>
      <c r="E943" s="15"/>
      <c r="F943" s="15"/>
    </row>
    <row r="944">
      <c r="C944" s="93"/>
      <c r="E944" s="15"/>
      <c r="F944" s="15"/>
    </row>
    <row r="945">
      <c r="C945" s="93"/>
      <c r="E945" s="15"/>
      <c r="F945" s="15"/>
    </row>
    <row r="946">
      <c r="C946" s="93"/>
      <c r="E946" s="15"/>
      <c r="F946" s="15"/>
    </row>
    <row r="947">
      <c r="C947" s="93"/>
      <c r="E947" s="15"/>
      <c r="F947" s="15"/>
    </row>
    <row r="948">
      <c r="C948" s="93"/>
      <c r="E948" s="15"/>
      <c r="F948" s="15"/>
    </row>
    <row r="949">
      <c r="C949" s="93"/>
      <c r="E949" s="15"/>
      <c r="F949" s="15"/>
    </row>
    <row r="950">
      <c r="C950" s="93"/>
      <c r="E950" s="15"/>
      <c r="F950" s="15"/>
    </row>
    <row r="951">
      <c r="C951" s="93"/>
      <c r="E951" s="15"/>
      <c r="F951" s="15"/>
    </row>
    <row r="952">
      <c r="C952" s="93"/>
      <c r="E952" s="15"/>
      <c r="F952" s="15"/>
    </row>
    <row r="953">
      <c r="C953" s="93"/>
      <c r="E953" s="15"/>
      <c r="F953" s="15"/>
    </row>
    <row r="954">
      <c r="C954" s="93"/>
      <c r="E954" s="15"/>
      <c r="F954" s="15"/>
    </row>
    <row r="955">
      <c r="C955" s="93"/>
      <c r="E955" s="15"/>
      <c r="F955" s="15"/>
    </row>
    <row r="956">
      <c r="C956" s="93"/>
      <c r="E956" s="15"/>
      <c r="F956" s="15"/>
    </row>
    <row r="957">
      <c r="C957" s="93"/>
      <c r="E957" s="15"/>
      <c r="F957" s="15"/>
    </row>
    <row r="958">
      <c r="C958" s="93"/>
      <c r="E958" s="15"/>
      <c r="F958" s="15"/>
    </row>
    <row r="959">
      <c r="C959" s="93"/>
      <c r="E959" s="15"/>
      <c r="F959" s="15"/>
    </row>
    <row r="960">
      <c r="C960" s="93"/>
      <c r="E960" s="15"/>
      <c r="F960" s="15"/>
    </row>
    <row r="961">
      <c r="C961" s="93"/>
      <c r="E961" s="15"/>
      <c r="F961" s="15"/>
    </row>
    <row r="962">
      <c r="C962" s="93"/>
      <c r="E962" s="15"/>
      <c r="F962" s="15"/>
    </row>
    <row r="963">
      <c r="C963" s="93"/>
      <c r="E963" s="15"/>
      <c r="F963" s="15"/>
    </row>
    <row r="964">
      <c r="C964" s="93"/>
      <c r="E964" s="15"/>
      <c r="F964" s="15"/>
    </row>
    <row r="965">
      <c r="C965" s="93"/>
      <c r="E965" s="15"/>
      <c r="F965" s="15"/>
    </row>
    <row r="966">
      <c r="C966" s="93"/>
      <c r="E966" s="15"/>
      <c r="F966" s="15"/>
    </row>
    <row r="967">
      <c r="C967" s="93"/>
      <c r="E967" s="15"/>
      <c r="F967" s="15"/>
    </row>
    <row r="968">
      <c r="C968" s="93"/>
      <c r="E968" s="15"/>
      <c r="F968" s="15"/>
    </row>
    <row r="969">
      <c r="C969" s="93"/>
      <c r="E969" s="15"/>
      <c r="F969" s="15"/>
    </row>
    <row r="970">
      <c r="C970" s="93"/>
      <c r="E970" s="15"/>
      <c r="F970" s="15"/>
    </row>
    <row r="971">
      <c r="C971" s="93"/>
      <c r="E971" s="15"/>
      <c r="F971" s="15"/>
    </row>
    <row r="972">
      <c r="C972" s="93"/>
      <c r="E972" s="15"/>
      <c r="F972" s="15"/>
    </row>
    <row r="973">
      <c r="C973" s="93"/>
      <c r="E973" s="15"/>
      <c r="F973" s="15"/>
    </row>
    <row r="974">
      <c r="C974" s="93"/>
      <c r="E974" s="15"/>
      <c r="F974" s="15"/>
    </row>
    <row r="975">
      <c r="C975" s="93"/>
      <c r="E975" s="15"/>
      <c r="F975" s="15"/>
    </row>
    <row r="976">
      <c r="C976" s="93"/>
      <c r="E976" s="15"/>
      <c r="F976" s="15"/>
    </row>
    <row r="977">
      <c r="C977" s="93"/>
      <c r="E977" s="15"/>
      <c r="F977" s="15"/>
    </row>
    <row r="978">
      <c r="C978" s="93"/>
      <c r="E978" s="15"/>
      <c r="F978" s="15"/>
    </row>
    <row r="979">
      <c r="C979" s="93"/>
      <c r="E979" s="15"/>
      <c r="F979" s="15"/>
    </row>
    <row r="980">
      <c r="C980" s="93"/>
      <c r="E980" s="15"/>
      <c r="F980" s="15"/>
    </row>
    <row r="981">
      <c r="C981" s="93"/>
      <c r="E981" s="15"/>
      <c r="F981" s="15"/>
    </row>
    <row r="982">
      <c r="C982" s="93"/>
      <c r="E982" s="15"/>
      <c r="F982" s="15"/>
    </row>
    <row r="983">
      <c r="C983" s="93"/>
      <c r="E983" s="15"/>
      <c r="F983" s="15"/>
    </row>
    <row r="984">
      <c r="C984" s="93"/>
      <c r="E984" s="15"/>
      <c r="F984" s="15"/>
    </row>
    <row r="985">
      <c r="C985" s="93"/>
      <c r="E985" s="15"/>
      <c r="F985" s="15"/>
    </row>
    <row r="986">
      <c r="C986" s="93"/>
      <c r="E986" s="15"/>
      <c r="F986" s="15"/>
    </row>
    <row r="987">
      <c r="C987" s="93"/>
      <c r="E987" s="15"/>
      <c r="F987" s="15"/>
    </row>
    <row r="988">
      <c r="C988" s="93"/>
      <c r="E988" s="15"/>
      <c r="F988" s="15"/>
    </row>
    <row r="989">
      <c r="C989" s="93"/>
      <c r="E989" s="15"/>
      <c r="F989" s="15"/>
    </row>
    <row r="990">
      <c r="C990" s="93"/>
      <c r="E990" s="15"/>
      <c r="F990" s="15"/>
    </row>
    <row r="991">
      <c r="C991" s="93"/>
      <c r="E991" s="15"/>
      <c r="F991" s="15"/>
    </row>
    <row r="992">
      <c r="C992" s="93"/>
      <c r="E992" s="15"/>
      <c r="F992" s="15"/>
    </row>
    <row r="993">
      <c r="C993" s="93"/>
      <c r="E993" s="15"/>
      <c r="F993" s="15"/>
    </row>
    <row r="994">
      <c r="C994" s="93"/>
      <c r="E994" s="15"/>
      <c r="F994" s="15"/>
    </row>
    <row r="995">
      <c r="C995" s="93"/>
      <c r="E995" s="15"/>
      <c r="F995" s="15"/>
    </row>
    <row r="996">
      <c r="C996" s="93"/>
      <c r="E996" s="15"/>
      <c r="F996" s="15"/>
    </row>
    <row r="997">
      <c r="C997" s="93"/>
      <c r="E997" s="15"/>
      <c r="F997" s="15"/>
    </row>
    <row r="998">
      <c r="C998" s="93"/>
      <c r="E998" s="15"/>
      <c r="F998" s="15"/>
    </row>
    <row r="999">
      <c r="C999" s="93"/>
      <c r="E999" s="15"/>
      <c r="F999" s="15"/>
    </row>
    <row r="1000">
      <c r="C1000" s="93"/>
      <c r="E1000" s="15"/>
      <c r="F1000" s="15"/>
    </row>
    <row r="1001">
      <c r="C1001" s="93"/>
      <c r="E1001" s="15"/>
      <c r="F1001" s="15"/>
    </row>
    <row r="1002">
      <c r="C1002" s="93"/>
      <c r="E1002" s="15"/>
      <c r="F1002" s="15"/>
    </row>
    <row r="1003">
      <c r="C1003" s="93"/>
      <c r="E1003" s="15"/>
      <c r="F1003" s="15"/>
    </row>
    <row r="1004">
      <c r="C1004" s="93"/>
      <c r="E1004" s="15"/>
      <c r="F1004" s="15"/>
    </row>
    <row r="1005">
      <c r="C1005" s="93"/>
      <c r="E1005" s="15"/>
      <c r="F1005" s="15"/>
    </row>
    <row r="1006">
      <c r="C1006" s="93"/>
      <c r="E1006" s="15"/>
      <c r="F1006" s="15"/>
    </row>
    <row r="1007">
      <c r="C1007" s="93"/>
      <c r="E1007" s="15"/>
      <c r="F1007" s="15"/>
    </row>
    <row r="1008">
      <c r="C1008" s="93"/>
      <c r="E1008" s="15"/>
      <c r="F1008" s="15"/>
    </row>
    <row r="1009">
      <c r="C1009" s="93"/>
      <c r="E1009" s="15"/>
      <c r="F1009" s="15"/>
    </row>
    <row r="1010">
      <c r="C1010" s="93"/>
      <c r="E1010" s="15"/>
      <c r="F1010" s="15"/>
    </row>
    <row r="1011">
      <c r="C1011" s="93"/>
      <c r="E1011" s="15"/>
      <c r="F1011" s="15"/>
    </row>
    <row r="1012">
      <c r="C1012" s="93"/>
      <c r="E1012" s="15"/>
      <c r="F1012" s="15"/>
    </row>
    <row r="1013">
      <c r="C1013" s="93"/>
      <c r="E1013" s="15"/>
      <c r="F1013" s="15"/>
    </row>
    <row r="1014">
      <c r="C1014" s="93"/>
      <c r="E1014" s="15"/>
      <c r="F1014" s="15"/>
    </row>
    <row r="1015">
      <c r="C1015" s="93"/>
      <c r="E1015" s="15"/>
      <c r="F1015" s="15"/>
    </row>
    <row r="1016">
      <c r="C1016" s="93"/>
      <c r="E1016" s="15"/>
      <c r="F1016" s="15"/>
    </row>
    <row r="1017">
      <c r="C1017" s="93"/>
      <c r="E1017" s="15"/>
      <c r="F1017" s="15"/>
    </row>
    <row r="1018">
      <c r="C1018" s="93"/>
      <c r="E1018" s="15"/>
      <c r="F1018" s="15"/>
    </row>
    <row r="1019">
      <c r="C1019" s="93"/>
      <c r="E1019" s="15"/>
      <c r="F1019" s="15"/>
    </row>
    <row r="1020">
      <c r="C1020" s="93"/>
      <c r="E1020" s="15"/>
      <c r="F1020" s="15"/>
    </row>
    <row r="1021">
      <c r="C1021" s="93"/>
      <c r="E1021" s="15"/>
      <c r="F1021" s="15"/>
    </row>
    <row r="1022">
      <c r="C1022" s="93"/>
      <c r="E1022" s="15"/>
      <c r="F1022" s="15"/>
    </row>
    <row r="1023">
      <c r="C1023" s="93"/>
      <c r="E1023" s="15"/>
      <c r="F1023" s="15"/>
    </row>
    <row r="1024">
      <c r="C1024" s="93"/>
      <c r="E1024" s="15"/>
      <c r="F1024" s="15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0"/>
    <col customWidth="1" min="2" max="2" width="17.25"/>
    <col customWidth="1" min="3" max="3" width="18.25"/>
    <col customWidth="1" min="4" max="4" width="18.88"/>
    <col customWidth="1" min="7" max="7" width="53.88"/>
  </cols>
  <sheetData>
    <row r="1">
      <c r="A1" s="68" t="s">
        <v>732</v>
      </c>
      <c r="B1" s="68" t="s">
        <v>631</v>
      </c>
      <c r="C1" s="285" t="s">
        <v>632</v>
      </c>
      <c r="D1" s="68" t="s">
        <v>633</v>
      </c>
      <c r="E1" s="278" t="s">
        <v>634</v>
      </c>
      <c r="F1" s="278" t="s">
        <v>585</v>
      </c>
      <c r="G1" s="68" t="s">
        <v>618</v>
      </c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>
      <c r="C2" s="93"/>
      <c r="E2" s="15" t="str">
        <f>VLOOKUP(A3, 'All Contacts'!B:J, 6, false)</f>
        <v/>
      </c>
      <c r="F2" s="15"/>
    </row>
    <row r="3">
      <c r="A3" s="5" t="s">
        <v>244</v>
      </c>
      <c r="B3" s="288">
        <v>0.1994212962962963</v>
      </c>
      <c r="C3" s="287">
        <v>0.20292824074074073</v>
      </c>
      <c r="D3" s="288">
        <v>0.3025462962962963</v>
      </c>
      <c r="E3" s="15" t="str">
        <f>VLOOKUP(A3, 'All Contacts'!B:J, 6, false)</f>
        <v/>
      </c>
      <c r="F3" s="15">
        <f>VLOOKUP(A3,'All Contacts'!B:J, 9, false)</f>
        <v>6364169231</v>
      </c>
      <c r="G3" s="5" t="s">
        <v>733</v>
      </c>
    </row>
    <row r="4">
      <c r="A4" s="5" t="s">
        <v>22</v>
      </c>
      <c r="B4" s="288">
        <v>0.20685185185185184</v>
      </c>
      <c r="C4" s="287">
        <v>0.2285185185185185</v>
      </c>
      <c r="D4" s="288">
        <v>0.2789583333333333</v>
      </c>
      <c r="E4" s="15">
        <f>VLOOKUP(A4, 'All Contacts'!B:J, 6, false)</f>
        <v>8143215950</v>
      </c>
      <c r="F4" s="15">
        <f>VLOOKUP(A4,'All Contacts'!B:J, 9, false)</f>
        <v>9972584680</v>
      </c>
      <c r="G4" s="5" t="s">
        <v>734</v>
      </c>
    </row>
    <row r="5">
      <c r="A5" s="5" t="s">
        <v>703</v>
      </c>
      <c r="B5" s="288">
        <v>0.20530092592592591</v>
      </c>
      <c r="C5" s="287">
        <v>0.22605324074074074</v>
      </c>
      <c r="D5" s="288">
        <v>0.2707175925925926</v>
      </c>
      <c r="E5" s="320" t="s">
        <v>704</v>
      </c>
      <c r="F5" s="15"/>
      <c r="G5" s="5" t="s">
        <v>735</v>
      </c>
    </row>
    <row r="6">
      <c r="A6" s="5" t="s">
        <v>8</v>
      </c>
      <c r="B6" s="288">
        <v>0.22253472222222223</v>
      </c>
      <c r="C6" s="287">
        <v>0.25744212962962965</v>
      </c>
      <c r="D6" s="288">
        <v>0.25991898148148146</v>
      </c>
      <c r="E6" s="15">
        <f>VLOOKUP(A6, 'All Contacts'!B:J, 6, false)</f>
        <v>9113660076</v>
      </c>
      <c r="F6" s="15">
        <f>VLOOKUP(A6,'All Contacts'!B:J, 9, false)</f>
        <v>7996710545</v>
      </c>
      <c r="G6" s="5" t="s">
        <v>736</v>
      </c>
    </row>
    <row r="7">
      <c r="A7" s="5" t="s">
        <v>155</v>
      </c>
      <c r="B7" s="288">
        <v>0.19850694444444444</v>
      </c>
      <c r="C7" s="287">
        <v>0.2021990740740741</v>
      </c>
      <c r="D7" s="288">
        <v>0.2678009259259259</v>
      </c>
      <c r="E7" s="15">
        <f>VLOOKUP(A7, 'All Contacts'!B:J, 6, false)</f>
        <v>7846929203</v>
      </c>
      <c r="F7" s="15">
        <f>VLOOKUP(A7,'All Contacts'!B:J, 9, false)</f>
        <v>7981397501</v>
      </c>
      <c r="G7" s="5" t="s">
        <v>737</v>
      </c>
    </row>
    <row r="8">
      <c r="C8" s="93"/>
      <c r="E8" s="15"/>
      <c r="F8" s="15"/>
    </row>
    <row r="9">
      <c r="A9" s="68" t="s">
        <v>636</v>
      </c>
      <c r="B9" s="68" t="s">
        <v>294</v>
      </c>
      <c r="C9" s="285" t="s">
        <v>634</v>
      </c>
      <c r="D9" s="68" t="s">
        <v>585</v>
      </c>
      <c r="E9" s="278" t="s">
        <v>618</v>
      </c>
      <c r="F9" s="279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>
      <c r="B10" s="15"/>
      <c r="C10" s="93"/>
      <c r="E10" s="41"/>
      <c r="F10" s="15"/>
    </row>
    <row r="11">
      <c r="A11" s="5" t="s">
        <v>52</v>
      </c>
      <c r="B11" s="29">
        <v>18.7</v>
      </c>
      <c r="C11" s="290">
        <f>VLOOKUP(A11, 'All Contacts'!B:J, 6, false)</f>
        <v>8496832689</v>
      </c>
      <c r="D11" s="15" t="str">
        <f>VLOOKUP(A11,'All Contacts'!B:J, 9, false)</f>
        <v/>
      </c>
      <c r="E11" s="42"/>
      <c r="F11" s="15"/>
    </row>
    <row r="12">
      <c r="A12" s="5" t="s">
        <v>178</v>
      </c>
      <c r="B12" s="29">
        <v>8.7</v>
      </c>
      <c r="C12" s="290">
        <f>VLOOKUP(A12, 'All Contacts'!B:J, 6, false)</f>
        <v>7349573508</v>
      </c>
      <c r="D12" s="15">
        <f>VLOOKUP(A12,'All Contacts'!B:J, 9, false)</f>
        <v>9743736143</v>
      </c>
      <c r="E12" s="42" t="s">
        <v>738</v>
      </c>
      <c r="F12" s="15"/>
    </row>
    <row r="13">
      <c r="A13" s="5" t="s">
        <v>41</v>
      </c>
      <c r="B13" s="29">
        <v>7.32</v>
      </c>
      <c r="C13" s="290" t="str">
        <f>VLOOKUP(A13, 'All Contacts'!B:J, 6, false)</f>
        <v/>
      </c>
      <c r="D13" s="15">
        <f>VLOOKUP(A13,'All Contacts'!B:J, 9, false)</f>
        <v>9606201557</v>
      </c>
      <c r="E13" s="42" t="s">
        <v>739</v>
      </c>
      <c r="F13" s="15"/>
    </row>
    <row r="14">
      <c r="A14" s="5" t="s">
        <v>186</v>
      </c>
      <c r="B14" s="29">
        <v>7.23</v>
      </c>
      <c r="C14" s="290">
        <f>VLOOKUP(A14, 'All Contacts'!B:J, 6, false)</f>
        <v>9538855540</v>
      </c>
      <c r="D14" s="15" t="str">
        <f>VLOOKUP(A14,'All Contacts'!B:J, 9, false)</f>
        <v/>
      </c>
      <c r="E14" s="42" t="s">
        <v>740</v>
      </c>
      <c r="F14" s="15"/>
    </row>
    <row r="15">
      <c r="A15" s="5" t="s">
        <v>6</v>
      </c>
      <c r="B15" s="29">
        <v>7.05</v>
      </c>
      <c r="C15" s="290">
        <f>VLOOKUP(A15, 'All Contacts'!B:J, 6, false)</f>
        <v>9148487945</v>
      </c>
      <c r="D15" s="15">
        <f>VLOOKUP(A15,'All Contacts'!B:J, 9, false)</f>
        <v>6362108017</v>
      </c>
      <c r="E15" s="42" t="s">
        <v>741</v>
      </c>
      <c r="F15" s="15"/>
    </row>
    <row r="16">
      <c r="A16" s="5" t="s">
        <v>399</v>
      </c>
      <c r="B16" s="29">
        <v>6.82</v>
      </c>
      <c r="C16" s="290">
        <f>VLOOKUP(A16, 'All Contacts'!B:J, 6, false)</f>
        <v>7483613541</v>
      </c>
      <c r="D16" s="15" t="str">
        <f>VLOOKUP(A16,'All Contacts'!B:J, 9, false)</f>
        <v>NA</v>
      </c>
      <c r="E16" s="42" t="s">
        <v>742</v>
      </c>
      <c r="F16" s="15"/>
    </row>
    <row r="17">
      <c r="A17" s="5" t="s">
        <v>240</v>
      </c>
      <c r="B17" s="29">
        <v>6.37</v>
      </c>
      <c r="C17" s="321">
        <v>8.310377359E9</v>
      </c>
      <c r="D17" s="15"/>
      <c r="E17" s="325" t="s">
        <v>743</v>
      </c>
      <c r="F17" s="326"/>
      <c r="G17" s="327"/>
      <c r="H17" s="278"/>
      <c r="I17" s="278"/>
    </row>
    <row r="18">
      <c r="A18" s="5" t="s">
        <v>286</v>
      </c>
      <c r="B18" s="29">
        <v>6.26</v>
      </c>
      <c r="C18" s="290">
        <f>VLOOKUP(A18, 'All Contacts'!B:J, 6, false)</f>
        <v>9449249941</v>
      </c>
      <c r="D18" s="15">
        <f>VLOOKUP(A18,'All Contacts'!B:J, 9, false)</f>
        <v>9742765311</v>
      </c>
      <c r="E18" s="42" t="s">
        <v>609</v>
      </c>
      <c r="F18" s="15"/>
      <c r="G18" s="288"/>
      <c r="H18" s="288"/>
      <c r="I18" s="288"/>
    </row>
    <row r="19">
      <c r="A19" s="5" t="s">
        <v>224</v>
      </c>
      <c r="B19" s="29">
        <v>6.02</v>
      </c>
      <c r="C19" s="290">
        <f>VLOOKUP(A19, 'All Contacts'!B:J, 6, false)</f>
        <v>9640852978</v>
      </c>
      <c r="D19" s="15">
        <f>VLOOKUP(A19,'All Contacts'!B:J, 9, false)</f>
        <v>8660091179</v>
      </c>
      <c r="E19" s="41"/>
      <c r="F19" s="15"/>
      <c r="G19" s="288"/>
      <c r="H19" s="288"/>
      <c r="I19" s="288"/>
    </row>
    <row r="20">
      <c r="A20" s="5" t="s">
        <v>73</v>
      </c>
      <c r="B20" s="29">
        <v>5.95</v>
      </c>
      <c r="C20" s="290">
        <f>VLOOKUP(A20, 'All Contacts'!B:J, 6, false)</f>
        <v>8660207676</v>
      </c>
      <c r="D20" s="15" t="str">
        <f>VLOOKUP(A20,'All Contacts'!B:J, 9, false)</f>
        <v>NA</v>
      </c>
      <c r="E20" s="41"/>
      <c r="F20" s="15"/>
      <c r="G20" s="288"/>
      <c r="H20" s="288"/>
      <c r="I20" s="288"/>
    </row>
    <row r="21">
      <c r="C21" s="290"/>
      <c r="D21" s="15"/>
      <c r="E21" s="15"/>
      <c r="F21" s="15"/>
      <c r="G21" s="288"/>
      <c r="H21" s="288"/>
      <c r="I21" s="288"/>
    </row>
    <row r="22">
      <c r="C22" s="93"/>
      <c r="E22" s="15"/>
      <c r="F22" s="15"/>
      <c r="G22" s="288"/>
      <c r="H22" s="288"/>
      <c r="I22" s="288"/>
    </row>
    <row r="23">
      <c r="C23" s="93"/>
      <c r="E23" s="15"/>
      <c r="F23" s="15"/>
    </row>
    <row r="24">
      <c r="C24" s="93"/>
      <c r="E24" s="15"/>
      <c r="F24" s="15"/>
    </row>
    <row r="25">
      <c r="C25" s="93"/>
      <c r="E25" s="15"/>
      <c r="F25" s="15"/>
    </row>
    <row r="26">
      <c r="C26" s="93"/>
      <c r="E26" s="15"/>
      <c r="F26" s="15"/>
    </row>
    <row r="27">
      <c r="C27" s="93"/>
      <c r="E27" s="15"/>
      <c r="F27" s="15"/>
    </row>
    <row r="28">
      <c r="C28" s="93"/>
      <c r="E28" s="15"/>
      <c r="F28" s="15"/>
    </row>
    <row r="29">
      <c r="C29" s="93"/>
      <c r="E29" s="15"/>
      <c r="F29" s="15"/>
    </row>
    <row r="30">
      <c r="C30" s="93"/>
      <c r="E30" s="15"/>
      <c r="F30" s="15"/>
    </row>
    <row r="31">
      <c r="C31" s="93"/>
      <c r="E31" s="15"/>
      <c r="F31" s="15"/>
    </row>
    <row r="32">
      <c r="C32" s="93"/>
      <c r="E32" s="15"/>
      <c r="F32" s="15"/>
    </row>
    <row r="33">
      <c r="C33" s="93"/>
      <c r="E33" s="15"/>
      <c r="F33" s="15"/>
    </row>
    <row r="34">
      <c r="C34" s="93"/>
      <c r="E34" s="15"/>
      <c r="F34" s="15"/>
    </row>
    <row r="35">
      <c r="C35" s="93"/>
      <c r="E35" s="15"/>
      <c r="F35" s="15"/>
    </row>
    <row r="36">
      <c r="C36" s="93"/>
      <c r="E36" s="15"/>
      <c r="F36" s="15"/>
    </row>
    <row r="37">
      <c r="C37" s="93"/>
      <c r="E37" s="15"/>
      <c r="F37" s="15"/>
    </row>
    <row r="38">
      <c r="C38" s="93"/>
      <c r="E38" s="15"/>
      <c r="F38" s="15"/>
    </row>
    <row r="39">
      <c r="C39" s="93"/>
      <c r="E39" s="15"/>
      <c r="F39" s="15"/>
    </row>
    <row r="40">
      <c r="C40" s="93"/>
      <c r="E40" s="15"/>
      <c r="F40" s="15"/>
    </row>
    <row r="41">
      <c r="C41" s="93"/>
      <c r="E41" s="15"/>
      <c r="F41" s="15"/>
    </row>
    <row r="42">
      <c r="C42" s="93"/>
      <c r="E42" s="15"/>
      <c r="F42" s="15"/>
    </row>
    <row r="43">
      <c r="C43" s="93"/>
      <c r="E43" s="15"/>
      <c r="F43" s="15"/>
    </row>
    <row r="44">
      <c r="C44" s="93"/>
      <c r="E44" s="15"/>
      <c r="F44" s="15"/>
    </row>
    <row r="45">
      <c r="C45" s="93"/>
      <c r="E45" s="15"/>
      <c r="F45" s="15"/>
    </row>
    <row r="46">
      <c r="C46" s="93"/>
      <c r="E46" s="15"/>
      <c r="F46" s="15"/>
    </row>
    <row r="47">
      <c r="C47" s="93"/>
      <c r="E47" s="15"/>
      <c r="F47" s="15"/>
    </row>
    <row r="48">
      <c r="C48" s="93"/>
      <c r="E48" s="15"/>
      <c r="F48" s="15"/>
    </row>
    <row r="49">
      <c r="C49" s="93"/>
      <c r="E49" s="15"/>
      <c r="F49" s="15"/>
    </row>
    <row r="50">
      <c r="C50" s="93"/>
      <c r="E50" s="15"/>
      <c r="F50" s="15"/>
    </row>
    <row r="51">
      <c r="C51" s="93"/>
      <c r="E51" s="15"/>
      <c r="F51" s="15"/>
    </row>
    <row r="52">
      <c r="C52" s="93"/>
      <c r="E52" s="15"/>
      <c r="F52" s="15"/>
    </row>
    <row r="53">
      <c r="C53" s="93"/>
      <c r="E53" s="15"/>
      <c r="F53" s="15"/>
    </row>
    <row r="54">
      <c r="C54" s="93"/>
      <c r="E54" s="15"/>
      <c r="F54" s="15"/>
    </row>
    <row r="55">
      <c r="C55" s="93"/>
      <c r="E55" s="15"/>
      <c r="F55" s="15"/>
    </row>
    <row r="56">
      <c r="C56" s="93"/>
      <c r="E56" s="15"/>
      <c r="F56" s="15"/>
    </row>
    <row r="57">
      <c r="C57" s="93"/>
      <c r="E57" s="15"/>
      <c r="F57" s="15"/>
    </row>
    <row r="58">
      <c r="C58" s="93"/>
      <c r="E58" s="15"/>
      <c r="F58" s="15"/>
    </row>
    <row r="59">
      <c r="C59" s="93"/>
      <c r="E59" s="15"/>
      <c r="F59" s="15"/>
    </row>
    <row r="60">
      <c r="C60" s="93"/>
      <c r="E60" s="15"/>
      <c r="F60" s="15"/>
    </row>
    <row r="61">
      <c r="C61" s="93"/>
      <c r="E61" s="15"/>
      <c r="F61" s="15"/>
    </row>
    <row r="62">
      <c r="C62" s="93"/>
      <c r="E62" s="15"/>
      <c r="F62" s="15"/>
    </row>
    <row r="63">
      <c r="C63" s="93"/>
      <c r="E63" s="15"/>
      <c r="F63" s="15"/>
    </row>
    <row r="64">
      <c r="C64" s="93"/>
      <c r="E64" s="15"/>
      <c r="F64" s="15"/>
    </row>
    <row r="65">
      <c r="C65" s="93"/>
      <c r="E65" s="15"/>
      <c r="F65" s="15"/>
    </row>
    <row r="66">
      <c r="C66" s="93"/>
      <c r="E66" s="15"/>
      <c r="F66" s="15"/>
    </row>
    <row r="67">
      <c r="C67" s="93"/>
      <c r="E67" s="15"/>
      <c r="F67" s="15"/>
    </row>
    <row r="68">
      <c r="C68" s="93"/>
      <c r="E68" s="15"/>
      <c r="F68" s="15"/>
    </row>
    <row r="69">
      <c r="C69" s="93"/>
      <c r="E69" s="15"/>
      <c r="F69" s="15"/>
    </row>
    <row r="70">
      <c r="C70" s="93"/>
      <c r="E70" s="15"/>
      <c r="F70" s="15"/>
    </row>
    <row r="71">
      <c r="C71" s="93"/>
      <c r="E71" s="15"/>
      <c r="F71" s="15"/>
    </row>
    <row r="72">
      <c r="C72" s="93"/>
      <c r="E72" s="15"/>
      <c r="F72" s="15"/>
    </row>
    <row r="73">
      <c r="C73" s="93"/>
      <c r="E73" s="15"/>
      <c r="F73" s="15"/>
    </row>
    <row r="74">
      <c r="C74" s="93"/>
      <c r="E74" s="15"/>
      <c r="F74" s="15"/>
    </row>
    <row r="75">
      <c r="C75" s="93"/>
      <c r="E75" s="15"/>
      <c r="F75" s="15"/>
    </row>
    <row r="76">
      <c r="C76" s="93"/>
      <c r="E76" s="15"/>
      <c r="F76" s="15"/>
    </row>
    <row r="77">
      <c r="C77" s="93"/>
      <c r="E77" s="15"/>
      <c r="F77" s="15"/>
    </row>
    <row r="78">
      <c r="C78" s="93"/>
      <c r="E78" s="15"/>
      <c r="F78" s="15"/>
    </row>
    <row r="79">
      <c r="C79" s="93"/>
      <c r="E79" s="15"/>
      <c r="F79" s="15"/>
    </row>
    <row r="80">
      <c r="C80" s="93"/>
      <c r="E80" s="15"/>
      <c r="F80" s="15"/>
    </row>
    <row r="81">
      <c r="C81" s="93"/>
      <c r="E81" s="15"/>
      <c r="F81" s="15"/>
    </row>
    <row r="82">
      <c r="C82" s="93"/>
      <c r="E82" s="15"/>
      <c r="F82" s="15"/>
    </row>
    <row r="83">
      <c r="C83" s="93"/>
      <c r="E83" s="15"/>
      <c r="F83" s="15"/>
    </row>
    <row r="84">
      <c r="C84" s="93"/>
      <c r="E84" s="15"/>
      <c r="F84" s="15"/>
    </row>
    <row r="85">
      <c r="C85" s="93"/>
      <c r="E85" s="15"/>
      <c r="F85" s="15"/>
    </row>
    <row r="86">
      <c r="C86" s="93"/>
      <c r="E86" s="15"/>
      <c r="F86" s="15"/>
    </row>
    <row r="87">
      <c r="C87" s="93"/>
      <c r="E87" s="15"/>
      <c r="F87" s="15"/>
    </row>
    <row r="88">
      <c r="C88" s="93"/>
      <c r="E88" s="15"/>
      <c r="F88" s="15"/>
    </row>
    <row r="89">
      <c r="C89" s="93"/>
      <c r="E89" s="15"/>
      <c r="F89" s="15"/>
    </row>
    <row r="90">
      <c r="C90" s="93"/>
      <c r="E90" s="15"/>
      <c r="F90" s="15"/>
    </row>
    <row r="91">
      <c r="C91" s="93"/>
      <c r="E91" s="15"/>
      <c r="F91" s="15"/>
    </row>
    <row r="92">
      <c r="C92" s="93"/>
      <c r="E92" s="15"/>
      <c r="F92" s="15"/>
    </row>
    <row r="93">
      <c r="C93" s="93"/>
      <c r="E93" s="15"/>
      <c r="F93" s="15"/>
    </row>
    <row r="94">
      <c r="C94" s="93"/>
      <c r="E94" s="15"/>
      <c r="F94" s="15"/>
    </row>
    <row r="95">
      <c r="C95" s="93"/>
      <c r="E95" s="15"/>
      <c r="F95" s="15"/>
    </row>
    <row r="96">
      <c r="C96" s="93"/>
      <c r="E96" s="15"/>
      <c r="F96" s="15"/>
    </row>
    <row r="97">
      <c r="C97" s="93"/>
      <c r="E97" s="15"/>
      <c r="F97" s="15"/>
    </row>
    <row r="98">
      <c r="C98" s="93"/>
      <c r="E98" s="15"/>
      <c r="F98" s="15"/>
    </row>
    <row r="99">
      <c r="C99" s="93"/>
      <c r="E99" s="15"/>
      <c r="F99" s="15"/>
    </row>
    <row r="100">
      <c r="C100" s="93"/>
      <c r="E100" s="15"/>
      <c r="F100" s="15"/>
    </row>
    <row r="101">
      <c r="C101" s="93"/>
      <c r="E101" s="15"/>
      <c r="F101" s="15"/>
    </row>
    <row r="102">
      <c r="C102" s="93"/>
      <c r="E102" s="15"/>
      <c r="F102" s="15"/>
    </row>
    <row r="103">
      <c r="C103" s="93"/>
      <c r="E103" s="15"/>
      <c r="F103" s="15"/>
    </row>
    <row r="104">
      <c r="C104" s="93"/>
      <c r="E104" s="15"/>
      <c r="F104" s="15"/>
    </row>
    <row r="105">
      <c r="C105" s="93"/>
      <c r="E105" s="15"/>
      <c r="F105" s="15"/>
    </row>
    <row r="106">
      <c r="C106" s="93"/>
      <c r="E106" s="15"/>
      <c r="F106" s="15"/>
    </row>
    <row r="107">
      <c r="C107" s="93"/>
      <c r="E107" s="15"/>
      <c r="F107" s="15"/>
    </row>
    <row r="108">
      <c r="C108" s="93"/>
      <c r="E108" s="15"/>
      <c r="F108" s="15"/>
    </row>
    <row r="109">
      <c r="C109" s="93"/>
      <c r="E109" s="15"/>
      <c r="F109" s="15"/>
    </row>
    <row r="110">
      <c r="C110" s="93"/>
      <c r="E110" s="15"/>
      <c r="F110" s="15"/>
    </row>
    <row r="111">
      <c r="C111" s="93"/>
      <c r="E111" s="15"/>
      <c r="F111" s="15"/>
    </row>
    <row r="112">
      <c r="C112" s="93"/>
      <c r="E112" s="15"/>
      <c r="F112" s="15"/>
    </row>
    <row r="113">
      <c r="C113" s="93"/>
      <c r="E113" s="15"/>
      <c r="F113" s="15"/>
    </row>
    <row r="114">
      <c r="C114" s="93"/>
      <c r="E114" s="15"/>
      <c r="F114" s="15"/>
    </row>
    <row r="115">
      <c r="C115" s="93"/>
      <c r="E115" s="15"/>
      <c r="F115" s="15"/>
    </row>
    <row r="116">
      <c r="C116" s="93"/>
      <c r="E116" s="15"/>
      <c r="F116" s="15"/>
    </row>
    <row r="117">
      <c r="C117" s="93"/>
      <c r="E117" s="15"/>
      <c r="F117" s="15"/>
    </row>
    <row r="118">
      <c r="C118" s="93"/>
      <c r="E118" s="15"/>
      <c r="F118" s="15"/>
    </row>
    <row r="119">
      <c r="C119" s="93"/>
      <c r="E119" s="15"/>
      <c r="F119" s="15"/>
    </row>
    <row r="120">
      <c r="C120" s="93"/>
      <c r="E120" s="15"/>
      <c r="F120" s="15"/>
    </row>
    <row r="121">
      <c r="C121" s="93"/>
      <c r="E121" s="15"/>
      <c r="F121" s="15"/>
    </row>
    <row r="122">
      <c r="C122" s="93"/>
      <c r="E122" s="15"/>
      <c r="F122" s="15"/>
    </row>
    <row r="123">
      <c r="C123" s="93"/>
      <c r="E123" s="15"/>
      <c r="F123" s="15"/>
    </row>
    <row r="124">
      <c r="C124" s="93"/>
      <c r="E124" s="15"/>
      <c r="F124" s="15"/>
    </row>
    <row r="125">
      <c r="C125" s="93"/>
      <c r="E125" s="15"/>
      <c r="F125" s="15"/>
    </row>
    <row r="126">
      <c r="C126" s="93"/>
      <c r="E126" s="15"/>
      <c r="F126" s="15"/>
    </row>
    <row r="127">
      <c r="C127" s="93"/>
      <c r="E127" s="15"/>
      <c r="F127" s="15"/>
    </row>
    <row r="128">
      <c r="C128" s="93"/>
      <c r="E128" s="15"/>
      <c r="F128" s="15"/>
    </row>
    <row r="129">
      <c r="C129" s="93"/>
      <c r="E129" s="15"/>
      <c r="F129" s="15"/>
    </row>
    <row r="130">
      <c r="C130" s="93"/>
      <c r="E130" s="15"/>
      <c r="F130" s="15"/>
    </row>
    <row r="131">
      <c r="C131" s="93"/>
      <c r="E131" s="15"/>
      <c r="F131" s="15"/>
    </row>
    <row r="132">
      <c r="C132" s="93"/>
      <c r="E132" s="15"/>
      <c r="F132" s="15"/>
    </row>
    <row r="133">
      <c r="C133" s="93"/>
      <c r="E133" s="15"/>
      <c r="F133" s="15"/>
    </row>
    <row r="134">
      <c r="C134" s="93"/>
      <c r="E134" s="15"/>
      <c r="F134" s="15"/>
    </row>
    <row r="135">
      <c r="C135" s="93"/>
      <c r="E135" s="15"/>
      <c r="F135" s="15"/>
    </row>
    <row r="136">
      <c r="C136" s="93"/>
      <c r="E136" s="15"/>
      <c r="F136" s="15"/>
    </row>
    <row r="137">
      <c r="C137" s="93"/>
      <c r="E137" s="15"/>
      <c r="F137" s="15"/>
    </row>
    <row r="138">
      <c r="C138" s="93"/>
      <c r="E138" s="15"/>
      <c r="F138" s="15"/>
    </row>
    <row r="139">
      <c r="C139" s="93"/>
      <c r="E139" s="15"/>
      <c r="F139" s="15"/>
    </row>
    <row r="140">
      <c r="C140" s="93"/>
      <c r="E140" s="15"/>
      <c r="F140" s="15"/>
    </row>
    <row r="141">
      <c r="C141" s="93"/>
      <c r="E141" s="15"/>
      <c r="F141" s="15"/>
    </row>
    <row r="142">
      <c r="C142" s="93"/>
      <c r="E142" s="15"/>
      <c r="F142" s="15"/>
    </row>
    <row r="143">
      <c r="C143" s="93"/>
      <c r="E143" s="15"/>
      <c r="F143" s="15"/>
    </row>
    <row r="144">
      <c r="C144" s="93"/>
      <c r="E144" s="15"/>
      <c r="F144" s="15"/>
    </row>
    <row r="145">
      <c r="C145" s="93"/>
      <c r="E145" s="15"/>
      <c r="F145" s="15"/>
    </row>
    <row r="146">
      <c r="C146" s="93"/>
      <c r="E146" s="15"/>
      <c r="F146" s="15"/>
    </row>
    <row r="147">
      <c r="C147" s="93"/>
      <c r="E147" s="15"/>
      <c r="F147" s="15"/>
    </row>
    <row r="148">
      <c r="C148" s="93"/>
      <c r="E148" s="15"/>
      <c r="F148" s="15"/>
    </row>
    <row r="149">
      <c r="C149" s="93"/>
      <c r="E149" s="15"/>
      <c r="F149" s="15"/>
    </row>
    <row r="150">
      <c r="C150" s="93"/>
      <c r="E150" s="15"/>
      <c r="F150" s="15"/>
    </row>
    <row r="151">
      <c r="C151" s="93"/>
      <c r="E151" s="15"/>
      <c r="F151" s="15"/>
    </row>
    <row r="152">
      <c r="C152" s="93"/>
      <c r="E152" s="15"/>
      <c r="F152" s="15"/>
    </row>
    <row r="153">
      <c r="C153" s="93"/>
      <c r="E153" s="15"/>
      <c r="F153" s="15"/>
    </row>
    <row r="154">
      <c r="C154" s="93"/>
      <c r="E154" s="15"/>
      <c r="F154" s="15"/>
    </row>
    <row r="155">
      <c r="C155" s="93"/>
      <c r="E155" s="15"/>
      <c r="F155" s="15"/>
    </row>
    <row r="156">
      <c r="C156" s="93"/>
      <c r="E156" s="15"/>
      <c r="F156" s="15"/>
    </row>
    <row r="157">
      <c r="C157" s="93"/>
      <c r="E157" s="15"/>
      <c r="F157" s="15"/>
    </row>
    <row r="158">
      <c r="C158" s="93"/>
      <c r="E158" s="15"/>
      <c r="F158" s="15"/>
    </row>
    <row r="159">
      <c r="C159" s="93"/>
      <c r="E159" s="15"/>
      <c r="F159" s="15"/>
    </row>
    <row r="160">
      <c r="C160" s="93"/>
      <c r="E160" s="15"/>
      <c r="F160" s="15"/>
    </row>
    <row r="161">
      <c r="C161" s="93"/>
      <c r="E161" s="15"/>
      <c r="F161" s="15"/>
    </row>
    <row r="162">
      <c r="C162" s="93"/>
      <c r="E162" s="15"/>
      <c r="F162" s="15"/>
    </row>
    <row r="163">
      <c r="C163" s="93"/>
      <c r="E163" s="15"/>
      <c r="F163" s="15"/>
    </row>
    <row r="164">
      <c r="C164" s="93"/>
      <c r="E164" s="15"/>
      <c r="F164" s="15"/>
    </row>
    <row r="165">
      <c r="C165" s="93"/>
      <c r="E165" s="15"/>
      <c r="F165" s="15"/>
    </row>
    <row r="166">
      <c r="C166" s="93"/>
      <c r="E166" s="15"/>
      <c r="F166" s="15"/>
    </row>
    <row r="167">
      <c r="C167" s="93"/>
      <c r="E167" s="15"/>
      <c r="F167" s="15"/>
    </row>
    <row r="168">
      <c r="C168" s="93"/>
      <c r="E168" s="15"/>
      <c r="F168" s="15"/>
    </row>
    <row r="169">
      <c r="C169" s="93"/>
      <c r="E169" s="15"/>
      <c r="F169" s="15"/>
    </row>
    <row r="170">
      <c r="C170" s="93"/>
      <c r="E170" s="15"/>
      <c r="F170" s="15"/>
    </row>
    <row r="171">
      <c r="C171" s="93"/>
      <c r="E171" s="15"/>
      <c r="F171" s="15"/>
    </row>
    <row r="172">
      <c r="C172" s="93"/>
      <c r="E172" s="15"/>
      <c r="F172" s="15"/>
    </row>
    <row r="173">
      <c r="C173" s="93"/>
      <c r="E173" s="15"/>
      <c r="F173" s="15"/>
    </row>
    <row r="174">
      <c r="C174" s="93"/>
      <c r="E174" s="15"/>
      <c r="F174" s="15"/>
    </row>
    <row r="175">
      <c r="C175" s="93"/>
      <c r="E175" s="15"/>
      <c r="F175" s="15"/>
    </row>
    <row r="176">
      <c r="C176" s="93"/>
      <c r="E176" s="15"/>
      <c r="F176" s="15"/>
    </row>
    <row r="177">
      <c r="C177" s="93"/>
      <c r="E177" s="15"/>
      <c r="F177" s="15"/>
    </row>
    <row r="178">
      <c r="C178" s="93"/>
      <c r="E178" s="15"/>
      <c r="F178" s="15"/>
    </row>
    <row r="179">
      <c r="C179" s="93"/>
      <c r="E179" s="15"/>
      <c r="F179" s="15"/>
    </row>
    <row r="180">
      <c r="C180" s="93"/>
      <c r="E180" s="15"/>
      <c r="F180" s="15"/>
    </row>
    <row r="181">
      <c r="C181" s="93"/>
      <c r="E181" s="15"/>
      <c r="F181" s="15"/>
    </row>
    <row r="182">
      <c r="C182" s="93"/>
      <c r="E182" s="15"/>
      <c r="F182" s="15"/>
    </row>
    <row r="183">
      <c r="C183" s="93"/>
      <c r="E183" s="15"/>
      <c r="F183" s="15"/>
    </row>
    <row r="184">
      <c r="C184" s="93"/>
      <c r="E184" s="15"/>
      <c r="F184" s="15"/>
    </row>
    <row r="185">
      <c r="C185" s="93"/>
      <c r="E185" s="15"/>
      <c r="F185" s="15"/>
    </row>
    <row r="186">
      <c r="C186" s="93"/>
      <c r="E186" s="15"/>
      <c r="F186" s="15"/>
    </row>
    <row r="187">
      <c r="C187" s="93"/>
      <c r="E187" s="15"/>
      <c r="F187" s="15"/>
    </row>
    <row r="188">
      <c r="C188" s="93"/>
      <c r="E188" s="15"/>
      <c r="F188" s="15"/>
    </row>
    <row r="189">
      <c r="C189" s="93"/>
      <c r="E189" s="15"/>
      <c r="F189" s="15"/>
    </row>
    <row r="190">
      <c r="C190" s="93"/>
      <c r="E190" s="15"/>
      <c r="F190" s="15"/>
    </row>
    <row r="191">
      <c r="C191" s="93"/>
      <c r="E191" s="15"/>
      <c r="F191" s="15"/>
    </row>
    <row r="192">
      <c r="C192" s="93"/>
      <c r="E192" s="15"/>
      <c r="F192" s="15"/>
    </row>
    <row r="193">
      <c r="C193" s="93"/>
      <c r="E193" s="15"/>
      <c r="F193" s="15"/>
    </row>
    <row r="194">
      <c r="C194" s="93"/>
      <c r="E194" s="15"/>
      <c r="F194" s="15"/>
    </row>
    <row r="195">
      <c r="C195" s="93"/>
      <c r="E195" s="15"/>
      <c r="F195" s="15"/>
    </row>
    <row r="196">
      <c r="C196" s="93"/>
      <c r="E196" s="15"/>
      <c r="F196" s="15"/>
    </row>
    <row r="197">
      <c r="C197" s="93"/>
      <c r="E197" s="15"/>
      <c r="F197" s="15"/>
    </row>
    <row r="198">
      <c r="C198" s="93"/>
      <c r="E198" s="15"/>
      <c r="F198" s="15"/>
    </row>
    <row r="199">
      <c r="C199" s="93"/>
      <c r="E199" s="15"/>
      <c r="F199" s="15"/>
    </row>
    <row r="200">
      <c r="C200" s="93"/>
      <c r="E200" s="15"/>
      <c r="F200" s="15"/>
    </row>
    <row r="201">
      <c r="C201" s="93"/>
      <c r="E201" s="15"/>
      <c r="F201" s="15"/>
    </row>
    <row r="202">
      <c r="C202" s="93"/>
      <c r="E202" s="15"/>
      <c r="F202" s="15"/>
    </row>
    <row r="203">
      <c r="C203" s="93"/>
      <c r="E203" s="15"/>
      <c r="F203" s="15"/>
    </row>
    <row r="204">
      <c r="C204" s="93"/>
      <c r="E204" s="15"/>
      <c r="F204" s="15"/>
    </row>
    <row r="205">
      <c r="C205" s="93"/>
      <c r="E205" s="15"/>
      <c r="F205" s="15"/>
    </row>
    <row r="206">
      <c r="C206" s="93"/>
      <c r="E206" s="15"/>
      <c r="F206" s="15"/>
    </row>
    <row r="207">
      <c r="C207" s="93"/>
      <c r="E207" s="15"/>
      <c r="F207" s="15"/>
    </row>
    <row r="208">
      <c r="C208" s="93"/>
      <c r="E208" s="15"/>
      <c r="F208" s="15"/>
    </row>
    <row r="209">
      <c r="C209" s="93"/>
      <c r="E209" s="15"/>
      <c r="F209" s="15"/>
    </row>
    <row r="210">
      <c r="C210" s="93"/>
      <c r="E210" s="15"/>
      <c r="F210" s="15"/>
    </row>
    <row r="211">
      <c r="C211" s="93"/>
      <c r="E211" s="15"/>
      <c r="F211" s="15"/>
    </row>
    <row r="212">
      <c r="C212" s="93"/>
      <c r="E212" s="15"/>
      <c r="F212" s="15"/>
    </row>
    <row r="213">
      <c r="C213" s="93"/>
      <c r="E213" s="15"/>
      <c r="F213" s="15"/>
    </row>
    <row r="214">
      <c r="C214" s="93"/>
      <c r="E214" s="15"/>
      <c r="F214" s="15"/>
    </row>
    <row r="215">
      <c r="C215" s="93"/>
      <c r="E215" s="15"/>
      <c r="F215" s="15"/>
    </row>
    <row r="216">
      <c r="C216" s="93"/>
      <c r="E216" s="15"/>
      <c r="F216" s="15"/>
    </row>
    <row r="217">
      <c r="C217" s="93"/>
      <c r="E217" s="15"/>
      <c r="F217" s="15"/>
    </row>
    <row r="218">
      <c r="C218" s="93"/>
      <c r="E218" s="15"/>
      <c r="F218" s="15"/>
    </row>
    <row r="219">
      <c r="C219" s="93"/>
      <c r="E219" s="15"/>
      <c r="F219" s="15"/>
    </row>
    <row r="220">
      <c r="C220" s="93"/>
      <c r="E220" s="15"/>
      <c r="F220" s="15"/>
    </row>
    <row r="221">
      <c r="C221" s="93"/>
      <c r="E221" s="15"/>
      <c r="F221" s="15"/>
    </row>
    <row r="222">
      <c r="C222" s="93"/>
      <c r="E222" s="15"/>
      <c r="F222" s="15"/>
    </row>
    <row r="223">
      <c r="C223" s="93"/>
      <c r="E223" s="15"/>
      <c r="F223" s="15"/>
    </row>
    <row r="224">
      <c r="C224" s="93"/>
      <c r="E224" s="15"/>
      <c r="F224" s="15"/>
    </row>
    <row r="225">
      <c r="C225" s="93"/>
      <c r="E225" s="15"/>
      <c r="F225" s="15"/>
    </row>
    <row r="226">
      <c r="C226" s="93"/>
      <c r="E226" s="15"/>
      <c r="F226" s="15"/>
    </row>
    <row r="227">
      <c r="C227" s="93"/>
      <c r="E227" s="15"/>
      <c r="F227" s="15"/>
    </row>
    <row r="228">
      <c r="C228" s="93"/>
      <c r="E228" s="15"/>
      <c r="F228" s="15"/>
    </row>
    <row r="229">
      <c r="C229" s="93"/>
      <c r="E229" s="15"/>
      <c r="F229" s="15"/>
    </row>
    <row r="230">
      <c r="C230" s="93"/>
      <c r="E230" s="15"/>
      <c r="F230" s="15"/>
    </row>
    <row r="231">
      <c r="C231" s="93"/>
      <c r="E231" s="15"/>
      <c r="F231" s="15"/>
    </row>
    <row r="232">
      <c r="C232" s="93"/>
      <c r="E232" s="15"/>
      <c r="F232" s="15"/>
    </row>
    <row r="233">
      <c r="C233" s="93"/>
      <c r="E233" s="15"/>
      <c r="F233" s="15"/>
    </row>
    <row r="234">
      <c r="C234" s="93"/>
      <c r="E234" s="15"/>
      <c r="F234" s="15"/>
    </row>
    <row r="235">
      <c r="C235" s="93"/>
      <c r="E235" s="15"/>
      <c r="F235" s="15"/>
    </row>
    <row r="236">
      <c r="C236" s="93"/>
      <c r="E236" s="15"/>
      <c r="F236" s="15"/>
    </row>
    <row r="237">
      <c r="C237" s="93"/>
      <c r="E237" s="15"/>
      <c r="F237" s="15"/>
    </row>
    <row r="238">
      <c r="C238" s="93"/>
      <c r="E238" s="15"/>
      <c r="F238" s="15"/>
    </row>
    <row r="239">
      <c r="C239" s="93"/>
      <c r="E239" s="15"/>
      <c r="F239" s="15"/>
    </row>
    <row r="240">
      <c r="C240" s="93"/>
      <c r="E240" s="15"/>
      <c r="F240" s="15"/>
    </row>
    <row r="241">
      <c r="C241" s="93"/>
      <c r="E241" s="15"/>
      <c r="F241" s="15"/>
    </row>
    <row r="242">
      <c r="C242" s="93"/>
      <c r="E242" s="15"/>
      <c r="F242" s="15"/>
    </row>
    <row r="243">
      <c r="C243" s="93"/>
      <c r="E243" s="15"/>
      <c r="F243" s="15"/>
    </row>
    <row r="244">
      <c r="C244" s="93"/>
      <c r="E244" s="15"/>
      <c r="F244" s="15"/>
    </row>
    <row r="245">
      <c r="C245" s="93"/>
      <c r="E245" s="15"/>
      <c r="F245" s="15"/>
    </row>
    <row r="246">
      <c r="C246" s="93"/>
      <c r="E246" s="15"/>
      <c r="F246" s="15"/>
    </row>
    <row r="247">
      <c r="C247" s="93"/>
      <c r="E247" s="15"/>
      <c r="F247" s="15"/>
    </row>
    <row r="248">
      <c r="C248" s="93"/>
      <c r="E248" s="15"/>
      <c r="F248" s="15"/>
    </row>
    <row r="249">
      <c r="C249" s="93"/>
      <c r="E249" s="15"/>
      <c r="F249" s="15"/>
    </row>
    <row r="250">
      <c r="C250" s="93"/>
      <c r="E250" s="15"/>
      <c r="F250" s="15"/>
    </row>
    <row r="251">
      <c r="C251" s="93"/>
      <c r="E251" s="15"/>
      <c r="F251" s="15"/>
    </row>
    <row r="252">
      <c r="C252" s="93"/>
      <c r="E252" s="15"/>
      <c r="F252" s="15"/>
    </row>
    <row r="253">
      <c r="C253" s="93"/>
      <c r="E253" s="15"/>
      <c r="F253" s="15"/>
    </row>
    <row r="254">
      <c r="C254" s="93"/>
      <c r="E254" s="15"/>
      <c r="F254" s="15"/>
    </row>
    <row r="255">
      <c r="C255" s="93"/>
      <c r="E255" s="15"/>
      <c r="F255" s="15"/>
    </row>
    <row r="256">
      <c r="C256" s="93"/>
      <c r="E256" s="15"/>
      <c r="F256" s="15"/>
    </row>
    <row r="257">
      <c r="C257" s="93"/>
      <c r="E257" s="15"/>
      <c r="F257" s="15"/>
    </row>
    <row r="258">
      <c r="C258" s="93"/>
      <c r="E258" s="15"/>
      <c r="F258" s="15"/>
    </row>
    <row r="259">
      <c r="C259" s="93"/>
      <c r="E259" s="15"/>
      <c r="F259" s="15"/>
    </row>
    <row r="260">
      <c r="C260" s="93"/>
      <c r="E260" s="15"/>
      <c r="F260" s="15"/>
    </row>
    <row r="261">
      <c r="C261" s="93"/>
      <c r="E261" s="15"/>
      <c r="F261" s="15"/>
    </row>
    <row r="262">
      <c r="C262" s="93"/>
      <c r="E262" s="15"/>
      <c r="F262" s="15"/>
    </row>
    <row r="263">
      <c r="C263" s="93"/>
      <c r="E263" s="15"/>
      <c r="F263" s="15"/>
    </row>
    <row r="264">
      <c r="C264" s="93"/>
      <c r="E264" s="15"/>
      <c r="F264" s="15"/>
    </row>
    <row r="265">
      <c r="C265" s="93"/>
      <c r="E265" s="15"/>
      <c r="F265" s="15"/>
    </row>
    <row r="266">
      <c r="C266" s="93"/>
      <c r="E266" s="15"/>
      <c r="F266" s="15"/>
    </row>
    <row r="267">
      <c r="C267" s="93"/>
      <c r="E267" s="15"/>
      <c r="F267" s="15"/>
    </row>
    <row r="268">
      <c r="C268" s="93"/>
      <c r="E268" s="15"/>
      <c r="F268" s="15"/>
    </row>
    <row r="269">
      <c r="C269" s="93"/>
      <c r="E269" s="15"/>
      <c r="F269" s="15"/>
    </row>
    <row r="270">
      <c r="C270" s="93"/>
      <c r="E270" s="15"/>
      <c r="F270" s="15"/>
    </row>
    <row r="271">
      <c r="C271" s="93"/>
      <c r="E271" s="15"/>
      <c r="F271" s="15"/>
    </row>
    <row r="272">
      <c r="C272" s="93"/>
      <c r="E272" s="15"/>
      <c r="F272" s="15"/>
    </row>
    <row r="273">
      <c r="C273" s="93"/>
      <c r="E273" s="15"/>
      <c r="F273" s="15"/>
    </row>
    <row r="274">
      <c r="C274" s="93"/>
      <c r="E274" s="15"/>
      <c r="F274" s="15"/>
    </row>
    <row r="275">
      <c r="C275" s="93"/>
      <c r="E275" s="15"/>
      <c r="F275" s="15"/>
    </row>
    <row r="276">
      <c r="C276" s="93"/>
      <c r="E276" s="15"/>
      <c r="F276" s="15"/>
    </row>
    <row r="277">
      <c r="C277" s="93"/>
      <c r="E277" s="15"/>
      <c r="F277" s="15"/>
    </row>
    <row r="278">
      <c r="C278" s="93"/>
      <c r="E278" s="15"/>
      <c r="F278" s="15"/>
    </row>
    <row r="279">
      <c r="C279" s="93"/>
      <c r="E279" s="15"/>
      <c r="F279" s="15"/>
    </row>
    <row r="280">
      <c r="C280" s="93"/>
      <c r="E280" s="15"/>
      <c r="F280" s="15"/>
    </row>
    <row r="281">
      <c r="C281" s="93"/>
      <c r="E281" s="15"/>
      <c r="F281" s="15"/>
    </row>
    <row r="282">
      <c r="C282" s="93"/>
      <c r="E282" s="15"/>
      <c r="F282" s="15"/>
    </row>
    <row r="283">
      <c r="C283" s="93"/>
      <c r="E283" s="15"/>
      <c r="F283" s="15"/>
    </row>
    <row r="284">
      <c r="C284" s="93"/>
      <c r="E284" s="15"/>
      <c r="F284" s="15"/>
    </row>
    <row r="285">
      <c r="C285" s="93"/>
      <c r="E285" s="15"/>
      <c r="F285" s="15"/>
    </row>
    <row r="286">
      <c r="C286" s="93"/>
      <c r="E286" s="15"/>
      <c r="F286" s="15"/>
    </row>
    <row r="287">
      <c r="C287" s="93"/>
      <c r="E287" s="15"/>
      <c r="F287" s="15"/>
    </row>
    <row r="288">
      <c r="C288" s="93"/>
      <c r="E288" s="15"/>
      <c r="F288" s="15"/>
    </row>
    <row r="289">
      <c r="C289" s="93"/>
      <c r="E289" s="15"/>
      <c r="F289" s="15"/>
    </row>
    <row r="290">
      <c r="C290" s="93"/>
      <c r="E290" s="15"/>
      <c r="F290" s="15"/>
    </row>
    <row r="291">
      <c r="C291" s="93"/>
      <c r="E291" s="15"/>
      <c r="F291" s="15"/>
    </row>
    <row r="292">
      <c r="C292" s="93"/>
      <c r="E292" s="15"/>
      <c r="F292" s="15"/>
    </row>
    <row r="293">
      <c r="C293" s="93"/>
      <c r="E293" s="15"/>
      <c r="F293" s="15"/>
    </row>
    <row r="294">
      <c r="C294" s="93"/>
      <c r="E294" s="15"/>
      <c r="F294" s="15"/>
    </row>
    <row r="295">
      <c r="C295" s="93"/>
      <c r="E295" s="15"/>
      <c r="F295" s="15"/>
    </row>
    <row r="296">
      <c r="C296" s="93"/>
      <c r="E296" s="15"/>
      <c r="F296" s="15"/>
    </row>
    <row r="297">
      <c r="C297" s="93"/>
      <c r="E297" s="15"/>
      <c r="F297" s="15"/>
    </row>
    <row r="298">
      <c r="C298" s="93"/>
      <c r="E298" s="15"/>
      <c r="F298" s="15"/>
    </row>
    <row r="299">
      <c r="C299" s="93"/>
      <c r="E299" s="15"/>
      <c r="F299" s="15"/>
    </row>
    <row r="300">
      <c r="C300" s="93"/>
      <c r="E300" s="15"/>
      <c r="F300" s="15"/>
    </row>
    <row r="301">
      <c r="C301" s="93"/>
      <c r="E301" s="15"/>
      <c r="F301" s="15"/>
    </row>
    <row r="302">
      <c r="C302" s="93"/>
      <c r="E302" s="15"/>
      <c r="F302" s="15"/>
    </row>
    <row r="303">
      <c r="C303" s="93"/>
      <c r="E303" s="15"/>
      <c r="F303" s="15"/>
    </row>
    <row r="304">
      <c r="C304" s="93"/>
      <c r="E304" s="15"/>
      <c r="F304" s="15"/>
    </row>
    <row r="305">
      <c r="C305" s="93"/>
      <c r="E305" s="15"/>
      <c r="F305" s="15"/>
    </row>
    <row r="306">
      <c r="C306" s="93"/>
      <c r="E306" s="15"/>
      <c r="F306" s="15"/>
    </row>
    <row r="307">
      <c r="C307" s="93"/>
      <c r="E307" s="15"/>
      <c r="F307" s="15"/>
    </row>
    <row r="308">
      <c r="C308" s="93"/>
      <c r="E308" s="15"/>
      <c r="F308" s="15"/>
    </row>
    <row r="309">
      <c r="C309" s="93"/>
      <c r="E309" s="15"/>
      <c r="F309" s="15"/>
    </row>
    <row r="310">
      <c r="C310" s="93"/>
      <c r="E310" s="15"/>
      <c r="F310" s="15"/>
    </row>
    <row r="311">
      <c r="C311" s="93"/>
      <c r="E311" s="15"/>
      <c r="F311" s="15"/>
    </row>
    <row r="312">
      <c r="C312" s="93"/>
      <c r="E312" s="15"/>
      <c r="F312" s="15"/>
    </row>
    <row r="313">
      <c r="C313" s="93"/>
      <c r="E313" s="15"/>
      <c r="F313" s="15"/>
    </row>
    <row r="314">
      <c r="C314" s="93"/>
      <c r="E314" s="15"/>
      <c r="F314" s="15"/>
    </row>
    <row r="315">
      <c r="C315" s="93"/>
      <c r="E315" s="15"/>
      <c r="F315" s="15"/>
    </row>
    <row r="316">
      <c r="C316" s="93"/>
      <c r="E316" s="15"/>
      <c r="F316" s="15"/>
    </row>
    <row r="317">
      <c r="C317" s="93"/>
      <c r="E317" s="15"/>
      <c r="F317" s="15"/>
    </row>
    <row r="318">
      <c r="C318" s="93"/>
      <c r="E318" s="15"/>
      <c r="F318" s="15"/>
    </row>
    <row r="319">
      <c r="C319" s="93"/>
      <c r="E319" s="15"/>
      <c r="F319" s="15"/>
    </row>
    <row r="320">
      <c r="C320" s="93"/>
      <c r="E320" s="15"/>
      <c r="F320" s="15"/>
    </row>
    <row r="321">
      <c r="C321" s="93"/>
      <c r="E321" s="15"/>
      <c r="F321" s="15"/>
    </row>
    <row r="322">
      <c r="C322" s="93"/>
      <c r="E322" s="15"/>
      <c r="F322" s="15"/>
    </row>
    <row r="323">
      <c r="C323" s="93"/>
      <c r="E323" s="15"/>
      <c r="F323" s="15"/>
    </row>
    <row r="324">
      <c r="C324" s="93"/>
      <c r="E324" s="15"/>
      <c r="F324" s="15"/>
    </row>
    <row r="325">
      <c r="C325" s="93"/>
      <c r="E325" s="15"/>
      <c r="F325" s="15"/>
    </row>
    <row r="326">
      <c r="C326" s="93"/>
      <c r="E326" s="15"/>
      <c r="F326" s="15"/>
    </row>
    <row r="327">
      <c r="C327" s="93"/>
      <c r="E327" s="15"/>
      <c r="F327" s="15"/>
    </row>
    <row r="328">
      <c r="C328" s="93"/>
      <c r="E328" s="15"/>
      <c r="F328" s="15"/>
    </row>
    <row r="329">
      <c r="C329" s="93"/>
      <c r="E329" s="15"/>
      <c r="F329" s="15"/>
    </row>
    <row r="330">
      <c r="C330" s="93"/>
      <c r="E330" s="15"/>
      <c r="F330" s="15"/>
    </row>
    <row r="331">
      <c r="C331" s="93"/>
      <c r="E331" s="15"/>
      <c r="F331" s="15"/>
    </row>
    <row r="332">
      <c r="C332" s="93"/>
      <c r="E332" s="15"/>
      <c r="F332" s="15"/>
    </row>
    <row r="333">
      <c r="C333" s="93"/>
      <c r="E333" s="15"/>
      <c r="F333" s="15"/>
    </row>
    <row r="334">
      <c r="C334" s="93"/>
      <c r="E334" s="15"/>
      <c r="F334" s="15"/>
    </row>
    <row r="335">
      <c r="C335" s="93"/>
      <c r="E335" s="15"/>
      <c r="F335" s="15"/>
    </row>
    <row r="336">
      <c r="C336" s="93"/>
      <c r="E336" s="15"/>
      <c r="F336" s="15"/>
    </row>
    <row r="337">
      <c r="C337" s="93"/>
      <c r="E337" s="15"/>
      <c r="F337" s="15"/>
    </row>
    <row r="338">
      <c r="C338" s="93"/>
      <c r="E338" s="15"/>
      <c r="F338" s="15"/>
    </row>
    <row r="339">
      <c r="C339" s="93"/>
      <c r="E339" s="15"/>
      <c r="F339" s="15"/>
    </row>
    <row r="340">
      <c r="C340" s="93"/>
      <c r="E340" s="15"/>
      <c r="F340" s="15"/>
    </row>
    <row r="341">
      <c r="C341" s="93"/>
      <c r="E341" s="15"/>
      <c r="F341" s="15"/>
    </row>
    <row r="342">
      <c r="C342" s="93"/>
      <c r="E342" s="15"/>
      <c r="F342" s="15"/>
    </row>
    <row r="343">
      <c r="C343" s="93"/>
      <c r="E343" s="15"/>
      <c r="F343" s="15"/>
    </row>
    <row r="344">
      <c r="C344" s="93"/>
      <c r="E344" s="15"/>
      <c r="F344" s="15"/>
    </row>
    <row r="345">
      <c r="C345" s="93"/>
      <c r="E345" s="15"/>
      <c r="F345" s="15"/>
    </row>
    <row r="346">
      <c r="C346" s="93"/>
      <c r="E346" s="15"/>
      <c r="F346" s="15"/>
    </row>
    <row r="347">
      <c r="C347" s="93"/>
      <c r="E347" s="15"/>
      <c r="F347" s="15"/>
    </row>
    <row r="348">
      <c r="C348" s="93"/>
      <c r="E348" s="15"/>
      <c r="F348" s="15"/>
    </row>
    <row r="349">
      <c r="C349" s="93"/>
      <c r="E349" s="15"/>
      <c r="F349" s="15"/>
    </row>
    <row r="350">
      <c r="C350" s="93"/>
      <c r="E350" s="15"/>
      <c r="F350" s="15"/>
    </row>
    <row r="351">
      <c r="C351" s="93"/>
      <c r="E351" s="15"/>
      <c r="F351" s="15"/>
    </row>
    <row r="352">
      <c r="C352" s="93"/>
      <c r="E352" s="15"/>
      <c r="F352" s="15"/>
    </row>
    <row r="353">
      <c r="C353" s="93"/>
      <c r="E353" s="15"/>
      <c r="F353" s="15"/>
    </row>
    <row r="354">
      <c r="C354" s="93"/>
      <c r="E354" s="15"/>
      <c r="F354" s="15"/>
    </row>
    <row r="355">
      <c r="C355" s="93"/>
      <c r="E355" s="15"/>
      <c r="F355" s="15"/>
    </row>
    <row r="356">
      <c r="C356" s="93"/>
      <c r="E356" s="15"/>
      <c r="F356" s="15"/>
    </row>
    <row r="357">
      <c r="C357" s="93"/>
      <c r="E357" s="15"/>
      <c r="F357" s="15"/>
    </row>
    <row r="358">
      <c r="C358" s="93"/>
      <c r="E358" s="15"/>
      <c r="F358" s="15"/>
    </row>
    <row r="359">
      <c r="C359" s="93"/>
      <c r="E359" s="15"/>
      <c r="F359" s="15"/>
    </row>
    <row r="360">
      <c r="C360" s="93"/>
      <c r="E360" s="15"/>
      <c r="F360" s="15"/>
    </row>
    <row r="361">
      <c r="C361" s="93"/>
      <c r="E361" s="15"/>
      <c r="F361" s="15"/>
    </row>
    <row r="362">
      <c r="C362" s="93"/>
      <c r="E362" s="15"/>
      <c r="F362" s="15"/>
    </row>
    <row r="363">
      <c r="C363" s="93"/>
      <c r="E363" s="15"/>
      <c r="F363" s="15"/>
    </row>
    <row r="364">
      <c r="C364" s="93"/>
      <c r="E364" s="15"/>
      <c r="F364" s="15"/>
    </row>
    <row r="365">
      <c r="C365" s="93"/>
      <c r="E365" s="15"/>
      <c r="F365" s="15"/>
    </row>
    <row r="366">
      <c r="C366" s="93"/>
      <c r="E366" s="15"/>
      <c r="F366" s="15"/>
    </row>
    <row r="367">
      <c r="C367" s="93"/>
      <c r="E367" s="15"/>
      <c r="F367" s="15"/>
    </row>
    <row r="368">
      <c r="C368" s="93"/>
      <c r="E368" s="15"/>
      <c r="F368" s="15"/>
    </row>
    <row r="369">
      <c r="C369" s="93"/>
      <c r="E369" s="15"/>
      <c r="F369" s="15"/>
    </row>
    <row r="370">
      <c r="C370" s="93"/>
      <c r="E370" s="15"/>
      <c r="F370" s="15"/>
    </row>
    <row r="371">
      <c r="C371" s="93"/>
      <c r="E371" s="15"/>
      <c r="F371" s="15"/>
    </row>
    <row r="372">
      <c r="C372" s="93"/>
      <c r="E372" s="15"/>
      <c r="F372" s="15"/>
    </row>
    <row r="373">
      <c r="C373" s="93"/>
      <c r="E373" s="15"/>
      <c r="F373" s="15"/>
    </row>
    <row r="374">
      <c r="C374" s="93"/>
      <c r="E374" s="15"/>
      <c r="F374" s="15"/>
    </row>
    <row r="375">
      <c r="C375" s="93"/>
      <c r="E375" s="15"/>
      <c r="F375" s="15"/>
    </row>
    <row r="376">
      <c r="C376" s="93"/>
      <c r="E376" s="15"/>
      <c r="F376" s="15"/>
    </row>
    <row r="377">
      <c r="C377" s="93"/>
      <c r="E377" s="15"/>
      <c r="F377" s="15"/>
    </row>
    <row r="378">
      <c r="C378" s="93"/>
      <c r="E378" s="15"/>
      <c r="F378" s="15"/>
    </row>
    <row r="379">
      <c r="C379" s="93"/>
      <c r="E379" s="15"/>
      <c r="F379" s="15"/>
    </row>
    <row r="380">
      <c r="C380" s="93"/>
      <c r="E380" s="15"/>
      <c r="F380" s="15"/>
    </row>
    <row r="381">
      <c r="C381" s="93"/>
      <c r="E381" s="15"/>
      <c r="F381" s="15"/>
    </row>
    <row r="382">
      <c r="C382" s="93"/>
      <c r="E382" s="15"/>
      <c r="F382" s="15"/>
    </row>
    <row r="383">
      <c r="C383" s="93"/>
      <c r="E383" s="15"/>
      <c r="F383" s="15"/>
    </row>
    <row r="384">
      <c r="C384" s="93"/>
      <c r="E384" s="15"/>
      <c r="F384" s="15"/>
    </row>
    <row r="385">
      <c r="C385" s="93"/>
      <c r="E385" s="15"/>
      <c r="F385" s="15"/>
    </row>
    <row r="386">
      <c r="C386" s="93"/>
      <c r="E386" s="15"/>
      <c r="F386" s="15"/>
    </row>
    <row r="387">
      <c r="C387" s="93"/>
      <c r="E387" s="15"/>
      <c r="F387" s="15"/>
    </row>
    <row r="388">
      <c r="C388" s="93"/>
      <c r="E388" s="15"/>
      <c r="F388" s="15"/>
    </row>
    <row r="389">
      <c r="C389" s="93"/>
      <c r="E389" s="15"/>
      <c r="F389" s="15"/>
    </row>
    <row r="390">
      <c r="C390" s="93"/>
      <c r="E390" s="15"/>
      <c r="F390" s="15"/>
    </row>
    <row r="391">
      <c r="C391" s="93"/>
      <c r="E391" s="15"/>
      <c r="F391" s="15"/>
    </row>
    <row r="392">
      <c r="C392" s="93"/>
      <c r="E392" s="15"/>
      <c r="F392" s="15"/>
    </row>
    <row r="393">
      <c r="C393" s="93"/>
      <c r="E393" s="15"/>
      <c r="F393" s="15"/>
    </row>
    <row r="394">
      <c r="C394" s="93"/>
      <c r="E394" s="15"/>
      <c r="F394" s="15"/>
    </row>
    <row r="395">
      <c r="C395" s="93"/>
      <c r="E395" s="15"/>
      <c r="F395" s="15"/>
    </row>
    <row r="396">
      <c r="C396" s="93"/>
      <c r="E396" s="15"/>
      <c r="F396" s="15"/>
    </row>
    <row r="397">
      <c r="C397" s="93"/>
      <c r="E397" s="15"/>
      <c r="F397" s="15"/>
    </row>
    <row r="398">
      <c r="C398" s="93"/>
      <c r="E398" s="15"/>
      <c r="F398" s="15"/>
    </row>
    <row r="399">
      <c r="C399" s="93"/>
      <c r="E399" s="15"/>
      <c r="F399" s="15"/>
    </row>
    <row r="400">
      <c r="C400" s="93"/>
      <c r="E400" s="15"/>
      <c r="F400" s="15"/>
    </row>
    <row r="401">
      <c r="C401" s="93"/>
      <c r="E401" s="15"/>
      <c r="F401" s="15"/>
    </row>
    <row r="402">
      <c r="C402" s="93"/>
      <c r="E402" s="15"/>
      <c r="F402" s="15"/>
    </row>
    <row r="403">
      <c r="C403" s="93"/>
      <c r="E403" s="15"/>
      <c r="F403" s="15"/>
    </row>
    <row r="404">
      <c r="C404" s="93"/>
      <c r="E404" s="15"/>
      <c r="F404" s="15"/>
    </row>
    <row r="405">
      <c r="C405" s="93"/>
      <c r="E405" s="15"/>
      <c r="F405" s="15"/>
    </row>
    <row r="406">
      <c r="C406" s="93"/>
      <c r="E406" s="15"/>
      <c r="F406" s="15"/>
    </row>
    <row r="407">
      <c r="C407" s="93"/>
      <c r="E407" s="15"/>
      <c r="F407" s="15"/>
    </row>
    <row r="408">
      <c r="C408" s="93"/>
      <c r="E408" s="15"/>
      <c r="F408" s="15"/>
    </row>
    <row r="409">
      <c r="C409" s="93"/>
      <c r="E409" s="15"/>
      <c r="F409" s="15"/>
    </row>
    <row r="410">
      <c r="C410" s="93"/>
      <c r="E410" s="15"/>
      <c r="F410" s="15"/>
    </row>
    <row r="411">
      <c r="C411" s="93"/>
      <c r="E411" s="15"/>
      <c r="F411" s="15"/>
    </row>
    <row r="412">
      <c r="C412" s="93"/>
      <c r="E412" s="15"/>
      <c r="F412" s="15"/>
    </row>
    <row r="413">
      <c r="C413" s="93"/>
      <c r="E413" s="15"/>
      <c r="F413" s="15"/>
    </row>
    <row r="414">
      <c r="C414" s="93"/>
      <c r="E414" s="15"/>
      <c r="F414" s="15"/>
    </row>
    <row r="415">
      <c r="C415" s="93"/>
      <c r="E415" s="15"/>
      <c r="F415" s="15"/>
    </row>
    <row r="416">
      <c r="C416" s="93"/>
      <c r="E416" s="15"/>
      <c r="F416" s="15"/>
    </row>
    <row r="417">
      <c r="C417" s="93"/>
      <c r="E417" s="15"/>
      <c r="F417" s="15"/>
    </row>
    <row r="418">
      <c r="C418" s="93"/>
      <c r="E418" s="15"/>
      <c r="F418" s="15"/>
    </row>
    <row r="419">
      <c r="C419" s="93"/>
      <c r="E419" s="15"/>
      <c r="F419" s="15"/>
    </row>
    <row r="420">
      <c r="C420" s="93"/>
      <c r="E420" s="15"/>
      <c r="F420" s="15"/>
    </row>
    <row r="421">
      <c r="C421" s="93"/>
      <c r="E421" s="15"/>
      <c r="F421" s="15"/>
    </row>
    <row r="422">
      <c r="C422" s="93"/>
      <c r="E422" s="15"/>
      <c r="F422" s="15"/>
    </row>
    <row r="423">
      <c r="C423" s="93"/>
      <c r="E423" s="15"/>
      <c r="F423" s="15"/>
    </row>
    <row r="424">
      <c r="C424" s="93"/>
      <c r="E424" s="15"/>
      <c r="F424" s="15"/>
    </row>
    <row r="425">
      <c r="C425" s="93"/>
      <c r="E425" s="15"/>
      <c r="F425" s="15"/>
    </row>
    <row r="426">
      <c r="C426" s="93"/>
      <c r="E426" s="15"/>
      <c r="F426" s="15"/>
    </row>
    <row r="427">
      <c r="C427" s="93"/>
      <c r="E427" s="15"/>
      <c r="F427" s="15"/>
    </row>
    <row r="428">
      <c r="C428" s="93"/>
      <c r="E428" s="15"/>
      <c r="F428" s="15"/>
    </row>
    <row r="429">
      <c r="C429" s="93"/>
      <c r="E429" s="15"/>
      <c r="F429" s="15"/>
    </row>
    <row r="430">
      <c r="C430" s="93"/>
      <c r="E430" s="15"/>
      <c r="F430" s="15"/>
    </row>
    <row r="431">
      <c r="C431" s="93"/>
      <c r="E431" s="15"/>
      <c r="F431" s="15"/>
    </row>
    <row r="432">
      <c r="C432" s="93"/>
      <c r="E432" s="15"/>
      <c r="F432" s="15"/>
    </row>
    <row r="433">
      <c r="C433" s="93"/>
      <c r="E433" s="15"/>
      <c r="F433" s="15"/>
    </row>
    <row r="434">
      <c r="C434" s="93"/>
      <c r="E434" s="15"/>
      <c r="F434" s="15"/>
    </row>
    <row r="435">
      <c r="C435" s="93"/>
      <c r="E435" s="15"/>
      <c r="F435" s="15"/>
    </row>
    <row r="436">
      <c r="C436" s="93"/>
      <c r="E436" s="15"/>
      <c r="F436" s="15"/>
    </row>
    <row r="437">
      <c r="C437" s="93"/>
      <c r="E437" s="15"/>
      <c r="F437" s="15"/>
    </row>
    <row r="438">
      <c r="C438" s="93"/>
      <c r="E438" s="15"/>
      <c r="F438" s="15"/>
    </row>
    <row r="439">
      <c r="C439" s="93"/>
      <c r="E439" s="15"/>
      <c r="F439" s="15"/>
    </row>
    <row r="440">
      <c r="C440" s="93"/>
      <c r="E440" s="15"/>
      <c r="F440" s="15"/>
    </row>
    <row r="441">
      <c r="C441" s="93"/>
      <c r="E441" s="15"/>
      <c r="F441" s="15"/>
    </row>
    <row r="442">
      <c r="C442" s="93"/>
      <c r="E442" s="15"/>
      <c r="F442" s="15"/>
    </row>
    <row r="443">
      <c r="C443" s="93"/>
      <c r="E443" s="15"/>
      <c r="F443" s="15"/>
    </row>
    <row r="444">
      <c r="C444" s="93"/>
      <c r="E444" s="15"/>
      <c r="F444" s="15"/>
    </row>
    <row r="445">
      <c r="C445" s="93"/>
      <c r="E445" s="15"/>
      <c r="F445" s="15"/>
    </row>
    <row r="446">
      <c r="C446" s="93"/>
      <c r="E446" s="15"/>
      <c r="F446" s="15"/>
    </row>
    <row r="447">
      <c r="C447" s="93"/>
      <c r="E447" s="15"/>
      <c r="F447" s="15"/>
    </row>
    <row r="448">
      <c r="C448" s="93"/>
      <c r="E448" s="15"/>
      <c r="F448" s="15"/>
    </row>
    <row r="449">
      <c r="C449" s="93"/>
      <c r="E449" s="15"/>
      <c r="F449" s="15"/>
    </row>
    <row r="450">
      <c r="C450" s="93"/>
      <c r="E450" s="15"/>
      <c r="F450" s="15"/>
    </row>
    <row r="451">
      <c r="C451" s="93"/>
      <c r="E451" s="15"/>
      <c r="F451" s="15"/>
    </row>
    <row r="452">
      <c r="C452" s="93"/>
      <c r="E452" s="15"/>
      <c r="F452" s="15"/>
    </row>
    <row r="453">
      <c r="C453" s="93"/>
      <c r="E453" s="15"/>
      <c r="F453" s="15"/>
    </row>
    <row r="454">
      <c r="C454" s="93"/>
      <c r="E454" s="15"/>
      <c r="F454" s="15"/>
    </row>
    <row r="455">
      <c r="C455" s="93"/>
      <c r="E455" s="15"/>
      <c r="F455" s="15"/>
    </row>
    <row r="456">
      <c r="C456" s="93"/>
      <c r="E456" s="15"/>
      <c r="F456" s="15"/>
    </row>
    <row r="457">
      <c r="C457" s="93"/>
      <c r="E457" s="15"/>
      <c r="F457" s="15"/>
    </row>
    <row r="458">
      <c r="C458" s="93"/>
      <c r="E458" s="15"/>
      <c r="F458" s="15"/>
    </row>
    <row r="459">
      <c r="C459" s="93"/>
      <c r="E459" s="15"/>
      <c r="F459" s="15"/>
    </row>
    <row r="460">
      <c r="C460" s="93"/>
      <c r="E460" s="15"/>
      <c r="F460" s="15"/>
    </row>
    <row r="461">
      <c r="C461" s="93"/>
      <c r="E461" s="15"/>
      <c r="F461" s="15"/>
    </row>
    <row r="462">
      <c r="C462" s="93"/>
      <c r="E462" s="15"/>
      <c r="F462" s="15"/>
    </row>
    <row r="463">
      <c r="C463" s="93"/>
      <c r="E463" s="15"/>
      <c r="F463" s="15"/>
    </row>
    <row r="464">
      <c r="C464" s="93"/>
      <c r="E464" s="15"/>
      <c r="F464" s="15"/>
    </row>
    <row r="465">
      <c r="C465" s="93"/>
      <c r="E465" s="15"/>
      <c r="F465" s="15"/>
    </row>
    <row r="466">
      <c r="C466" s="93"/>
      <c r="E466" s="15"/>
      <c r="F466" s="15"/>
    </row>
    <row r="467">
      <c r="C467" s="93"/>
      <c r="E467" s="15"/>
      <c r="F467" s="15"/>
    </row>
    <row r="468">
      <c r="C468" s="93"/>
      <c r="E468" s="15"/>
      <c r="F468" s="15"/>
    </row>
    <row r="469">
      <c r="C469" s="93"/>
      <c r="E469" s="15"/>
      <c r="F469" s="15"/>
    </row>
    <row r="470">
      <c r="C470" s="93"/>
      <c r="E470" s="15"/>
      <c r="F470" s="15"/>
    </row>
    <row r="471">
      <c r="C471" s="93"/>
      <c r="E471" s="15"/>
      <c r="F471" s="15"/>
    </row>
    <row r="472">
      <c r="C472" s="93"/>
      <c r="E472" s="15"/>
      <c r="F472" s="15"/>
    </row>
    <row r="473">
      <c r="C473" s="93"/>
      <c r="E473" s="15"/>
      <c r="F473" s="15"/>
    </row>
    <row r="474">
      <c r="C474" s="93"/>
      <c r="E474" s="15"/>
      <c r="F474" s="15"/>
    </row>
    <row r="475">
      <c r="C475" s="93"/>
      <c r="E475" s="15"/>
      <c r="F475" s="15"/>
    </row>
    <row r="476">
      <c r="C476" s="93"/>
      <c r="E476" s="15"/>
      <c r="F476" s="15"/>
    </row>
    <row r="477">
      <c r="C477" s="93"/>
      <c r="E477" s="15"/>
      <c r="F477" s="15"/>
    </row>
    <row r="478">
      <c r="C478" s="93"/>
      <c r="E478" s="15"/>
      <c r="F478" s="15"/>
    </row>
    <row r="479">
      <c r="C479" s="93"/>
      <c r="E479" s="15"/>
      <c r="F479" s="15"/>
    </row>
    <row r="480">
      <c r="C480" s="93"/>
      <c r="E480" s="15"/>
      <c r="F480" s="15"/>
    </row>
    <row r="481">
      <c r="C481" s="93"/>
      <c r="E481" s="15"/>
      <c r="F481" s="15"/>
    </row>
    <row r="482">
      <c r="C482" s="93"/>
      <c r="E482" s="15"/>
      <c r="F482" s="15"/>
    </row>
    <row r="483">
      <c r="C483" s="93"/>
      <c r="E483" s="15"/>
      <c r="F483" s="15"/>
    </row>
    <row r="484">
      <c r="C484" s="93"/>
      <c r="E484" s="15"/>
      <c r="F484" s="15"/>
    </row>
    <row r="485">
      <c r="C485" s="93"/>
      <c r="E485" s="15"/>
      <c r="F485" s="15"/>
    </row>
    <row r="486">
      <c r="C486" s="93"/>
      <c r="E486" s="15"/>
      <c r="F486" s="15"/>
    </row>
    <row r="487">
      <c r="C487" s="93"/>
      <c r="E487" s="15"/>
      <c r="F487" s="15"/>
    </row>
    <row r="488">
      <c r="C488" s="93"/>
      <c r="E488" s="15"/>
      <c r="F488" s="15"/>
    </row>
    <row r="489">
      <c r="C489" s="93"/>
      <c r="E489" s="15"/>
      <c r="F489" s="15"/>
    </row>
    <row r="490">
      <c r="C490" s="93"/>
      <c r="E490" s="15"/>
      <c r="F490" s="15"/>
    </row>
    <row r="491">
      <c r="C491" s="93"/>
      <c r="E491" s="15"/>
      <c r="F491" s="15"/>
    </row>
    <row r="492">
      <c r="C492" s="93"/>
      <c r="E492" s="15"/>
      <c r="F492" s="15"/>
    </row>
    <row r="493">
      <c r="C493" s="93"/>
      <c r="E493" s="15"/>
      <c r="F493" s="15"/>
    </row>
    <row r="494">
      <c r="C494" s="93"/>
      <c r="E494" s="15"/>
      <c r="F494" s="15"/>
    </row>
    <row r="495">
      <c r="C495" s="93"/>
      <c r="E495" s="15"/>
      <c r="F495" s="15"/>
    </row>
    <row r="496">
      <c r="C496" s="93"/>
      <c r="E496" s="15"/>
      <c r="F496" s="15"/>
    </row>
    <row r="497">
      <c r="C497" s="93"/>
      <c r="E497" s="15"/>
      <c r="F497" s="15"/>
    </row>
    <row r="498">
      <c r="C498" s="93"/>
      <c r="E498" s="15"/>
      <c r="F498" s="15"/>
    </row>
    <row r="499">
      <c r="C499" s="93"/>
      <c r="E499" s="15"/>
      <c r="F499" s="15"/>
    </row>
    <row r="500">
      <c r="C500" s="93"/>
      <c r="E500" s="15"/>
      <c r="F500" s="15"/>
    </row>
    <row r="501">
      <c r="C501" s="93"/>
      <c r="E501" s="15"/>
      <c r="F501" s="15"/>
    </row>
    <row r="502">
      <c r="C502" s="93"/>
      <c r="E502" s="15"/>
      <c r="F502" s="15"/>
    </row>
    <row r="503">
      <c r="C503" s="93"/>
      <c r="E503" s="15"/>
      <c r="F503" s="15"/>
    </row>
    <row r="504">
      <c r="C504" s="93"/>
      <c r="E504" s="15"/>
      <c r="F504" s="15"/>
    </row>
    <row r="505">
      <c r="C505" s="93"/>
      <c r="E505" s="15"/>
      <c r="F505" s="15"/>
    </row>
    <row r="506">
      <c r="C506" s="93"/>
      <c r="E506" s="15"/>
      <c r="F506" s="15"/>
    </row>
    <row r="507">
      <c r="C507" s="93"/>
      <c r="E507" s="15"/>
      <c r="F507" s="15"/>
    </row>
    <row r="508">
      <c r="C508" s="93"/>
      <c r="E508" s="15"/>
      <c r="F508" s="15"/>
    </row>
    <row r="509">
      <c r="C509" s="93"/>
      <c r="E509" s="15"/>
      <c r="F509" s="15"/>
    </row>
    <row r="510">
      <c r="C510" s="93"/>
      <c r="E510" s="15"/>
      <c r="F510" s="15"/>
    </row>
    <row r="511">
      <c r="C511" s="93"/>
      <c r="E511" s="15"/>
      <c r="F511" s="15"/>
    </row>
    <row r="512">
      <c r="C512" s="93"/>
      <c r="E512" s="15"/>
      <c r="F512" s="15"/>
    </row>
    <row r="513">
      <c r="C513" s="93"/>
      <c r="E513" s="15"/>
      <c r="F513" s="15"/>
    </row>
    <row r="514">
      <c r="C514" s="93"/>
      <c r="E514" s="15"/>
      <c r="F514" s="15"/>
    </row>
    <row r="515">
      <c r="C515" s="93"/>
      <c r="E515" s="15"/>
      <c r="F515" s="15"/>
    </row>
    <row r="516">
      <c r="C516" s="93"/>
      <c r="E516" s="15"/>
      <c r="F516" s="15"/>
    </row>
    <row r="517">
      <c r="C517" s="93"/>
      <c r="E517" s="15"/>
      <c r="F517" s="15"/>
    </row>
    <row r="518">
      <c r="C518" s="93"/>
      <c r="E518" s="15"/>
      <c r="F518" s="15"/>
    </row>
    <row r="519">
      <c r="C519" s="93"/>
      <c r="E519" s="15"/>
      <c r="F519" s="15"/>
    </row>
    <row r="520">
      <c r="C520" s="93"/>
      <c r="E520" s="15"/>
      <c r="F520" s="15"/>
    </row>
    <row r="521">
      <c r="C521" s="93"/>
      <c r="E521" s="15"/>
      <c r="F521" s="15"/>
    </row>
    <row r="522">
      <c r="C522" s="93"/>
      <c r="E522" s="15"/>
      <c r="F522" s="15"/>
    </row>
    <row r="523">
      <c r="C523" s="93"/>
      <c r="E523" s="15"/>
      <c r="F523" s="15"/>
    </row>
    <row r="524">
      <c r="C524" s="93"/>
      <c r="E524" s="15"/>
      <c r="F524" s="15"/>
    </row>
    <row r="525">
      <c r="C525" s="93"/>
      <c r="E525" s="15"/>
      <c r="F525" s="15"/>
    </row>
    <row r="526">
      <c r="C526" s="93"/>
      <c r="E526" s="15"/>
      <c r="F526" s="15"/>
    </row>
    <row r="527">
      <c r="C527" s="93"/>
      <c r="E527" s="15"/>
      <c r="F527" s="15"/>
    </row>
    <row r="528">
      <c r="C528" s="93"/>
      <c r="E528" s="15"/>
      <c r="F528" s="15"/>
    </row>
    <row r="529">
      <c r="C529" s="93"/>
      <c r="E529" s="15"/>
      <c r="F529" s="15"/>
    </row>
    <row r="530">
      <c r="C530" s="93"/>
      <c r="E530" s="15"/>
      <c r="F530" s="15"/>
    </row>
    <row r="531">
      <c r="C531" s="93"/>
      <c r="E531" s="15"/>
      <c r="F531" s="15"/>
    </row>
    <row r="532">
      <c r="C532" s="93"/>
      <c r="E532" s="15"/>
      <c r="F532" s="15"/>
    </row>
    <row r="533">
      <c r="C533" s="93"/>
      <c r="E533" s="15"/>
      <c r="F533" s="15"/>
    </row>
    <row r="534">
      <c r="C534" s="93"/>
      <c r="E534" s="15"/>
      <c r="F534" s="15"/>
    </row>
    <row r="535">
      <c r="C535" s="93"/>
      <c r="E535" s="15"/>
      <c r="F535" s="15"/>
    </row>
    <row r="536">
      <c r="C536" s="93"/>
      <c r="E536" s="15"/>
      <c r="F536" s="15"/>
    </row>
    <row r="537">
      <c r="C537" s="93"/>
      <c r="E537" s="15"/>
      <c r="F537" s="15"/>
    </row>
    <row r="538">
      <c r="C538" s="93"/>
      <c r="E538" s="15"/>
      <c r="F538" s="15"/>
    </row>
    <row r="539">
      <c r="C539" s="93"/>
      <c r="E539" s="15"/>
      <c r="F539" s="15"/>
    </row>
    <row r="540">
      <c r="C540" s="93"/>
      <c r="E540" s="15"/>
      <c r="F540" s="15"/>
    </row>
    <row r="541">
      <c r="C541" s="93"/>
      <c r="E541" s="15"/>
      <c r="F541" s="15"/>
    </row>
    <row r="542">
      <c r="C542" s="93"/>
      <c r="E542" s="15"/>
      <c r="F542" s="15"/>
    </row>
    <row r="543">
      <c r="C543" s="93"/>
      <c r="E543" s="15"/>
      <c r="F543" s="15"/>
    </row>
    <row r="544">
      <c r="C544" s="93"/>
      <c r="E544" s="15"/>
      <c r="F544" s="15"/>
    </row>
    <row r="545">
      <c r="C545" s="93"/>
      <c r="E545" s="15"/>
      <c r="F545" s="15"/>
    </row>
    <row r="546">
      <c r="C546" s="93"/>
      <c r="E546" s="15"/>
      <c r="F546" s="15"/>
    </row>
    <row r="547">
      <c r="C547" s="93"/>
      <c r="E547" s="15"/>
      <c r="F547" s="15"/>
    </row>
    <row r="548">
      <c r="C548" s="93"/>
      <c r="E548" s="15"/>
      <c r="F548" s="15"/>
    </row>
    <row r="549">
      <c r="C549" s="93"/>
      <c r="E549" s="15"/>
      <c r="F549" s="15"/>
    </row>
    <row r="550">
      <c r="C550" s="93"/>
      <c r="E550" s="15"/>
      <c r="F550" s="15"/>
    </row>
    <row r="551">
      <c r="C551" s="93"/>
      <c r="E551" s="15"/>
      <c r="F551" s="15"/>
    </row>
    <row r="552">
      <c r="C552" s="93"/>
      <c r="E552" s="15"/>
      <c r="F552" s="15"/>
    </row>
    <row r="553">
      <c r="C553" s="93"/>
      <c r="E553" s="15"/>
      <c r="F553" s="15"/>
    </row>
    <row r="554">
      <c r="C554" s="93"/>
      <c r="E554" s="15"/>
      <c r="F554" s="15"/>
    </row>
    <row r="555">
      <c r="C555" s="93"/>
      <c r="E555" s="15"/>
      <c r="F555" s="15"/>
    </row>
    <row r="556">
      <c r="C556" s="93"/>
      <c r="E556" s="15"/>
      <c r="F556" s="15"/>
    </row>
    <row r="557">
      <c r="C557" s="93"/>
      <c r="E557" s="15"/>
      <c r="F557" s="15"/>
    </row>
    <row r="558">
      <c r="C558" s="93"/>
      <c r="E558" s="15"/>
      <c r="F558" s="15"/>
    </row>
    <row r="559">
      <c r="C559" s="93"/>
      <c r="E559" s="15"/>
      <c r="F559" s="15"/>
    </row>
    <row r="560">
      <c r="C560" s="93"/>
      <c r="E560" s="15"/>
      <c r="F560" s="15"/>
    </row>
    <row r="561">
      <c r="C561" s="93"/>
      <c r="E561" s="15"/>
      <c r="F561" s="15"/>
    </row>
    <row r="562">
      <c r="C562" s="93"/>
      <c r="E562" s="15"/>
      <c r="F562" s="15"/>
    </row>
    <row r="563">
      <c r="C563" s="93"/>
      <c r="E563" s="15"/>
      <c r="F563" s="15"/>
    </row>
    <row r="564">
      <c r="C564" s="93"/>
      <c r="E564" s="15"/>
      <c r="F564" s="15"/>
    </row>
    <row r="565">
      <c r="C565" s="93"/>
      <c r="E565" s="15"/>
      <c r="F565" s="15"/>
    </row>
    <row r="566">
      <c r="C566" s="93"/>
      <c r="E566" s="15"/>
      <c r="F566" s="15"/>
    </row>
    <row r="567">
      <c r="C567" s="93"/>
      <c r="E567" s="15"/>
      <c r="F567" s="15"/>
    </row>
    <row r="568">
      <c r="C568" s="93"/>
      <c r="E568" s="15"/>
      <c r="F568" s="15"/>
    </row>
    <row r="569">
      <c r="C569" s="93"/>
      <c r="E569" s="15"/>
      <c r="F569" s="15"/>
    </row>
    <row r="570">
      <c r="C570" s="93"/>
      <c r="E570" s="15"/>
      <c r="F570" s="15"/>
    </row>
    <row r="571">
      <c r="C571" s="93"/>
      <c r="E571" s="15"/>
      <c r="F571" s="15"/>
    </row>
    <row r="572">
      <c r="C572" s="93"/>
      <c r="E572" s="15"/>
      <c r="F572" s="15"/>
    </row>
    <row r="573">
      <c r="C573" s="93"/>
      <c r="E573" s="15"/>
      <c r="F573" s="15"/>
    </row>
    <row r="574">
      <c r="C574" s="93"/>
      <c r="E574" s="15"/>
      <c r="F574" s="15"/>
    </row>
    <row r="575">
      <c r="C575" s="93"/>
      <c r="E575" s="15"/>
      <c r="F575" s="15"/>
    </row>
    <row r="576">
      <c r="C576" s="93"/>
      <c r="E576" s="15"/>
      <c r="F576" s="15"/>
    </row>
    <row r="577">
      <c r="C577" s="93"/>
      <c r="E577" s="15"/>
      <c r="F577" s="15"/>
    </row>
    <row r="578">
      <c r="C578" s="93"/>
      <c r="E578" s="15"/>
      <c r="F578" s="15"/>
    </row>
    <row r="579">
      <c r="C579" s="93"/>
      <c r="E579" s="15"/>
      <c r="F579" s="15"/>
    </row>
    <row r="580">
      <c r="C580" s="93"/>
      <c r="E580" s="15"/>
      <c r="F580" s="15"/>
    </row>
    <row r="581">
      <c r="C581" s="93"/>
      <c r="E581" s="15"/>
      <c r="F581" s="15"/>
    </row>
    <row r="582">
      <c r="C582" s="93"/>
      <c r="E582" s="15"/>
      <c r="F582" s="15"/>
    </row>
    <row r="583">
      <c r="C583" s="93"/>
      <c r="E583" s="15"/>
      <c r="F583" s="15"/>
    </row>
    <row r="584">
      <c r="C584" s="93"/>
      <c r="E584" s="15"/>
      <c r="F584" s="15"/>
    </row>
    <row r="585">
      <c r="C585" s="93"/>
      <c r="E585" s="15"/>
      <c r="F585" s="15"/>
    </row>
    <row r="586">
      <c r="C586" s="93"/>
      <c r="E586" s="15"/>
      <c r="F586" s="15"/>
    </row>
    <row r="587">
      <c r="C587" s="93"/>
      <c r="E587" s="15"/>
      <c r="F587" s="15"/>
    </row>
    <row r="588">
      <c r="C588" s="93"/>
      <c r="E588" s="15"/>
      <c r="F588" s="15"/>
    </row>
    <row r="589">
      <c r="C589" s="93"/>
      <c r="E589" s="15"/>
      <c r="F589" s="15"/>
    </row>
    <row r="590">
      <c r="C590" s="93"/>
      <c r="E590" s="15"/>
      <c r="F590" s="15"/>
    </row>
    <row r="591">
      <c r="C591" s="93"/>
      <c r="E591" s="15"/>
      <c r="F591" s="15"/>
    </row>
    <row r="592">
      <c r="C592" s="93"/>
      <c r="E592" s="15"/>
      <c r="F592" s="15"/>
    </row>
    <row r="593">
      <c r="C593" s="93"/>
      <c r="E593" s="15"/>
      <c r="F593" s="15"/>
    </row>
    <row r="594">
      <c r="C594" s="93"/>
      <c r="E594" s="15"/>
      <c r="F594" s="15"/>
    </row>
    <row r="595">
      <c r="C595" s="93"/>
      <c r="E595" s="15"/>
      <c r="F595" s="15"/>
    </row>
    <row r="596">
      <c r="C596" s="93"/>
      <c r="E596" s="15"/>
      <c r="F596" s="15"/>
    </row>
    <row r="597">
      <c r="C597" s="93"/>
      <c r="E597" s="15"/>
      <c r="F597" s="15"/>
    </row>
    <row r="598">
      <c r="C598" s="93"/>
      <c r="E598" s="15"/>
      <c r="F598" s="15"/>
    </row>
    <row r="599">
      <c r="C599" s="93"/>
      <c r="E599" s="15"/>
      <c r="F599" s="15"/>
    </row>
    <row r="600">
      <c r="C600" s="93"/>
      <c r="E600" s="15"/>
      <c r="F600" s="15"/>
    </row>
    <row r="601">
      <c r="C601" s="93"/>
      <c r="E601" s="15"/>
      <c r="F601" s="15"/>
    </row>
    <row r="602">
      <c r="C602" s="93"/>
      <c r="E602" s="15"/>
      <c r="F602" s="15"/>
    </row>
    <row r="603">
      <c r="C603" s="93"/>
      <c r="E603" s="15"/>
      <c r="F603" s="15"/>
    </row>
    <row r="604">
      <c r="C604" s="93"/>
      <c r="E604" s="15"/>
      <c r="F604" s="15"/>
    </row>
    <row r="605">
      <c r="C605" s="93"/>
      <c r="E605" s="15"/>
      <c r="F605" s="15"/>
    </row>
    <row r="606">
      <c r="C606" s="93"/>
      <c r="E606" s="15"/>
      <c r="F606" s="15"/>
    </row>
    <row r="607">
      <c r="C607" s="93"/>
      <c r="E607" s="15"/>
      <c r="F607" s="15"/>
    </row>
    <row r="608">
      <c r="C608" s="93"/>
      <c r="E608" s="15"/>
      <c r="F608" s="15"/>
    </row>
    <row r="609">
      <c r="C609" s="93"/>
      <c r="E609" s="15"/>
      <c r="F609" s="15"/>
    </row>
    <row r="610">
      <c r="C610" s="93"/>
      <c r="E610" s="15"/>
      <c r="F610" s="15"/>
    </row>
    <row r="611">
      <c r="C611" s="93"/>
      <c r="E611" s="15"/>
      <c r="F611" s="15"/>
    </row>
    <row r="612">
      <c r="C612" s="93"/>
      <c r="E612" s="15"/>
      <c r="F612" s="15"/>
    </row>
    <row r="613">
      <c r="C613" s="93"/>
      <c r="E613" s="15"/>
      <c r="F613" s="15"/>
    </row>
    <row r="614">
      <c r="C614" s="93"/>
      <c r="E614" s="15"/>
      <c r="F614" s="15"/>
    </row>
    <row r="615">
      <c r="C615" s="93"/>
      <c r="E615" s="15"/>
      <c r="F615" s="15"/>
    </row>
    <row r="616">
      <c r="C616" s="93"/>
      <c r="E616" s="15"/>
      <c r="F616" s="15"/>
    </row>
    <row r="617">
      <c r="C617" s="93"/>
      <c r="E617" s="15"/>
      <c r="F617" s="15"/>
    </row>
    <row r="618">
      <c r="C618" s="93"/>
      <c r="E618" s="15"/>
      <c r="F618" s="15"/>
    </row>
    <row r="619">
      <c r="C619" s="93"/>
      <c r="E619" s="15"/>
      <c r="F619" s="15"/>
    </row>
    <row r="620">
      <c r="C620" s="93"/>
      <c r="E620" s="15"/>
      <c r="F620" s="15"/>
    </row>
    <row r="621">
      <c r="C621" s="93"/>
      <c r="E621" s="15"/>
      <c r="F621" s="15"/>
    </row>
    <row r="622">
      <c r="C622" s="93"/>
      <c r="E622" s="15"/>
      <c r="F622" s="15"/>
    </row>
    <row r="623">
      <c r="C623" s="93"/>
      <c r="E623" s="15"/>
      <c r="F623" s="15"/>
    </row>
    <row r="624">
      <c r="C624" s="93"/>
      <c r="E624" s="15"/>
      <c r="F624" s="15"/>
    </row>
    <row r="625">
      <c r="C625" s="93"/>
      <c r="E625" s="15"/>
      <c r="F625" s="15"/>
    </row>
    <row r="626">
      <c r="C626" s="93"/>
      <c r="E626" s="15"/>
      <c r="F626" s="15"/>
    </row>
    <row r="627">
      <c r="C627" s="93"/>
      <c r="E627" s="15"/>
      <c r="F627" s="15"/>
    </row>
    <row r="628">
      <c r="C628" s="93"/>
      <c r="E628" s="15"/>
      <c r="F628" s="15"/>
    </row>
    <row r="629">
      <c r="C629" s="93"/>
      <c r="E629" s="15"/>
      <c r="F629" s="15"/>
    </row>
    <row r="630">
      <c r="C630" s="93"/>
      <c r="E630" s="15"/>
      <c r="F630" s="15"/>
    </row>
    <row r="631">
      <c r="C631" s="93"/>
      <c r="E631" s="15"/>
      <c r="F631" s="15"/>
    </row>
    <row r="632">
      <c r="C632" s="93"/>
      <c r="E632" s="15"/>
      <c r="F632" s="15"/>
    </row>
    <row r="633">
      <c r="C633" s="93"/>
      <c r="E633" s="15"/>
      <c r="F633" s="15"/>
    </row>
    <row r="634">
      <c r="C634" s="93"/>
      <c r="E634" s="15"/>
      <c r="F634" s="15"/>
    </row>
    <row r="635">
      <c r="C635" s="93"/>
      <c r="E635" s="15"/>
      <c r="F635" s="15"/>
    </row>
    <row r="636">
      <c r="C636" s="93"/>
      <c r="E636" s="15"/>
      <c r="F636" s="15"/>
    </row>
    <row r="637">
      <c r="C637" s="93"/>
      <c r="E637" s="15"/>
      <c r="F637" s="15"/>
    </row>
    <row r="638">
      <c r="C638" s="93"/>
      <c r="E638" s="15"/>
      <c r="F638" s="15"/>
    </row>
    <row r="639">
      <c r="C639" s="93"/>
      <c r="E639" s="15"/>
      <c r="F639" s="15"/>
    </row>
    <row r="640">
      <c r="C640" s="93"/>
      <c r="E640" s="15"/>
      <c r="F640" s="15"/>
    </row>
    <row r="641">
      <c r="C641" s="93"/>
      <c r="E641" s="15"/>
      <c r="F641" s="15"/>
    </row>
    <row r="642">
      <c r="C642" s="93"/>
      <c r="E642" s="15"/>
      <c r="F642" s="15"/>
    </row>
    <row r="643">
      <c r="C643" s="93"/>
      <c r="E643" s="15"/>
      <c r="F643" s="15"/>
    </row>
    <row r="644">
      <c r="C644" s="93"/>
      <c r="E644" s="15"/>
      <c r="F644" s="15"/>
    </row>
    <row r="645">
      <c r="C645" s="93"/>
      <c r="E645" s="15"/>
      <c r="F645" s="15"/>
    </row>
    <row r="646">
      <c r="C646" s="93"/>
      <c r="E646" s="15"/>
      <c r="F646" s="15"/>
    </row>
    <row r="647">
      <c r="C647" s="93"/>
      <c r="E647" s="15"/>
      <c r="F647" s="15"/>
    </row>
    <row r="648">
      <c r="C648" s="93"/>
      <c r="E648" s="15"/>
      <c r="F648" s="15"/>
    </row>
    <row r="649">
      <c r="C649" s="93"/>
      <c r="E649" s="15"/>
      <c r="F649" s="15"/>
    </row>
    <row r="650">
      <c r="C650" s="93"/>
      <c r="E650" s="15"/>
      <c r="F650" s="15"/>
    </row>
    <row r="651">
      <c r="C651" s="93"/>
      <c r="E651" s="15"/>
      <c r="F651" s="15"/>
    </row>
    <row r="652">
      <c r="C652" s="93"/>
      <c r="E652" s="15"/>
      <c r="F652" s="15"/>
    </row>
    <row r="653">
      <c r="C653" s="93"/>
      <c r="E653" s="15"/>
      <c r="F653" s="15"/>
    </row>
    <row r="654">
      <c r="C654" s="93"/>
      <c r="E654" s="15"/>
      <c r="F654" s="15"/>
    </row>
    <row r="655">
      <c r="C655" s="93"/>
      <c r="E655" s="15"/>
      <c r="F655" s="15"/>
    </row>
    <row r="656">
      <c r="C656" s="93"/>
      <c r="E656" s="15"/>
      <c r="F656" s="15"/>
    </row>
    <row r="657">
      <c r="C657" s="93"/>
      <c r="E657" s="15"/>
      <c r="F657" s="15"/>
    </row>
    <row r="658">
      <c r="C658" s="93"/>
      <c r="E658" s="15"/>
      <c r="F658" s="15"/>
    </row>
    <row r="659">
      <c r="C659" s="93"/>
      <c r="E659" s="15"/>
      <c r="F659" s="15"/>
    </row>
    <row r="660">
      <c r="C660" s="93"/>
      <c r="E660" s="15"/>
      <c r="F660" s="15"/>
    </row>
    <row r="661">
      <c r="C661" s="93"/>
      <c r="E661" s="15"/>
      <c r="F661" s="15"/>
    </row>
    <row r="662">
      <c r="C662" s="93"/>
      <c r="E662" s="15"/>
      <c r="F662" s="15"/>
    </row>
    <row r="663">
      <c r="C663" s="93"/>
      <c r="E663" s="15"/>
      <c r="F663" s="15"/>
    </row>
    <row r="664">
      <c r="C664" s="93"/>
      <c r="E664" s="15"/>
      <c r="F664" s="15"/>
    </row>
    <row r="665">
      <c r="C665" s="93"/>
      <c r="E665" s="15"/>
      <c r="F665" s="15"/>
    </row>
    <row r="666">
      <c r="C666" s="93"/>
      <c r="E666" s="15"/>
      <c r="F666" s="15"/>
    </row>
    <row r="667">
      <c r="C667" s="93"/>
      <c r="E667" s="15"/>
      <c r="F667" s="15"/>
    </row>
    <row r="668">
      <c r="C668" s="93"/>
      <c r="E668" s="15"/>
      <c r="F668" s="15"/>
    </row>
    <row r="669">
      <c r="C669" s="93"/>
      <c r="E669" s="15"/>
      <c r="F669" s="15"/>
    </row>
    <row r="670">
      <c r="C670" s="93"/>
      <c r="E670" s="15"/>
      <c r="F670" s="15"/>
    </row>
    <row r="671">
      <c r="C671" s="93"/>
      <c r="E671" s="15"/>
      <c r="F671" s="15"/>
    </row>
    <row r="672">
      <c r="C672" s="93"/>
      <c r="E672" s="15"/>
      <c r="F672" s="15"/>
    </row>
    <row r="673">
      <c r="C673" s="93"/>
      <c r="E673" s="15"/>
      <c r="F673" s="15"/>
    </row>
    <row r="674">
      <c r="C674" s="93"/>
      <c r="E674" s="15"/>
      <c r="F674" s="15"/>
    </row>
    <row r="675">
      <c r="C675" s="93"/>
      <c r="E675" s="15"/>
      <c r="F675" s="15"/>
    </row>
    <row r="676">
      <c r="C676" s="93"/>
      <c r="E676" s="15"/>
      <c r="F676" s="15"/>
    </row>
    <row r="677">
      <c r="C677" s="93"/>
      <c r="E677" s="15"/>
      <c r="F677" s="15"/>
    </row>
    <row r="678">
      <c r="C678" s="93"/>
      <c r="E678" s="15"/>
      <c r="F678" s="15"/>
    </row>
    <row r="679">
      <c r="C679" s="93"/>
      <c r="E679" s="15"/>
      <c r="F679" s="15"/>
    </row>
    <row r="680">
      <c r="C680" s="93"/>
      <c r="E680" s="15"/>
      <c r="F680" s="15"/>
    </row>
    <row r="681">
      <c r="C681" s="93"/>
      <c r="E681" s="15"/>
      <c r="F681" s="15"/>
    </row>
    <row r="682">
      <c r="C682" s="93"/>
      <c r="E682" s="15"/>
      <c r="F682" s="15"/>
    </row>
    <row r="683">
      <c r="C683" s="93"/>
      <c r="E683" s="15"/>
      <c r="F683" s="15"/>
    </row>
    <row r="684">
      <c r="C684" s="93"/>
      <c r="E684" s="15"/>
      <c r="F684" s="15"/>
    </row>
    <row r="685">
      <c r="C685" s="93"/>
      <c r="E685" s="15"/>
      <c r="F685" s="15"/>
    </row>
    <row r="686">
      <c r="C686" s="93"/>
      <c r="E686" s="15"/>
      <c r="F686" s="15"/>
    </row>
    <row r="687">
      <c r="C687" s="93"/>
      <c r="E687" s="15"/>
      <c r="F687" s="15"/>
    </row>
    <row r="688">
      <c r="C688" s="93"/>
      <c r="E688" s="15"/>
      <c r="F688" s="15"/>
    </row>
    <row r="689">
      <c r="C689" s="93"/>
      <c r="E689" s="15"/>
      <c r="F689" s="15"/>
    </row>
    <row r="690">
      <c r="C690" s="93"/>
      <c r="E690" s="15"/>
      <c r="F690" s="15"/>
    </row>
    <row r="691">
      <c r="C691" s="93"/>
      <c r="E691" s="15"/>
      <c r="F691" s="15"/>
    </row>
    <row r="692">
      <c r="C692" s="93"/>
      <c r="E692" s="15"/>
      <c r="F692" s="15"/>
    </row>
    <row r="693">
      <c r="C693" s="93"/>
      <c r="E693" s="15"/>
      <c r="F693" s="15"/>
    </row>
    <row r="694">
      <c r="C694" s="93"/>
      <c r="E694" s="15"/>
      <c r="F694" s="15"/>
    </row>
    <row r="695">
      <c r="C695" s="93"/>
      <c r="E695" s="15"/>
      <c r="F695" s="15"/>
    </row>
    <row r="696">
      <c r="C696" s="93"/>
      <c r="E696" s="15"/>
      <c r="F696" s="15"/>
    </row>
    <row r="697">
      <c r="C697" s="93"/>
      <c r="E697" s="15"/>
      <c r="F697" s="15"/>
    </row>
    <row r="698">
      <c r="C698" s="93"/>
      <c r="E698" s="15"/>
      <c r="F698" s="15"/>
    </row>
    <row r="699">
      <c r="C699" s="93"/>
      <c r="E699" s="15"/>
      <c r="F699" s="15"/>
    </row>
    <row r="700">
      <c r="C700" s="93"/>
      <c r="E700" s="15"/>
      <c r="F700" s="15"/>
    </row>
    <row r="701">
      <c r="C701" s="93"/>
      <c r="E701" s="15"/>
      <c r="F701" s="15"/>
    </row>
    <row r="702">
      <c r="C702" s="93"/>
      <c r="E702" s="15"/>
      <c r="F702" s="15"/>
    </row>
    <row r="703">
      <c r="C703" s="93"/>
      <c r="E703" s="15"/>
      <c r="F703" s="15"/>
    </row>
    <row r="704">
      <c r="C704" s="93"/>
      <c r="E704" s="15"/>
      <c r="F704" s="15"/>
    </row>
    <row r="705">
      <c r="C705" s="93"/>
      <c r="E705" s="15"/>
      <c r="F705" s="15"/>
    </row>
    <row r="706">
      <c r="C706" s="93"/>
      <c r="E706" s="15"/>
      <c r="F706" s="15"/>
    </row>
    <row r="707">
      <c r="C707" s="93"/>
      <c r="E707" s="15"/>
      <c r="F707" s="15"/>
    </row>
    <row r="708">
      <c r="C708" s="93"/>
      <c r="E708" s="15"/>
      <c r="F708" s="15"/>
    </row>
    <row r="709">
      <c r="C709" s="93"/>
      <c r="E709" s="15"/>
      <c r="F709" s="15"/>
    </row>
    <row r="710">
      <c r="C710" s="93"/>
      <c r="E710" s="15"/>
      <c r="F710" s="15"/>
    </row>
    <row r="711">
      <c r="C711" s="93"/>
      <c r="E711" s="15"/>
      <c r="F711" s="15"/>
    </row>
    <row r="712">
      <c r="C712" s="93"/>
      <c r="E712" s="15"/>
      <c r="F712" s="15"/>
    </row>
    <row r="713">
      <c r="C713" s="93"/>
      <c r="E713" s="15"/>
      <c r="F713" s="15"/>
    </row>
    <row r="714">
      <c r="C714" s="93"/>
      <c r="E714" s="15"/>
      <c r="F714" s="15"/>
    </row>
    <row r="715">
      <c r="C715" s="93"/>
      <c r="E715" s="15"/>
      <c r="F715" s="15"/>
    </row>
    <row r="716">
      <c r="C716" s="93"/>
      <c r="E716" s="15"/>
      <c r="F716" s="15"/>
    </row>
    <row r="717">
      <c r="C717" s="93"/>
      <c r="E717" s="15"/>
      <c r="F717" s="15"/>
    </row>
    <row r="718">
      <c r="C718" s="93"/>
      <c r="E718" s="15"/>
      <c r="F718" s="15"/>
    </row>
    <row r="719">
      <c r="C719" s="93"/>
      <c r="E719" s="15"/>
      <c r="F719" s="15"/>
    </row>
    <row r="720">
      <c r="C720" s="93"/>
      <c r="E720" s="15"/>
      <c r="F720" s="15"/>
    </row>
    <row r="721">
      <c r="C721" s="93"/>
      <c r="E721" s="15"/>
      <c r="F721" s="15"/>
    </row>
    <row r="722">
      <c r="C722" s="93"/>
      <c r="E722" s="15"/>
      <c r="F722" s="15"/>
    </row>
    <row r="723">
      <c r="C723" s="93"/>
      <c r="E723" s="15"/>
      <c r="F723" s="15"/>
    </row>
    <row r="724">
      <c r="C724" s="93"/>
      <c r="E724" s="15"/>
      <c r="F724" s="15"/>
    </row>
    <row r="725">
      <c r="C725" s="93"/>
      <c r="E725" s="15"/>
      <c r="F725" s="15"/>
    </row>
    <row r="726">
      <c r="C726" s="93"/>
      <c r="E726" s="15"/>
      <c r="F726" s="15"/>
    </row>
    <row r="727">
      <c r="C727" s="93"/>
      <c r="E727" s="15"/>
      <c r="F727" s="15"/>
    </row>
    <row r="728">
      <c r="C728" s="93"/>
      <c r="E728" s="15"/>
      <c r="F728" s="15"/>
    </row>
    <row r="729">
      <c r="C729" s="93"/>
      <c r="E729" s="15"/>
      <c r="F729" s="15"/>
    </row>
    <row r="730">
      <c r="C730" s="93"/>
      <c r="E730" s="15"/>
      <c r="F730" s="15"/>
    </row>
    <row r="731">
      <c r="C731" s="93"/>
      <c r="E731" s="15"/>
      <c r="F731" s="15"/>
    </row>
    <row r="732">
      <c r="C732" s="93"/>
      <c r="E732" s="15"/>
      <c r="F732" s="15"/>
    </row>
    <row r="733">
      <c r="C733" s="93"/>
      <c r="E733" s="15"/>
      <c r="F733" s="15"/>
    </row>
    <row r="734">
      <c r="C734" s="93"/>
      <c r="E734" s="15"/>
      <c r="F734" s="15"/>
    </row>
    <row r="735">
      <c r="C735" s="93"/>
      <c r="E735" s="15"/>
      <c r="F735" s="15"/>
    </row>
    <row r="736">
      <c r="C736" s="93"/>
      <c r="E736" s="15"/>
      <c r="F736" s="15"/>
    </row>
    <row r="737">
      <c r="C737" s="93"/>
      <c r="E737" s="15"/>
      <c r="F737" s="15"/>
    </row>
    <row r="738">
      <c r="C738" s="93"/>
      <c r="E738" s="15"/>
      <c r="F738" s="15"/>
    </row>
    <row r="739">
      <c r="C739" s="93"/>
      <c r="E739" s="15"/>
      <c r="F739" s="15"/>
    </row>
    <row r="740">
      <c r="C740" s="93"/>
      <c r="E740" s="15"/>
      <c r="F740" s="15"/>
    </row>
    <row r="741">
      <c r="C741" s="93"/>
      <c r="E741" s="15"/>
      <c r="F741" s="15"/>
    </row>
    <row r="742">
      <c r="C742" s="93"/>
      <c r="E742" s="15"/>
      <c r="F742" s="15"/>
    </row>
    <row r="743">
      <c r="C743" s="93"/>
      <c r="E743" s="15"/>
      <c r="F743" s="15"/>
    </row>
    <row r="744">
      <c r="C744" s="93"/>
      <c r="E744" s="15"/>
      <c r="F744" s="15"/>
    </row>
    <row r="745">
      <c r="C745" s="93"/>
      <c r="E745" s="15"/>
      <c r="F745" s="15"/>
    </row>
    <row r="746">
      <c r="C746" s="93"/>
      <c r="E746" s="15"/>
      <c r="F746" s="15"/>
    </row>
    <row r="747">
      <c r="C747" s="93"/>
      <c r="E747" s="15"/>
      <c r="F747" s="15"/>
    </row>
    <row r="748">
      <c r="C748" s="93"/>
      <c r="E748" s="15"/>
      <c r="F748" s="15"/>
    </row>
    <row r="749">
      <c r="C749" s="93"/>
      <c r="E749" s="15"/>
      <c r="F749" s="15"/>
    </row>
    <row r="750">
      <c r="C750" s="93"/>
      <c r="E750" s="15"/>
      <c r="F750" s="15"/>
    </row>
    <row r="751">
      <c r="C751" s="93"/>
      <c r="E751" s="15"/>
      <c r="F751" s="15"/>
    </row>
    <row r="752">
      <c r="C752" s="93"/>
      <c r="E752" s="15"/>
      <c r="F752" s="15"/>
    </row>
    <row r="753">
      <c r="C753" s="93"/>
      <c r="E753" s="15"/>
      <c r="F753" s="15"/>
    </row>
    <row r="754">
      <c r="C754" s="93"/>
      <c r="E754" s="15"/>
      <c r="F754" s="15"/>
    </row>
    <row r="755">
      <c r="C755" s="93"/>
      <c r="E755" s="15"/>
      <c r="F755" s="15"/>
    </row>
    <row r="756">
      <c r="C756" s="93"/>
      <c r="E756" s="15"/>
      <c r="F756" s="15"/>
    </row>
    <row r="757">
      <c r="C757" s="93"/>
      <c r="E757" s="15"/>
      <c r="F757" s="15"/>
    </row>
    <row r="758">
      <c r="C758" s="93"/>
      <c r="E758" s="15"/>
      <c r="F758" s="15"/>
    </row>
    <row r="759">
      <c r="C759" s="93"/>
      <c r="E759" s="15"/>
      <c r="F759" s="15"/>
    </row>
    <row r="760">
      <c r="C760" s="93"/>
      <c r="E760" s="15"/>
      <c r="F760" s="15"/>
    </row>
    <row r="761">
      <c r="C761" s="93"/>
      <c r="E761" s="15"/>
      <c r="F761" s="15"/>
    </row>
    <row r="762">
      <c r="C762" s="93"/>
      <c r="E762" s="15"/>
      <c r="F762" s="15"/>
    </row>
    <row r="763">
      <c r="C763" s="93"/>
      <c r="E763" s="15"/>
      <c r="F763" s="15"/>
    </row>
    <row r="764">
      <c r="C764" s="93"/>
      <c r="E764" s="15"/>
      <c r="F764" s="15"/>
    </row>
    <row r="765">
      <c r="C765" s="93"/>
      <c r="E765" s="15"/>
      <c r="F765" s="15"/>
    </row>
    <row r="766">
      <c r="C766" s="93"/>
      <c r="E766" s="15"/>
      <c r="F766" s="15"/>
    </row>
    <row r="767">
      <c r="C767" s="93"/>
      <c r="E767" s="15"/>
      <c r="F767" s="15"/>
    </row>
    <row r="768">
      <c r="C768" s="93"/>
      <c r="E768" s="15"/>
      <c r="F768" s="15"/>
    </row>
    <row r="769">
      <c r="C769" s="93"/>
      <c r="E769" s="15"/>
      <c r="F769" s="15"/>
    </row>
    <row r="770">
      <c r="C770" s="93"/>
      <c r="E770" s="15"/>
      <c r="F770" s="15"/>
    </row>
    <row r="771">
      <c r="C771" s="93"/>
      <c r="E771" s="15"/>
      <c r="F771" s="15"/>
    </row>
    <row r="772">
      <c r="C772" s="93"/>
      <c r="E772" s="15"/>
      <c r="F772" s="15"/>
    </row>
    <row r="773">
      <c r="C773" s="93"/>
      <c r="E773" s="15"/>
      <c r="F773" s="15"/>
    </row>
    <row r="774">
      <c r="C774" s="93"/>
      <c r="E774" s="15"/>
      <c r="F774" s="15"/>
    </row>
    <row r="775">
      <c r="C775" s="93"/>
      <c r="E775" s="15"/>
      <c r="F775" s="15"/>
    </row>
    <row r="776">
      <c r="C776" s="93"/>
      <c r="E776" s="15"/>
      <c r="F776" s="15"/>
    </row>
    <row r="777">
      <c r="C777" s="93"/>
      <c r="E777" s="15"/>
      <c r="F777" s="15"/>
    </row>
    <row r="778">
      <c r="C778" s="93"/>
      <c r="E778" s="15"/>
      <c r="F778" s="15"/>
    </row>
    <row r="779">
      <c r="C779" s="93"/>
      <c r="E779" s="15"/>
      <c r="F779" s="15"/>
    </row>
    <row r="780">
      <c r="C780" s="93"/>
      <c r="E780" s="15"/>
      <c r="F780" s="15"/>
    </row>
    <row r="781">
      <c r="C781" s="93"/>
      <c r="E781" s="15"/>
      <c r="F781" s="15"/>
    </row>
    <row r="782">
      <c r="C782" s="93"/>
      <c r="E782" s="15"/>
      <c r="F782" s="15"/>
    </row>
    <row r="783">
      <c r="C783" s="93"/>
      <c r="E783" s="15"/>
      <c r="F783" s="15"/>
    </row>
    <row r="784">
      <c r="C784" s="93"/>
      <c r="E784" s="15"/>
      <c r="F784" s="15"/>
    </row>
    <row r="785">
      <c r="C785" s="93"/>
      <c r="E785" s="15"/>
      <c r="F785" s="15"/>
    </row>
    <row r="786">
      <c r="C786" s="93"/>
      <c r="E786" s="15"/>
      <c r="F786" s="15"/>
    </row>
    <row r="787">
      <c r="C787" s="93"/>
      <c r="E787" s="15"/>
      <c r="F787" s="15"/>
    </row>
    <row r="788">
      <c r="C788" s="93"/>
      <c r="E788" s="15"/>
      <c r="F788" s="15"/>
    </row>
    <row r="789">
      <c r="C789" s="93"/>
      <c r="E789" s="15"/>
      <c r="F789" s="15"/>
    </row>
    <row r="790">
      <c r="C790" s="93"/>
      <c r="E790" s="15"/>
      <c r="F790" s="15"/>
    </row>
    <row r="791">
      <c r="C791" s="93"/>
      <c r="E791" s="15"/>
      <c r="F791" s="15"/>
    </row>
    <row r="792">
      <c r="C792" s="93"/>
      <c r="E792" s="15"/>
      <c r="F792" s="15"/>
    </row>
    <row r="793">
      <c r="C793" s="93"/>
      <c r="E793" s="15"/>
      <c r="F793" s="15"/>
    </row>
    <row r="794">
      <c r="C794" s="93"/>
      <c r="E794" s="15"/>
      <c r="F794" s="15"/>
    </row>
    <row r="795">
      <c r="C795" s="93"/>
      <c r="E795" s="15"/>
      <c r="F795" s="15"/>
    </row>
    <row r="796">
      <c r="C796" s="93"/>
      <c r="E796" s="15"/>
      <c r="F796" s="15"/>
    </row>
    <row r="797">
      <c r="C797" s="93"/>
      <c r="E797" s="15"/>
      <c r="F797" s="15"/>
    </row>
    <row r="798">
      <c r="C798" s="93"/>
      <c r="E798" s="15"/>
      <c r="F798" s="15"/>
    </row>
    <row r="799">
      <c r="C799" s="93"/>
      <c r="E799" s="15"/>
      <c r="F799" s="15"/>
    </row>
    <row r="800">
      <c r="C800" s="93"/>
      <c r="E800" s="15"/>
      <c r="F800" s="15"/>
    </row>
    <row r="801">
      <c r="C801" s="93"/>
      <c r="E801" s="15"/>
      <c r="F801" s="15"/>
    </row>
    <row r="802">
      <c r="C802" s="93"/>
      <c r="E802" s="15"/>
      <c r="F802" s="15"/>
    </row>
    <row r="803">
      <c r="C803" s="93"/>
      <c r="E803" s="15"/>
      <c r="F803" s="15"/>
    </row>
    <row r="804">
      <c r="C804" s="93"/>
      <c r="E804" s="15"/>
      <c r="F804" s="15"/>
    </row>
    <row r="805">
      <c r="C805" s="93"/>
      <c r="E805" s="15"/>
      <c r="F805" s="15"/>
    </row>
    <row r="806">
      <c r="C806" s="93"/>
      <c r="E806" s="15"/>
      <c r="F806" s="15"/>
    </row>
    <row r="807">
      <c r="C807" s="93"/>
      <c r="E807" s="15"/>
      <c r="F807" s="15"/>
    </row>
    <row r="808">
      <c r="C808" s="93"/>
      <c r="E808" s="15"/>
      <c r="F808" s="15"/>
    </row>
    <row r="809">
      <c r="C809" s="93"/>
      <c r="E809" s="15"/>
      <c r="F809" s="15"/>
    </row>
    <row r="810">
      <c r="C810" s="93"/>
      <c r="E810" s="15"/>
      <c r="F810" s="15"/>
    </row>
    <row r="811">
      <c r="C811" s="93"/>
      <c r="E811" s="15"/>
      <c r="F811" s="15"/>
    </row>
    <row r="812">
      <c r="C812" s="93"/>
      <c r="E812" s="15"/>
      <c r="F812" s="15"/>
    </row>
    <row r="813">
      <c r="C813" s="93"/>
      <c r="E813" s="15"/>
      <c r="F813" s="15"/>
    </row>
    <row r="814">
      <c r="C814" s="93"/>
      <c r="E814" s="15"/>
      <c r="F814" s="15"/>
    </row>
    <row r="815">
      <c r="C815" s="93"/>
      <c r="E815" s="15"/>
      <c r="F815" s="15"/>
    </row>
    <row r="816">
      <c r="C816" s="93"/>
      <c r="E816" s="15"/>
      <c r="F816" s="15"/>
    </row>
    <row r="817">
      <c r="C817" s="93"/>
      <c r="E817" s="15"/>
      <c r="F817" s="15"/>
    </row>
    <row r="818">
      <c r="C818" s="93"/>
      <c r="E818" s="15"/>
      <c r="F818" s="15"/>
    </row>
    <row r="819">
      <c r="C819" s="93"/>
      <c r="E819" s="15"/>
      <c r="F819" s="15"/>
    </row>
    <row r="820">
      <c r="C820" s="93"/>
      <c r="E820" s="15"/>
      <c r="F820" s="15"/>
    </row>
    <row r="821">
      <c r="C821" s="93"/>
      <c r="E821" s="15"/>
      <c r="F821" s="15"/>
    </row>
    <row r="822">
      <c r="C822" s="93"/>
      <c r="E822" s="15"/>
      <c r="F822" s="15"/>
    </row>
    <row r="823">
      <c r="C823" s="93"/>
      <c r="E823" s="15"/>
      <c r="F823" s="15"/>
    </row>
    <row r="824">
      <c r="C824" s="93"/>
      <c r="E824" s="15"/>
      <c r="F824" s="15"/>
    </row>
    <row r="825">
      <c r="C825" s="93"/>
      <c r="E825" s="15"/>
      <c r="F825" s="15"/>
    </row>
    <row r="826">
      <c r="C826" s="93"/>
      <c r="E826" s="15"/>
      <c r="F826" s="15"/>
    </row>
    <row r="827">
      <c r="C827" s="93"/>
      <c r="E827" s="15"/>
      <c r="F827" s="15"/>
    </row>
    <row r="828">
      <c r="C828" s="93"/>
      <c r="E828" s="15"/>
      <c r="F828" s="15"/>
    </row>
    <row r="829">
      <c r="C829" s="93"/>
      <c r="E829" s="15"/>
      <c r="F829" s="15"/>
    </row>
    <row r="830">
      <c r="C830" s="93"/>
      <c r="E830" s="15"/>
      <c r="F830" s="15"/>
    </row>
    <row r="831">
      <c r="C831" s="93"/>
      <c r="E831" s="15"/>
      <c r="F831" s="15"/>
    </row>
    <row r="832">
      <c r="C832" s="93"/>
      <c r="E832" s="15"/>
      <c r="F832" s="15"/>
    </row>
    <row r="833">
      <c r="C833" s="93"/>
      <c r="E833" s="15"/>
      <c r="F833" s="15"/>
    </row>
    <row r="834">
      <c r="C834" s="93"/>
      <c r="E834" s="15"/>
      <c r="F834" s="15"/>
    </row>
    <row r="835">
      <c r="C835" s="93"/>
      <c r="E835" s="15"/>
      <c r="F835" s="15"/>
    </row>
    <row r="836">
      <c r="C836" s="93"/>
      <c r="E836" s="15"/>
      <c r="F836" s="15"/>
    </row>
    <row r="837">
      <c r="C837" s="93"/>
      <c r="E837" s="15"/>
      <c r="F837" s="15"/>
    </row>
    <row r="838">
      <c r="C838" s="93"/>
      <c r="E838" s="15"/>
      <c r="F838" s="15"/>
    </row>
    <row r="839">
      <c r="C839" s="93"/>
      <c r="E839" s="15"/>
      <c r="F839" s="15"/>
    </row>
    <row r="840">
      <c r="C840" s="93"/>
      <c r="E840" s="15"/>
      <c r="F840" s="15"/>
    </row>
    <row r="841">
      <c r="C841" s="93"/>
      <c r="E841" s="15"/>
      <c r="F841" s="15"/>
    </row>
    <row r="842">
      <c r="C842" s="93"/>
      <c r="E842" s="15"/>
      <c r="F842" s="15"/>
    </row>
    <row r="843">
      <c r="C843" s="93"/>
      <c r="E843" s="15"/>
      <c r="F843" s="15"/>
    </row>
    <row r="844">
      <c r="C844" s="93"/>
      <c r="E844" s="15"/>
      <c r="F844" s="15"/>
    </row>
    <row r="845">
      <c r="C845" s="93"/>
      <c r="E845" s="15"/>
      <c r="F845" s="15"/>
    </row>
    <row r="846">
      <c r="C846" s="93"/>
      <c r="E846" s="15"/>
      <c r="F846" s="15"/>
    </row>
    <row r="847">
      <c r="C847" s="93"/>
      <c r="E847" s="15"/>
      <c r="F847" s="15"/>
    </row>
    <row r="848">
      <c r="C848" s="93"/>
      <c r="E848" s="15"/>
      <c r="F848" s="15"/>
    </row>
    <row r="849">
      <c r="C849" s="93"/>
      <c r="E849" s="15"/>
      <c r="F849" s="15"/>
    </row>
    <row r="850">
      <c r="C850" s="93"/>
      <c r="E850" s="15"/>
      <c r="F850" s="15"/>
    </row>
    <row r="851">
      <c r="C851" s="93"/>
      <c r="E851" s="15"/>
      <c r="F851" s="15"/>
    </row>
    <row r="852">
      <c r="C852" s="93"/>
      <c r="E852" s="15"/>
      <c r="F852" s="15"/>
    </row>
    <row r="853">
      <c r="C853" s="93"/>
      <c r="E853" s="15"/>
      <c r="F853" s="15"/>
    </row>
    <row r="854">
      <c r="C854" s="93"/>
      <c r="E854" s="15"/>
      <c r="F854" s="15"/>
    </row>
    <row r="855">
      <c r="C855" s="93"/>
      <c r="E855" s="15"/>
      <c r="F855" s="15"/>
    </row>
    <row r="856">
      <c r="C856" s="93"/>
      <c r="E856" s="15"/>
      <c r="F856" s="15"/>
    </row>
    <row r="857">
      <c r="C857" s="93"/>
      <c r="E857" s="15"/>
      <c r="F857" s="15"/>
    </row>
    <row r="858">
      <c r="C858" s="93"/>
      <c r="E858" s="15"/>
      <c r="F858" s="15"/>
    </row>
    <row r="859">
      <c r="C859" s="93"/>
      <c r="E859" s="15"/>
      <c r="F859" s="15"/>
    </row>
    <row r="860">
      <c r="C860" s="93"/>
      <c r="E860" s="15"/>
      <c r="F860" s="15"/>
    </row>
    <row r="861">
      <c r="C861" s="93"/>
      <c r="E861" s="15"/>
      <c r="F861" s="15"/>
    </row>
    <row r="862">
      <c r="C862" s="93"/>
      <c r="E862" s="15"/>
      <c r="F862" s="15"/>
    </row>
    <row r="863">
      <c r="C863" s="93"/>
      <c r="E863" s="15"/>
      <c r="F863" s="15"/>
    </row>
    <row r="864">
      <c r="C864" s="93"/>
      <c r="E864" s="15"/>
      <c r="F864" s="15"/>
    </row>
    <row r="865">
      <c r="C865" s="93"/>
      <c r="E865" s="15"/>
      <c r="F865" s="15"/>
    </row>
    <row r="866">
      <c r="C866" s="93"/>
      <c r="E866" s="15"/>
      <c r="F866" s="15"/>
    </row>
    <row r="867">
      <c r="C867" s="93"/>
      <c r="E867" s="15"/>
      <c r="F867" s="15"/>
    </row>
    <row r="868">
      <c r="C868" s="93"/>
      <c r="E868" s="15"/>
      <c r="F868" s="15"/>
    </row>
    <row r="869">
      <c r="C869" s="93"/>
      <c r="E869" s="15"/>
      <c r="F869" s="15"/>
    </row>
    <row r="870">
      <c r="C870" s="93"/>
      <c r="E870" s="15"/>
      <c r="F870" s="15"/>
    </row>
    <row r="871">
      <c r="C871" s="93"/>
      <c r="E871" s="15"/>
      <c r="F871" s="15"/>
    </row>
    <row r="872">
      <c r="C872" s="93"/>
      <c r="E872" s="15"/>
      <c r="F872" s="15"/>
    </row>
    <row r="873">
      <c r="C873" s="93"/>
      <c r="E873" s="15"/>
      <c r="F873" s="15"/>
    </row>
    <row r="874">
      <c r="C874" s="93"/>
      <c r="E874" s="15"/>
      <c r="F874" s="15"/>
    </row>
    <row r="875">
      <c r="C875" s="93"/>
      <c r="E875" s="15"/>
      <c r="F875" s="15"/>
    </row>
    <row r="876">
      <c r="C876" s="93"/>
      <c r="E876" s="15"/>
      <c r="F876" s="15"/>
    </row>
    <row r="877">
      <c r="C877" s="93"/>
      <c r="E877" s="15"/>
      <c r="F877" s="15"/>
    </row>
    <row r="878">
      <c r="C878" s="93"/>
      <c r="E878" s="15"/>
      <c r="F878" s="15"/>
    </row>
    <row r="879">
      <c r="C879" s="93"/>
      <c r="E879" s="15"/>
      <c r="F879" s="15"/>
    </row>
    <row r="880">
      <c r="C880" s="93"/>
      <c r="E880" s="15"/>
      <c r="F880" s="15"/>
    </row>
    <row r="881">
      <c r="C881" s="93"/>
      <c r="E881" s="15"/>
      <c r="F881" s="15"/>
    </row>
    <row r="882">
      <c r="C882" s="93"/>
      <c r="E882" s="15"/>
      <c r="F882" s="15"/>
    </row>
    <row r="883">
      <c r="C883" s="93"/>
      <c r="E883" s="15"/>
      <c r="F883" s="15"/>
    </row>
    <row r="884">
      <c r="C884" s="93"/>
      <c r="E884" s="15"/>
      <c r="F884" s="15"/>
    </row>
    <row r="885">
      <c r="C885" s="93"/>
      <c r="E885" s="15"/>
      <c r="F885" s="15"/>
    </row>
    <row r="886">
      <c r="C886" s="93"/>
      <c r="E886" s="15"/>
      <c r="F886" s="15"/>
    </row>
    <row r="887">
      <c r="C887" s="93"/>
      <c r="E887" s="15"/>
      <c r="F887" s="15"/>
    </row>
    <row r="888">
      <c r="C888" s="93"/>
      <c r="E888" s="15"/>
      <c r="F888" s="15"/>
    </row>
    <row r="889">
      <c r="C889" s="93"/>
      <c r="E889" s="15"/>
      <c r="F889" s="15"/>
    </row>
    <row r="890">
      <c r="C890" s="93"/>
      <c r="E890" s="15"/>
      <c r="F890" s="15"/>
    </row>
    <row r="891">
      <c r="C891" s="93"/>
      <c r="E891" s="15"/>
      <c r="F891" s="15"/>
    </row>
    <row r="892">
      <c r="C892" s="93"/>
      <c r="E892" s="15"/>
      <c r="F892" s="15"/>
    </row>
    <row r="893">
      <c r="C893" s="93"/>
      <c r="E893" s="15"/>
      <c r="F893" s="15"/>
    </row>
    <row r="894">
      <c r="C894" s="93"/>
      <c r="E894" s="15"/>
      <c r="F894" s="15"/>
    </row>
    <row r="895">
      <c r="C895" s="93"/>
      <c r="E895" s="15"/>
      <c r="F895" s="15"/>
    </row>
    <row r="896">
      <c r="C896" s="93"/>
      <c r="E896" s="15"/>
      <c r="F896" s="15"/>
    </row>
    <row r="897">
      <c r="C897" s="93"/>
      <c r="E897" s="15"/>
      <c r="F897" s="15"/>
    </row>
    <row r="898">
      <c r="C898" s="93"/>
      <c r="E898" s="15"/>
      <c r="F898" s="15"/>
    </row>
    <row r="899">
      <c r="C899" s="93"/>
      <c r="E899" s="15"/>
      <c r="F899" s="15"/>
    </row>
    <row r="900">
      <c r="C900" s="93"/>
      <c r="E900" s="15"/>
      <c r="F900" s="15"/>
    </row>
    <row r="901">
      <c r="C901" s="93"/>
      <c r="E901" s="15"/>
      <c r="F901" s="15"/>
    </row>
    <row r="902">
      <c r="C902" s="93"/>
      <c r="E902" s="15"/>
      <c r="F902" s="15"/>
    </row>
    <row r="903">
      <c r="C903" s="93"/>
      <c r="E903" s="15"/>
      <c r="F903" s="15"/>
    </row>
    <row r="904">
      <c r="C904" s="93"/>
      <c r="E904" s="15"/>
      <c r="F904" s="15"/>
    </row>
    <row r="905">
      <c r="C905" s="93"/>
      <c r="E905" s="15"/>
      <c r="F905" s="15"/>
    </row>
    <row r="906">
      <c r="C906" s="93"/>
      <c r="E906" s="15"/>
      <c r="F906" s="15"/>
    </row>
    <row r="907">
      <c r="C907" s="93"/>
      <c r="E907" s="15"/>
      <c r="F907" s="15"/>
    </row>
    <row r="908">
      <c r="C908" s="93"/>
      <c r="E908" s="15"/>
      <c r="F908" s="15"/>
    </row>
    <row r="909">
      <c r="C909" s="93"/>
      <c r="E909" s="15"/>
      <c r="F909" s="15"/>
    </row>
    <row r="910">
      <c r="C910" s="93"/>
      <c r="E910" s="15"/>
      <c r="F910" s="15"/>
    </row>
    <row r="911">
      <c r="C911" s="93"/>
      <c r="E911" s="15"/>
      <c r="F911" s="15"/>
    </row>
    <row r="912">
      <c r="C912" s="93"/>
      <c r="E912" s="15"/>
      <c r="F912" s="15"/>
    </row>
    <row r="913">
      <c r="C913" s="93"/>
      <c r="E913" s="15"/>
      <c r="F913" s="15"/>
    </row>
    <row r="914">
      <c r="C914" s="93"/>
      <c r="E914" s="15"/>
      <c r="F914" s="15"/>
    </row>
    <row r="915">
      <c r="C915" s="93"/>
      <c r="E915" s="15"/>
      <c r="F915" s="15"/>
    </row>
    <row r="916">
      <c r="C916" s="93"/>
      <c r="E916" s="15"/>
      <c r="F916" s="15"/>
    </row>
    <row r="917">
      <c r="C917" s="93"/>
      <c r="E917" s="15"/>
      <c r="F917" s="15"/>
    </row>
    <row r="918">
      <c r="C918" s="93"/>
      <c r="E918" s="15"/>
      <c r="F918" s="15"/>
    </row>
    <row r="919">
      <c r="C919" s="93"/>
      <c r="E919" s="15"/>
      <c r="F919" s="15"/>
    </row>
    <row r="920">
      <c r="C920" s="93"/>
      <c r="E920" s="15"/>
      <c r="F920" s="15"/>
    </row>
    <row r="921">
      <c r="C921" s="93"/>
      <c r="E921" s="15"/>
      <c r="F921" s="15"/>
    </row>
    <row r="922">
      <c r="C922" s="93"/>
      <c r="E922" s="15"/>
      <c r="F922" s="15"/>
    </row>
    <row r="923">
      <c r="C923" s="93"/>
      <c r="E923" s="15"/>
      <c r="F923" s="15"/>
    </row>
    <row r="924">
      <c r="C924" s="93"/>
      <c r="E924" s="15"/>
      <c r="F924" s="15"/>
    </row>
    <row r="925">
      <c r="C925" s="93"/>
      <c r="E925" s="15"/>
      <c r="F925" s="15"/>
    </row>
    <row r="926">
      <c r="C926" s="93"/>
      <c r="E926" s="15"/>
      <c r="F926" s="15"/>
    </row>
    <row r="927">
      <c r="C927" s="93"/>
      <c r="E927" s="15"/>
      <c r="F927" s="15"/>
    </row>
    <row r="928">
      <c r="C928" s="93"/>
      <c r="E928" s="15"/>
      <c r="F928" s="15"/>
    </row>
    <row r="929">
      <c r="C929" s="93"/>
      <c r="E929" s="15"/>
      <c r="F929" s="15"/>
    </row>
    <row r="930">
      <c r="C930" s="93"/>
      <c r="E930" s="15"/>
      <c r="F930" s="15"/>
    </row>
    <row r="931">
      <c r="C931" s="93"/>
      <c r="E931" s="15"/>
      <c r="F931" s="15"/>
    </row>
    <row r="932">
      <c r="C932" s="93"/>
      <c r="E932" s="15"/>
      <c r="F932" s="15"/>
    </row>
    <row r="933">
      <c r="C933" s="93"/>
      <c r="E933" s="15"/>
      <c r="F933" s="15"/>
    </row>
    <row r="934">
      <c r="C934" s="93"/>
      <c r="E934" s="15"/>
      <c r="F934" s="15"/>
    </row>
    <row r="935">
      <c r="C935" s="93"/>
      <c r="E935" s="15"/>
      <c r="F935" s="15"/>
    </row>
    <row r="936">
      <c r="C936" s="93"/>
      <c r="E936" s="15"/>
      <c r="F936" s="15"/>
    </row>
    <row r="937">
      <c r="C937" s="93"/>
      <c r="E937" s="15"/>
      <c r="F937" s="15"/>
    </row>
    <row r="938">
      <c r="C938" s="93"/>
      <c r="E938" s="15"/>
      <c r="F938" s="15"/>
    </row>
    <row r="939">
      <c r="C939" s="93"/>
      <c r="E939" s="15"/>
      <c r="F939" s="15"/>
    </row>
    <row r="940">
      <c r="C940" s="93"/>
      <c r="E940" s="15"/>
      <c r="F940" s="15"/>
    </row>
    <row r="941">
      <c r="C941" s="93"/>
      <c r="E941" s="15"/>
      <c r="F941" s="15"/>
    </row>
    <row r="942">
      <c r="C942" s="93"/>
      <c r="E942" s="15"/>
      <c r="F942" s="15"/>
    </row>
    <row r="943">
      <c r="C943" s="93"/>
      <c r="E943" s="15"/>
      <c r="F943" s="15"/>
    </row>
    <row r="944">
      <c r="C944" s="93"/>
      <c r="E944" s="15"/>
      <c r="F944" s="15"/>
    </row>
    <row r="945">
      <c r="C945" s="93"/>
      <c r="E945" s="15"/>
      <c r="F945" s="15"/>
    </row>
    <row r="946">
      <c r="C946" s="93"/>
      <c r="E946" s="15"/>
      <c r="F946" s="15"/>
    </row>
    <row r="947">
      <c r="C947" s="93"/>
      <c r="E947" s="15"/>
      <c r="F947" s="15"/>
    </row>
    <row r="948">
      <c r="C948" s="93"/>
      <c r="E948" s="15"/>
      <c r="F948" s="15"/>
    </row>
    <row r="949">
      <c r="C949" s="93"/>
      <c r="E949" s="15"/>
      <c r="F949" s="15"/>
    </row>
    <row r="950">
      <c r="C950" s="93"/>
      <c r="E950" s="15"/>
      <c r="F950" s="15"/>
    </row>
    <row r="951">
      <c r="C951" s="93"/>
      <c r="E951" s="15"/>
      <c r="F951" s="15"/>
    </row>
    <row r="952">
      <c r="C952" s="93"/>
      <c r="E952" s="15"/>
      <c r="F952" s="15"/>
    </row>
    <row r="953">
      <c r="C953" s="93"/>
      <c r="E953" s="15"/>
      <c r="F953" s="15"/>
    </row>
    <row r="954">
      <c r="C954" s="93"/>
      <c r="E954" s="15"/>
      <c r="F954" s="15"/>
    </row>
    <row r="955">
      <c r="C955" s="93"/>
      <c r="E955" s="15"/>
      <c r="F955" s="15"/>
    </row>
    <row r="956">
      <c r="C956" s="93"/>
      <c r="E956" s="15"/>
      <c r="F956" s="15"/>
    </row>
    <row r="957">
      <c r="C957" s="93"/>
      <c r="E957" s="15"/>
      <c r="F957" s="15"/>
    </row>
    <row r="958">
      <c r="C958" s="93"/>
      <c r="E958" s="15"/>
      <c r="F958" s="15"/>
    </row>
    <row r="959">
      <c r="C959" s="93"/>
      <c r="E959" s="15"/>
      <c r="F959" s="15"/>
    </row>
    <row r="960">
      <c r="C960" s="93"/>
      <c r="E960" s="15"/>
      <c r="F960" s="15"/>
    </row>
    <row r="961">
      <c r="C961" s="93"/>
      <c r="E961" s="15"/>
      <c r="F961" s="15"/>
    </row>
    <row r="962">
      <c r="C962" s="93"/>
      <c r="E962" s="15"/>
      <c r="F962" s="15"/>
    </row>
    <row r="963">
      <c r="C963" s="93"/>
      <c r="E963" s="15"/>
      <c r="F963" s="15"/>
    </row>
    <row r="964">
      <c r="C964" s="93"/>
      <c r="E964" s="15"/>
      <c r="F964" s="15"/>
    </row>
    <row r="965">
      <c r="C965" s="93"/>
      <c r="E965" s="15"/>
      <c r="F965" s="15"/>
    </row>
    <row r="966">
      <c r="C966" s="93"/>
      <c r="E966" s="15"/>
      <c r="F966" s="15"/>
    </row>
    <row r="967">
      <c r="C967" s="93"/>
      <c r="E967" s="15"/>
      <c r="F967" s="15"/>
    </row>
    <row r="968">
      <c r="C968" s="93"/>
      <c r="E968" s="15"/>
      <c r="F968" s="15"/>
    </row>
    <row r="969">
      <c r="C969" s="93"/>
      <c r="E969" s="15"/>
      <c r="F969" s="15"/>
    </row>
    <row r="970">
      <c r="C970" s="93"/>
      <c r="E970" s="15"/>
      <c r="F970" s="15"/>
    </row>
    <row r="971">
      <c r="C971" s="93"/>
      <c r="E971" s="15"/>
      <c r="F971" s="15"/>
    </row>
    <row r="972">
      <c r="C972" s="93"/>
      <c r="E972" s="15"/>
      <c r="F972" s="15"/>
    </row>
    <row r="973">
      <c r="C973" s="93"/>
      <c r="E973" s="15"/>
      <c r="F973" s="15"/>
    </row>
    <row r="974">
      <c r="C974" s="93"/>
      <c r="E974" s="15"/>
      <c r="F974" s="15"/>
    </row>
    <row r="975">
      <c r="C975" s="93"/>
      <c r="E975" s="15"/>
      <c r="F975" s="15"/>
    </row>
    <row r="976">
      <c r="C976" s="93"/>
      <c r="E976" s="15"/>
      <c r="F976" s="15"/>
    </row>
    <row r="977">
      <c r="C977" s="93"/>
      <c r="E977" s="15"/>
      <c r="F977" s="15"/>
    </row>
    <row r="978">
      <c r="C978" s="93"/>
      <c r="E978" s="15"/>
      <c r="F978" s="15"/>
    </row>
    <row r="979">
      <c r="C979" s="93"/>
      <c r="E979" s="15"/>
      <c r="F979" s="15"/>
    </row>
    <row r="980">
      <c r="C980" s="93"/>
      <c r="E980" s="15"/>
      <c r="F980" s="15"/>
    </row>
    <row r="981">
      <c r="C981" s="93"/>
      <c r="E981" s="15"/>
      <c r="F981" s="15"/>
    </row>
    <row r="982">
      <c r="C982" s="93"/>
      <c r="E982" s="15"/>
      <c r="F982" s="15"/>
    </row>
    <row r="983">
      <c r="C983" s="93"/>
      <c r="E983" s="15"/>
      <c r="F983" s="15"/>
    </row>
    <row r="984">
      <c r="C984" s="93"/>
      <c r="E984" s="15"/>
      <c r="F984" s="15"/>
    </row>
    <row r="985">
      <c r="C985" s="93"/>
      <c r="E985" s="15"/>
      <c r="F985" s="15"/>
    </row>
    <row r="986">
      <c r="C986" s="93"/>
      <c r="E986" s="15"/>
      <c r="F986" s="15"/>
    </row>
    <row r="987">
      <c r="C987" s="93"/>
      <c r="E987" s="15"/>
      <c r="F987" s="15"/>
    </row>
    <row r="988">
      <c r="C988" s="93"/>
      <c r="E988" s="15"/>
      <c r="F988" s="15"/>
    </row>
    <row r="989">
      <c r="C989" s="93"/>
      <c r="E989" s="15"/>
      <c r="F989" s="15"/>
    </row>
    <row r="990">
      <c r="C990" s="93"/>
      <c r="E990" s="15"/>
      <c r="F990" s="15"/>
    </row>
    <row r="991">
      <c r="C991" s="93"/>
      <c r="E991" s="15"/>
      <c r="F991" s="15"/>
    </row>
    <row r="992">
      <c r="C992" s="93"/>
      <c r="E992" s="15"/>
      <c r="F992" s="15"/>
    </row>
    <row r="993">
      <c r="C993" s="93"/>
      <c r="E993" s="15"/>
      <c r="F993" s="15"/>
    </row>
    <row r="994">
      <c r="C994" s="93"/>
      <c r="E994" s="15"/>
      <c r="F994" s="15"/>
    </row>
    <row r="995">
      <c r="C995" s="93"/>
      <c r="E995" s="15"/>
      <c r="F995" s="15"/>
    </row>
    <row r="996">
      <c r="C996" s="93"/>
      <c r="E996" s="15"/>
      <c r="F996" s="15"/>
    </row>
    <row r="997">
      <c r="C997" s="93"/>
      <c r="E997" s="15"/>
      <c r="F997" s="15"/>
    </row>
    <row r="998">
      <c r="C998" s="93"/>
      <c r="E998" s="15"/>
      <c r="F998" s="15"/>
    </row>
    <row r="999">
      <c r="C999" s="93"/>
      <c r="E999" s="15"/>
      <c r="F999" s="15"/>
    </row>
    <row r="1000">
      <c r="C1000" s="93"/>
      <c r="E1000" s="15"/>
      <c r="F1000" s="15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8.0"/>
    <col customWidth="1" min="8" max="8" width="24.38"/>
  </cols>
  <sheetData>
    <row r="1" ht="18.75" customHeight="1">
      <c r="A1" s="65" t="s">
        <v>744</v>
      </c>
      <c r="B1" s="65" t="s">
        <v>631</v>
      </c>
      <c r="C1" s="65" t="s">
        <v>632</v>
      </c>
      <c r="D1" s="65" t="s">
        <v>745</v>
      </c>
      <c r="E1" s="65" t="s">
        <v>618</v>
      </c>
      <c r="F1" s="65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28" t="s">
        <v>235</v>
      </c>
      <c r="B2" s="329">
        <f>VLOOKUP(A2,'Raw 0506'!A:E, 2, false)</f>
        <v>45813.2269</v>
      </c>
      <c r="C2" s="330">
        <f>VLOOKUP(A2,'Raw 0506'!A:E, 4, false)</f>
        <v>45813.24459</v>
      </c>
      <c r="D2" s="329">
        <f>VLOOKUP(A2,'Raw 0506'!A:E, 5, false)</f>
        <v>45813.26712</v>
      </c>
      <c r="E2" s="42" t="s">
        <v>746</v>
      </c>
      <c r="F2" s="41"/>
      <c r="G2" s="42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331" t="s">
        <v>22</v>
      </c>
      <c r="B3" s="329">
        <f>VLOOKUP(A3,'Raw 0506'!A:E, 2, false)</f>
        <v>45813.22726</v>
      </c>
      <c r="C3" s="330">
        <f>VLOOKUP(A3,'Raw 0506'!A:E, 4, false)</f>
        <v>45813.23083</v>
      </c>
      <c r="D3" s="329">
        <f>VLOOKUP(A3,'Raw 0506'!A:E, 5, false)</f>
        <v>45813.29068</v>
      </c>
      <c r="E3" s="42" t="s">
        <v>747</v>
      </c>
      <c r="F3" s="41"/>
      <c r="G3" s="42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331" t="s">
        <v>52</v>
      </c>
      <c r="B4" s="329">
        <f>VLOOKUP(A4,'Raw 0506'!A:E, 2, false)</f>
        <v>45813.20549</v>
      </c>
      <c r="C4" s="330">
        <f>VLOOKUP(A4,'Raw 0506'!A:E, 4, false)</f>
        <v>45813.26137</v>
      </c>
      <c r="D4" s="329">
        <f>VLOOKUP(A4,'Raw 0506'!A:E, 5, false)</f>
        <v>45813.26421</v>
      </c>
      <c r="E4" s="42" t="s">
        <v>748</v>
      </c>
      <c r="F4" s="41"/>
      <c r="G4" s="42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332" t="s">
        <v>77</v>
      </c>
      <c r="B5" s="329">
        <f>VLOOKUP(A5,'Raw 0506'!A:E, 2, false)</f>
        <v>45813.22153</v>
      </c>
      <c r="C5" s="330">
        <f>VLOOKUP(A5,'Raw 0506'!A:E, 4, false)</f>
        <v>45813.22334</v>
      </c>
      <c r="D5" s="329">
        <f>VLOOKUP(A5,'Raw 0506'!A:E, 5, false)</f>
        <v>45813.26426</v>
      </c>
      <c r="E5" s="42" t="s">
        <v>749</v>
      </c>
      <c r="F5" s="41"/>
      <c r="G5" s="42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332" t="s">
        <v>70</v>
      </c>
      <c r="B6" s="329">
        <f>VLOOKUP(A6,'Raw 0506'!A:E, 2, false)</f>
        <v>45813.22801</v>
      </c>
      <c r="C6" s="330">
        <f>VLOOKUP(A6,'Raw 0506'!A:E, 4, false)</f>
        <v>45813.23253</v>
      </c>
      <c r="D6" s="329">
        <f>VLOOKUP(A6,'Raw 0506'!A:E, 5, false)</f>
        <v>45813.2683</v>
      </c>
      <c r="E6" s="42" t="s">
        <v>147</v>
      </c>
      <c r="F6" s="41"/>
      <c r="G6" s="42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>
      <c r="A7" s="332" t="s">
        <v>703</v>
      </c>
      <c r="B7" s="329">
        <f>VLOOKUP(A7,'Raw 0506'!A:E, 2, false)</f>
        <v>45813.17815</v>
      </c>
      <c r="C7" s="330">
        <f>VLOOKUP(A7,'Raw 0506'!A:E, 4, false)</f>
        <v>45813.19014</v>
      </c>
      <c r="D7" s="329">
        <f>VLOOKUP(A7,'Raw 0506'!A:E, 5, false)</f>
        <v>45813.27333</v>
      </c>
      <c r="E7" s="41"/>
      <c r="F7" s="41"/>
      <c r="G7" s="42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332" t="s">
        <v>84</v>
      </c>
      <c r="B8" s="329">
        <f>VLOOKUP(A8,'Raw 0506'!A:E, 2, false)</f>
        <v>45813.22813</v>
      </c>
      <c r="C8" s="330">
        <f>VLOOKUP(A8,'Raw 0506'!A:E, 4, false)</f>
        <v>45813.22986</v>
      </c>
      <c r="D8" s="329">
        <f>VLOOKUP(A8,'Raw 0506'!A:E, 5, false)</f>
        <v>45813.26215</v>
      </c>
      <c r="E8" s="41"/>
      <c r="F8" s="41"/>
      <c r="G8" s="42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332" t="s">
        <v>79</v>
      </c>
      <c r="B9" s="329">
        <f>VLOOKUP(A9,'Raw 0506'!A:E, 2, false)</f>
        <v>45813.2011</v>
      </c>
      <c r="C9" s="330">
        <f>VLOOKUP(A9,'Raw 0506'!A:E, 4, false)</f>
        <v>45813.20655</v>
      </c>
      <c r="D9" s="329">
        <f>VLOOKUP(A9,'Raw 0506'!A:E, 5, false)</f>
        <v>45813.28628</v>
      </c>
      <c r="E9" s="41"/>
      <c r="F9" s="41"/>
      <c r="G9" s="42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333" t="s">
        <v>37</v>
      </c>
      <c r="B10" s="329">
        <f>VLOOKUP(A10,'Raw 0506'!A:E, 2, false)</f>
        <v>45813.22749</v>
      </c>
      <c r="C10" s="330">
        <f>VLOOKUP(A10,'Raw 0506'!A:E, 4, false)</f>
        <v>45813.23132</v>
      </c>
      <c r="D10" s="329">
        <f>VLOOKUP(A10,'Raw 0506'!A:E, 5, false)</f>
        <v>45813.28704</v>
      </c>
      <c r="E10" s="42" t="s">
        <v>750</v>
      </c>
      <c r="F10" s="41"/>
      <c r="G10" s="42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332" t="s">
        <v>26</v>
      </c>
      <c r="B11" s="329">
        <f>VLOOKUP(A11,'Raw 0506'!A:E, 2, false)</f>
        <v>45813.22598</v>
      </c>
      <c r="C11" s="330">
        <f>VLOOKUP(A11,'Raw 0506'!A:E, 4, false)</f>
        <v>45813.2324</v>
      </c>
      <c r="D11" s="329">
        <f>VLOOKUP(A11,'Raw 0506'!A:E, 5, false)</f>
        <v>45813.26295</v>
      </c>
      <c r="E11" s="65" t="s">
        <v>751</v>
      </c>
      <c r="F11" s="65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65"/>
      <c r="B12" s="65"/>
      <c r="C12" s="65"/>
      <c r="D12" s="65"/>
      <c r="E12" s="65"/>
      <c r="F12" s="65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>
      <c r="A13" s="65"/>
      <c r="B13" s="65"/>
      <c r="C13" s="65"/>
      <c r="D13" s="65"/>
      <c r="E13" s="65"/>
      <c r="F13" s="65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>
      <c r="A14" s="65" t="s">
        <v>752</v>
      </c>
      <c r="B14" s="65"/>
      <c r="C14" s="65"/>
      <c r="D14" s="65"/>
      <c r="E14" s="65"/>
      <c r="F14" s="65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>
      <c r="A15" s="103"/>
      <c r="B15" s="103"/>
      <c r="C15" s="42"/>
      <c r="D15" s="42"/>
      <c r="E15" s="42"/>
      <c r="F15" s="42"/>
      <c r="G15" s="42"/>
      <c r="H15" s="42"/>
      <c r="I15" s="42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42" t="s">
        <v>52</v>
      </c>
      <c r="B16" s="42">
        <v>28.5</v>
      </c>
      <c r="C16" s="42" t="s">
        <v>753</v>
      </c>
      <c r="D16" s="42"/>
      <c r="E16" s="42"/>
      <c r="F16" s="42"/>
      <c r="G16" s="42"/>
      <c r="H16" s="42"/>
      <c r="I16" s="42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42" t="s">
        <v>186</v>
      </c>
      <c r="B17" s="42">
        <v>10.21</v>
      </c>
      <c r="C17" s="42" t="s">
        <v>754</v>
      </c>
      <c r="D17" s="42"/>
      <c r="E17" s="42"/>
      <c r="F17" s="42"/>
      <c r="G17" s="42"/>
      <c r="H17" s="42"/>
      <c r="I17" s="42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42" t="s">
        <v>15</v>
      </c>
      <c r="B18" s="42">
        <v>7.68</v>
      </c>
      <c r="C18" s="42" t="s">
        <v>755</v>
      </c>
      <c r="D18" s="42"/>
      <c r="E18" s="42"/>
      <c r="F18" s="42"/>
      <c r="G18" s="42"/>
      <c r="H18" s="42"/>
      <c r="I18" s="42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42" t="s">
        <v>89</v>
      </c>
      <c r="B19" s="42">
        <v>7.51</v>
      </c>
      <c r="C19" s="42" t="s">
        <v>756</v>
      </c>
      <c r="D19" s="42" t="s">
        <v>757</v>
      </c>
      <c r="E19" s="42"/>
      <c r="F19" s="42"/>
      <c r="G19" s="42"/>
      <c r="H19" s="42"/>
      <c r="I19" s="42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42" t="s">
        <v>30</v>
      </c>
      <c r="B20" s="42">
        <v>6.72</v>
      </c>
      <c r="C20" s="42" t="s">
        <v>758</v>
      </c>
      <c r="D20" s="42" t="s">
        <v>759</v>
      </c>
      <c r="E20" s="42"/>
      <c r="F20" s="42"/>
      <c r="G20" s="42"/>
      <c r="H20" s="42"/>
      <c r="I20" s="42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42" t="s">
        <v>185</v>
      </c>
      <c r="B21" s="42">
        <v>6.38</v>
      </c>
      <c r="C21" s="42" t="s">
        <v>760</v>
      </c>
      <c r="D21" s="42"/>
      <c r="E21" s="42"/>
      <c r="F21" s="42"/>
      <c r="G21" s="42"/>
      <c r="H21" s="42"/>
      <c r="I21" s="42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42" t="s">
        <v>8</v>
      </c>
      <c r="B22" s="42">
        <v>5.93</v>
      </c>
      <c r="C22" s="42" t="s">
        <v>761</v>
      </c>
      <c r="D22" s="42"/>
      <c r="E22" s="42"/>
      <c r="F22" s="42"/>
      <c r="G22" s="42"/>
      <c r="H22" s="42"/>
      <c r="I22" s="42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42" t="s">
        <v>178</v>
      </c>
      <c r="B23" s="42">
        <v>5.53</v>
      </c>
      <c r="C23" s="42" t="s">
        <v>762</v>
      </c>
      <c r="D23" s="42"/>
      <c r="E23" s="42"/>
      <c r="F23" s="42"/>
      <c r="G23" s="42"/>
      <c r="H23" s="42"/>
      <c r="I23" s="42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103"/>
      <c r="B24" s="103"/>
      <c r="C24" s="41"/>
      <c r="D24" s="42"/>
      <c r="E24" s="42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103"/>
      <c r="B25" s="103"/>
      <c r="C25" s="41"/>
      <c r="D25" s="42"/>
      <c r="E25" s="42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65"/>
      <c r="B26" s="334"/>
      <c r="C26" s="41"/>
      <c r="D26" s="42"/>
      <c r="E26" s="42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335"/>
      <c r="B27" s="313"/>
      <c r="C27" s="41"/>
      <c r="D27" s="42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335"/>
      <c r="B28" s="313"/>
      <c r="C28" s="41"/>
      <c r="D28" s="42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335"/>
      <c r="B29" s="313"/>
      <c r="C29" s="41"/>
      <c r="D29" s="42"/>
      <c r="E29" s="42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335"/>
      <c r="B30" s="313"/>
      <c r="C30" s="41"/>
      <c r="D30" s="42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335"/>
      <c r="B31" s="313"/>
      <c r="C31" s="41"/>
      <c r="D31" s="42"/>
      <c r="E31" s="42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179"/>
      <c r="B32" s="336"/>
      <c r="C32" s="41"/>
      <c r="D32" s="42"/>
      <c r="E32" s="42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65"/>
      <c r="B33" s="334"/>
      <c r="C33" s="41"/>
      <c r="D33" s="42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335"/>
      <c r="B34" s="313"/>
      <c r="C34" s="41"/>
      <c r="D34" s="42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335"/>
      <c r="B35" s="313"/>
      <c r="C35" s="41"/>
      <c r="D35" s="42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335"/>
      <c r="B36" s="313"/>
      <c r="C36" s="41"/>
      <c r="D36" s="42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335"/>
      <c r="B37" s="313"/>
      <c r="C37" s="41"/>
      <c r="D37" s="42"/>
      <c r="E37" s="42"/>
      <c r="F37" s="41"/>
      <c r="G37" s="41"/>
      <c r="H37" s="42"/>
      <c r="I37" s="42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335"/>
      <c r="B38" s="313"/>
      <c r="C38" s="41"/>
      <c r="D38" s="42"/>
      <c r="E38" s="41"/>
      <c r="F38" s="41"/>
      <c r="G38" s="41"/>
      <c r="H38" s="42"/>
      <c r="I38" s="42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337"/>
      <c r="B39" s="103"/>
      <c r="C39" s="42"/>
      <c r="D39" s="42"/>
      <c r="E39" s="42"/>
      <c r="F39" s="41"/>
      <c r="G39" s="41"/>
      <c r="H39" s="42"/>
      <c r="I39" s="42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338"/>
      <c r="B40" s="42"/>
      <c r="C40" s="42"/>
      <c r="D40" s="42"/>
      <c r="E40" s="42"/>
      <c r="F40" s="41"/>
      <c r="G40" s="41"/>
      <c r="H40" s="42"/>
      <c r="I40" s="42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42"/>
      <c r="B41" s="42"/>
      <c r="C41" s="42"/>
      <c r="D41" s="42"/>
      <c r="E41" s="42"/>
      <c r="F41" s="42"/>
      <c r="G41" s="42"/>
      <c r="H41" s="42"/>
      <c r="I41" s="42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65"/>
      <c r="B42" s="336"/>
      <c r="C42" s="42"/>
      <c r="D42" s="42"/>
      <c r="E42" s="42"/>
      <c r="F42" s="42"/>
      <c r="G42" s="42"/>
      <c r="H42" s="42"/>
      <c r="I42" s="42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336"/>
      <c r="B43" s="336"/>
      <c r="C43" s="42"/>
      <c r="D43" s="42"/>
      <c r="E43" s="42"/>
      <c r="F43" s="42"/>
      <c r="G43" s="42"/>
      <c r="H43" s="42"/>
      <c r="I43" s="42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336"/>
      <c r="B44" s="336"/>
      <c r="C44" s="42"/>
      <c r="D44" s="42"/>
      <c r="E44" s="42"/>
      <c r="F44" s="42"/>
      <c r="G44" s="42"/>
      <c r="H44" s="42"/>
      <c r="I44" s="42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336"/>
      <c r="B45" s="336"/>
      <c r="C45" s="42"/>
      <c r="D45" s="42"/>
      <c r="E45" s="42"/>
      <c r="F45" s="42"/>
      <c r="G45" s="42"/>
      <c r="H45" s="42"/>
      <c r="I45" s="42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336"/>
      <c r="B46" s="336"/>
      <c r="C46" s="42"/>
      <c r="D46" s="42"/>
      <c r="E46" s="42"/>
      <c r="F46" s="42"/>
      <c r="G46" s="42"/>
      <c r="H46" s="42"/>
      <c r="I46" s="42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336"/>
      <c r="B47" s="336"/>
      <c r="C47" s="42"/>
      <c r="D47" s="42"/>
      <c r="E47" s="42"/>
      <c r="F47" s="42"/>
      <c r="G47" s="42"/>
      <c r="H47" s="42"/>
      <c r="I47" s="42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336"/>
      <c r="B48" s="336"/>
      <c r="C48" s="42"/>
      <c r="D48" s="42"/>
      <c r="E48" s="42"/>
      <c r="F48" s="42"/>
      <c r="G48" s="42"/>
      <c r="H48" s="42"/>
      <c r="I48" s="42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65"/>
      <c r="B49" s="42"/>
      <c r="C49" s="42"/>
      <c r="D49" s="42"/>
      <c r="E49" s="42"/>
      <c r="F49" s="42"/>
      <c r="G49" s="42"/>
      <c r="H49" s="42"/>
      <c r="I49" s="42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65"/>
      <c r="B50" s="42"/>
      <c r="C50" s="42"/>
      <c r="D50" s="42"/>
      <c r="E50" s="42"/>
      <c r="F50" s="42"/>
      <c r="G50" s="42"/>
      <c r="H50" s="42"/>
      <c r="I50" s="42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336"/>
      <c r="B51" s="336"/>
      <c r="C51" s="42"/>
      <c r="D51" s="42"/>
      <c r="E51" s="313"/>
      <c r="F51" s="313"/>
      <c r="G51" s="65"/>
      <c r="H51" s="65"/>
      <c r="I51" s="65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>
      <c r="A52" s="336"/>
      <c r="B52" s="336"/>
      <c r="C52" s="42"/>
      <c r="D52" s="42"/>
      <c r="E52" s="313"/>
      <c r="G52" s="65"/>
      <c r="H52" s="65"/>
      <c r="I52" s="65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>
      <c r="A53" s="336"/>
      <c r="B53" s="336"/>
      <c r="C53" s="42"/>
      <c r="D53" s="42"/>
      <c r="E53" s="313"/>
      <c r="G53" s="42"/>
      <c r="H53" s="42"/>
      <c r="I53" s="42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336"/>
      <c r="B54" s="336"/>
      <c r="C54" s="42"/>
      <c r="D54" s="42"/>
      <c r="E54" s="313"/>
      <c r="G54" s="42"/>
      <c r="H54" s="42"/>
      <c r="I54" s="42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336"/>
      <c r="B55" s="336"/>
      <c r="C55" s="42"/>
      <c r="D55" s="42"/>
      <c r="E55" s="313"/>
      <c r="G55" s="42"/>
      <c r="H55" s="42"/>
      <c r="I55" s="42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336"/>
      <c r="B56" s="336"/>
      <c r="C56" s="42"/>
      <c r="D56" s="42"/>
      <c r="E56" s="313"/>
      <c r="G56" s="42"/>
      <c r="H56" s="42"/>
      <c r="I56" s="42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336"/>
      <c r="B57" s="336"/>
      <c r="C57" s="42"/>
      <c r="D57" s="42"/>
      <c r="E57" s="313"/>
      <c r="G57" s="42"/>
      <c r="H57" s="42"/>
      <c r="I57" s="42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336"/>
      <c r="B58" s="336"/>
      <c r="C58" s="42"/>
      <c r="D58" s="42"/>
      <c r="E58" s="313"/>
      <c r="G58" s="42"/>
      <c r="H58" s="42"/>
      <c r="I58" s="42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65"/>
      <c r="B60" s="42"/>
      <c r="C60" s="42"/>
      <c r="D60" s="42"/>
      <c r="E60" s="65"/>
      <c r="F60" s="65"/>
      <c r="G60" s="65"/>
      <c r="H60" s="65"/>
      <c r="I60" s="65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>
      <c r="A61" s="336"/>
      <c r="B61" s="42"/>
      <c r="C61" s="42"/>
      <c r="D61" s="42"/>
      <c r="E61" s="42"/>
      <c r="F61" s="42"/>
      <c r="G61" s="42"/>
      <c r="H61" s="42"/>
      <c r="I61" s="42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336"/>
      <c r="B62" s="334"/>
      <c r="C62" s="42"/>
      <c r="D62" s="42"/>
      <c r="E62" s="42"/>
      <c r="F62" s="42"/>
      <c r="G62" s="42"/>
      <c r="H62" s="42"/>
      <c r="I62" s="42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42"/>
      <c r="B66" s="42"/>
      <c r="C66" s="41"/>
      <c r="D66" s="42"/>
      <c r="E66" s="42"/>
      <c r="F66" s="42"/>
      <c r="G66" s="42"/>
      <c r="H66" s="42"/>
      <c r="I66" s="42"/>
      <c r="J66" s="42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2"/>
      <c r="B67" s="42"/>
      <c r="C67" s="41"/>
      <c r="D67" s="42"/>
      <c r="E67" s="42"/>
      <c r="F67" s="42"/>
      <c r="G67" s="42"/>
      <c r="H67" s="42"/>
      <c r="I67" s="42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2"/>
      <c r="B68" s="42"/>
      <c r="C68" s="41"/>
      <c r="D68" s="42"/>
      <c r="E68" s="65"/>
      <c r="F68" s="65"/>
      <c r="G68" s="65"/>
      <c r="H68" s="65"/>
      <c r="I68" s="65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>
      <c r="A69" s="42"/>
      <c r="B69" s="42"/>
      <c r="C69" s="41"/>
      <c r="D69" s="42"/>
      <c r="E69" s="42"/>
      <c r="F69" s="42"/>
      <c r="G69" s="42"/>
      <c r="H69" s="42"/>
      <c r="I69" s="42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42"/>
      <c r="B70" s="42"/>
      <c r="C70" s="41"/>
      <c r="D70" s="42"/>
      <c r="E70" s="42"/>
      <c r="F70" s="42"/>
      <c r="G70" s="42"/>
      <c r="H70" s="42"/>
      <c r="I70" s="42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42"/>
      <c r="B71" s="42"/>
      <c r="C71" s="41"/>
      <c r="D71" s="42"/>
      <c r="E71" s="42"/>
      <c r="F71" s="42"/>
      <c r="G71" s="42"/>
      <c r="H71" s="42"/>
      <c r="I71" s="42"/>
      <c r="J71" s="42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2"/>
      <c r="B72" s="42"/>
      <c r="C72" s="41"/>
      <c r="D72" s="42"/>
      <c r="E72" s="42"/>
      <c r="F72" s="42"/>
      <c r="G72" s="42"/>
      <c r="H72" s="42"/>
      <c r="I72" s="42"/>
      <c r="J72" s="42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2"/>
      <c r="B73" s="42"/>
      <c r="C73" s="41"/>
      <c r="D73" s="42"/>
      <c r="E73" s="42"/>
      <c r="F73" s="42"/>
      <c r="G73" s="42"/>
      <c r="H73" s="42"/>
      <c r="I73" s="42"/>
      <c r="J73" s="42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2"/>
      <c r="B74" s="42"/>
      <c r="C74" s="41"/>
      <c r="D74" s="42"/>
      <c r="E74" s="42"/>
      <c r="F74" s="42"/>
      <c r="G74" s="42"/>
      <c r="H74" s="42"/>
      <c r="I74" s="42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2"/>
      <c r="B75" s="42"/>
      <c r="C75" s="41"/>
      <c r="D75" s="42"/>
      <c r="E75" s="42"/>
      <c r="F75" s="42"/>
      <c r="G75" s="42"/>
      <c r="H75" s="42"/>
      <c r="I75" s="42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2"/>
      <c r="B76" s="42"/>
      <c r="C76" s="41"/>
      <c r="D76" s="42"/>
      <c r="E76" s="65"/>
      <c r="F76" s="65"/>
      <c r="G76" s="65"/>
      <c r="H76" s="65"/>
      <c r="I76" s="65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>
      <c r="A77" s="42"/>
      <c r="B77" s="42"/>
      <c r="C77" s="41"/>
      <c r="D77" s="42"/>
      <c r="E77" s="42"/>
      <c r="F77" s="42"/>
      <c r="G77" s="42"/>
      <c r="H77" s="42"/>
      <c r="I77" s="42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2"/>
      <c r="B78" s="42"/>
      <c r="C78" s="41"/>
      <c r="D78" s="42"/>
      <c r="E78" s="339"/>
      <c r="F78" s="42"/>
      <c r="G78" s="42"/>
      <c r="H78" s="42"/>
      <c r="I78" s="42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2"/>
      <c r="B80" s="334"/>
      <c r="C80" s="42"/>
      <c r="D80" s="42"/>
      <c r="E80" s="42"/>
      <c r="F80" s="42"/>
      <c r="G80" s="42"/>
      <c r="H80" s="42"/>
      <c r="I80" s="42"/>
      <c r="J80" s="42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2"/>
      <c r="B82" s="42"/>
      <c r="C82" s="42"/>
      <c r="D82" s="42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  <row r="1001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</row>
    <row r="100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</row>
    <row r="1003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</row>
    <row r="1004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</row>
    <row r="100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</row>
    <row r="1006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</row>
    <row r="1007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</row>
    <row r="1008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</row>
    <row r="1009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</row>
    <row r="1010">
      <c r="A1010" s="41"/>
      <c r="B1010" s="41"/>
      <c r="C1010" s="41"/>
    </row>
    <row r="1011">
      <c r="A1011" s="41"/>
      <c r="B1011" s="41"/>
      <c r="C1011" s="4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8.0"/>
    <col customWidth="1" min="8" max="8" width="24.38"/>
  </cols>
  <sheetData>
    <row r="1">
      <c r="A1" s="65" t="s">
        <v>744</v>
      </c>
      <c r="B1" s="65" t="s">
        <v>631</v>
      </c>
      <c r="C1" s="65" t="s">
        <v>632</v>
      </c>
      <c r="D1" s="65" t="s">
        <v>745</v>
      </c>
      <c r="E1" s="65" t="s">
        <v>584</v>
      </c>
      <c r="F1" s="65" t="s">
        <v>585</v>
      </c>
      <c r="G1" s="65" t="s">
        <v>763</v>
      </c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40" t="s">
        <v>88</v>
      </c>
      <c r="B2" s="329">
        <f>vlookup(A2,'Raw 0406'!B:F,3, false)</f>
        <v>45812.22061</v>
      </c>
      <c r="C2" s="330">
        <f>vlookup(A2,'Raw 0406'!B:F,4, false)</f>
        <v>45812.22272</v>
      </c>
      <c r="D2" s="329">
        <f>vlookup(A2,'Raw 0406'!B:F,5, false)</f>
        <v>45812.25998</v>
      </c>
      <c r="E2" s="41" t="str">
        <f>VLOOKUP(A2,'All Contacts'!B23:J166, 6, FALSE)</f>
        <v/>
      </c>
      <c r="F2" s="41">
        <f>VLOOKUP(A2,'All Contacts'!B22:J165, 9, FALSE)</f>
        <v>9743334097</v>
      </c>
      <c r="G2" s="42" t="s">
        <v>764</v>
      </c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341" t="s">
        <v>23</v>
      </c>
      <c r="B3" s="329">
        <f>vlookup(A3,'Raw 0406'!B:F,3, false)</f>
        <v>45812.19951</v>
      </c>
      <c r="C3" s="330">
        <f>vlookup(A3,'Raw 0406'!B:F,4, false)</f>
        <v>45812.23045</v>
      </c>
      <c r="D3" s="329">
        <f>vlookup(A3,'Raw 0406'!B:F,5, false)</f>
        <v>45812.25986</v>
      </c>
      <c r="E3" s="41">
        <f>VLOOKUP(A3,'All Contacts'!B24:J167, 6, FALSE)</f>
        <v>9620860899</v>
      </c>
      <c r="F3" s="41">
        <f>VLOOKUP(A3,'All Contacts'!B23:J166, 9, FALSE)</f>
        <v>9344992456</v>
      </c>
      <c r="G3" s="42" t="s">
        <v>765</v>
      </c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342" t="s">
        <v>172</v>
      </c>
      <c r="B4" s="41"/>
      <c r="C4" s="330"/>
      <c r="D4" s="41"/>
      <c r="E4" s="41"/>
      <c r="F4" s="41"/>
      <c r="G4" s="42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65"/>
      <c r="B5" s="65"/>
      <c r="C5" s="65"/>
      <c r="D5" s="65"/>
      <c r="E5" s="65"/>
      <c r="F5" s="65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>
      <c r="A6" s="65" t="s">
        <v>766</v>
      </c>
      <c r="B6" s="65" t="s">
        <v>294</v>
      </c>
      <c r="C6" s="65" t="s">
        <v>584</v>
      </c>
      <c r="D6" s="65" t="s">
        <v>585</v>
      </c>
      <c r="E6" s="65" t="s">
        <v>618</v>
      </c>
      <c r="F6" s="65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65"/>
      <c r="B7" s="65"/>
      <c r="C7" s="65"/>
      <c r="D7" s="65"/>
      <c r="E7" s="65"/>
      <c r="F7" s="65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>
      <c r="A8" s="103" t="s">
        <v>323</v>
      </c>
      <c r="B8" s="103">
        <v>9.57</v>
      </c>
      <c r="C8" s="42" t="s">
        <v>767</v>
      </c>
      <c r="D8" s="42" t="s">
        <v>767</v>
      </c>
      <c r="E8" s="42"/>
      <c r="F8" s="42"/>
      <c r="G8" s="42"/>
      <c r="H8" s="42"/>
      <c r="I8" s="42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103" t="s">
        <v>186</v>
      </c>
      <c r="B9" s="103">
        <v>7.2</v>
      </c>
      <c r="C9" s="41">
        <f>vlookup(A9,'All Contacts'!B:J,6, false)</f>
        <v>9538855540</v>
      </c>
      <c r="D9" s="42" t="str">
        <f>vlookup(A9,'All Contacts'!B:J, 9, false)</f>
        <v/>
      </c>
      <c r="E9" s="42" t="s">
        <v>768</v>
      </c>
      <c r="F9" s="42"/>
      <c r="G9" s="42"/>
      <c r="H9" s="42"/>
      <c r="I9" s="42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103" t="s">
        <v>172</v>
      </c>
      <c r="B10" s="103">
        <v>6.68</v>
      </c>
      <c r="C10" s="41">
        <f>vlookup(A10,'All Contacts'!B:J,6, false)</f>
        <v>8106256575</v>
      </c>
      <c r="D10" s="42">
        <f>vlookup(A10,'All Contacts'!B:J, 9, false)</f>
        <v>8073732763</v>
      </c>
      <c r="E10" s="42"/>
      <c r="F10" s="42"/>
      <c r="G10" s="42"/>
      <c r="H10" s="42"/>
      <c r="I10" s="42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103" t="s">
        <v>52</v>
      </c>
      <c r="B11" s="103">
        <v>6.41</v>
      </c>
      <c r="C11" s="41"/>
      <c r="D11" s="42" t="str">
        <f>vlookup(A11,'All Contacts'!B:J, 9, false)</f>
        <v/>
      </c>
      <c r="E11" s="42" t="s">
        <v>768</v>
      </c>
      <c r="F11" s="42"/>
      <c r="G11" s="42"/>
      <c r="H11" s="42"/>
      <c r="I11" s="42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>
      <c r="A12" s="103" t="s">
        <v>73</v>
      </c>
      <c r="B12" s="103">
        <v>5.49</v>
      </c>
      <c r="C12" s="343">
        <v>8.660207676E9</v>
      </c>
      <c r="D12" s="42" t="str">
        <f>vlookup(A12,'All Contacts'!B:J, 9, false)</f>
        <v>NA</v>
      </c>
      <c r="E12" s="42"/>
      <c r="F12" s="42"/>
      <c r="G12" s="42"/>
      <c r="H12" s="42"/>
      <c r="I12" s="42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103" t="s">
        <v>317</v>
      </c>
      <c r="B13" s="103">
        <v>5.24</v>
      </c>
      <c r="C13" s="41" t="str">
        <f>vlookup(A13,'All Contacts'!B:J,6, false)</f>
        <v/>
      </c>
      <c r="D13" s="42">
        <f>vlookup(A13,'All Contacts'!B:J, 9, false)</f>
        <v>9348195721</v>
      </c>
      <c r="E13" s="42" t="s">
        <v>769</v>
      </c>
      <c r="F13" s="42"/>
      <c r="G13" s="42"/>
      <c r="H13" s="42"/>
      <c r="I13" s="42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103" t="s">
        <v>37</v>
      </c>
      <c r="B14" s="103">
        <v>4.54</v>
      </c>
      <c r="C14" s="42">
        <v>6.361191322E9</v>
      </c>
      <c r="D14" s="42">
        <f>vlookup(A14,'All Contacts'!B:J, 9, false)</f>
        <v>9491130395</v>
      </c>
      <c r="E14" s="42"/>
      <c r="F14" s="42"/>
      <c r="G14" s="42"/>
      <c r="H14" s="42"/>
      <c r="I14" s="42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103" t="s">
        <v>130</v>
      </c>
      <c r="B15" s="103">
        <v>4.33</v>
      </c>
      <c r="C15" s="41">
        <f>vlookup(A15,'All Contacts'!B:J,6, false)</f>
        <v>9535192939</v>
      </c>
      <c r="D15" s="42">
        <f>vlookup(A15,'All Contacts'!B:J, 9, false)</f>
        <v>9844715478</v>
      </c>
      <c r="E15" s="42"/>
      <c r="F15" s="42"/>
      <c r="G15" s="42"/>
      <c r="H15" s="42"/>
      <c r="I15" s="42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103" t="s">
        <v>279</v>
      </c>
      <c r="B16" s="103">
        <v>4.25</v>
      </c>
      <c r="C16" s="41">
        <f>vlookup(A16,'All Contacts'!B:J,6, false)</f>
        <v>9738862143</v>
      </c>
      <c r="D16" s="42">
        <f>vlookup(A16,'All Contacts'!B:J, 9, false)</f>
        <v>8220280802</v>
      </c>
      <c r="E16" s="42"/>
      <c r="F16" s="42"/>
      <c r="G16" s="42"/>
      <c r="H16" s="42"/>
      <c r="I16" s="42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103" t="s">
        <v>224</v>
      </c>
      <c r="B17" s="103">
        <v>4.19</v>
      </c>
      <c r="C17" s="41">
        <f>vlookup(A17,'All Contacts'!B:J,6, false)</f>
        <v>9640852978</v>
      </c>
      <c r="D17" s="42">
        <f>vlookup(A17,'All Contacts'!B:J, 9, false)</f>
        <v>8660091179</v>
      </c>
      <c r="E17" s="42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103"/>
      <c r="B18" s="103"/>
      <c r="C18" s="41"/>
      <c r="D18" s="42"/>
      <c r="E18" s="42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65" t="s">
        <v>770</v>
      </c>
      <c r="B19" s="334"/>
      <c r="C19" s="41"/>
      <c r="D19" s="42"/>
      <c r="E19" s="42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335" t="s">
        <v>84</v>
      </c>
      <c r="B20" s="313">
        <v>59.0</v>
      </c>
      <c r="C20" s="41">
        <f>vlookup(A20,'All Contacts'!B:J,6, false)</f>
        <v>8971463354</v>
      </c>
      <c r="D20" s="42">
        <f>vlookup(A20,'All Contacts'!B:J, 9, false)</f>
        <v>8904614028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335" t="s">
        <v>771</v>
      </c>
      <c r="B21" s="313">
        <v>47.0</v>
      </c>
      <c r="C21" s="41"/>
      <c r="D21" s="42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335" t="s">
        <v>29</v>
      </c>
      <c r="B22" s="313">
        <v>18.0</v>
      </c>
      <c r="C22" s="41">
        <f>vlookup(A22,'All Contacts'!B:J,6, false)</f>
        <v>9035252221</v>
      </c>
      <c r="D22" s="42">
        <f>vlookup(A22,'All Contacts'!B:J, 9, false)</f>
        <v>9740492628</v>
      </c>
      <c r="E22" s="42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335" t="s">
        <v>703</v>
      </c>
      <c r="B23" s="313">
        <v>13.0</v>
      </c>
      <c r="C23" s="41"/>
      <c r="D23" s="42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335" t="s">
        <v>25</v>
      </c>
      <c r="B24" s="313">
        <v>10.0</v>
      </c>
      <c r="C24" s="41">
        <f>vlookup(A24,'All Contacts'!B:J,6, false)</f>
        <v>9632149561</v>
      </c>
      <c r="D24" s="42">
        <f>vlookup(A24,'All Contacts'!B:J, 9, false)</f>
        <v>8147084094</v>
      </c>
      <c r="E24" s="42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179"/>
      <c r="B25" s="336"/>
      <c r="C25" s="41"/>
      <c r="D25" s="42"/>
      <c r="E25" s="42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65" t="s">
        <v>772</v>
      </c>
      <c r="B26" s="334"/>
      <c r="C26" s="41"/>
      <c r="D26" s="42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335" t="s">
        <v>52</v>
      </c>
      <c r="B27" s="313">
        <v>44.0</v>
      </c>
      <c r="C27" s="41">
        <f>vlookup(A27,'All Contacts'!B:J,6, false)</f>
        <v>8496832689</v>
      </c>
      <c r="D27" s="42" t="str">
        <f>vlookup(A27,'All Contacts'!B:J, 9, false)</f>
        <v/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335" t="s">
        <v>37</v>
      </c>
      <c r="B28" s="313">
        <v>21.0</v>
      </c>
      <c r="C28" s="41">
        <f>vlookup(A28,'All Contacts'!B:J,6, false)</f>
        <v>9008143480</v>
      </c>
      <c r="D28" s="42">
        <f>vlookup(A28,'All Contacts'!B:J, 9, false)</f>
        <v>9491130395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335" t="s">
        <v>25</v>
      </c>
      <c r="B29" s="313">
        <v>19.0</v>
      </c>
      <c r="C29" s="41">
        <f>vlookup(A29,'All Contacts'!B:J,6, false)</f>
        <v>9632149561</v>
      </c>
      <c r="D29" s="42">
        <f>vlookup(A29,'All Contacts'!B:J, 9, false)</f>
        <v>8147084094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335" t="s">
        <v>329</v>
      </c>
      <c r="B30" s="313">
        <v>16.0</v>
      </c>
      <c r="C30" s="41" t="str">
        <f>vlookup(A30,'All Contacts'!B:J,6, false)</f>
        <v/>
      </c>
      <c r="D30" s="42">
        <f>vlookup(A30,'All Contacts'!B:J, 9, false)</f>
        <v>7676597397</v>
      </c>
      <c r="E30" s="42"/>
      <c r="F30" s="41"/>
      <c r="G30" s="41"/>
      <c r="H30" s="42"/>
      <c r="I30" s="42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335" t="s">
        <v>70</v>
      </c>
      <c r="B31" s="313">
        <v>15.0</v>
      </c>
      <c r="C31" s="41">
        <f>vlookup(A31,'All Contacts'!B:J,6, false)</f>
        <v>9108311040</v>
      </c>
      <c r="D31" s="42" t="str">
        <f>vlookup(A31,'All Contacts'!B:J, 9, false)</f>
        <v/>
      </c>
      <c r="E31" s="41"/>
      <c r="F31" s="41"/>
      <c r="G31" s="41"/>
      <c r="H31" s="42"/>
      <c r="I31" s="42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337"/>
      <c r="B32" s="103"/>
      <c r="C32" s="42"/>
      <c r="D32" s="42"/>
      <c r="E32" s="42"/>
      <c r="F32" s="41"/>
      <c r="G32" s="41"/>
      <c r="H32" s="42"/>
      <c r="I32" s="42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338"/>
      <c r="B33" s="42"/>
      <c r="C33" s="42"/>
      <c r="D33" s="42"/>
      <c r="E33" s="42"/>
      <c r="F33" s="41"/>
      <c r="G33" s="41"/>
      <c r="H33" s="42"/>
      <c r="I33" s="42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42"/>
      <c r="B34" s="42"/>
      <c r="C34" s="42"/>
      <c r="D34" s="42"/>
      <c r="E34" s="42"/>
      <c r="F34" s="42"/>
      <c r="G34" s="42"/>
      <c r="H34" s="42"/>
      <c r="I34" s="42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65"/>
      <c r="B35" s="336"/>
      <c r="C35" s="42"/>
      <c r="D35" s="42"/>
      <c r="E35" s="42"/>
      <c r="F35" s="42"/>
      <c r="G35" s="42"/>
      <c r="H35" s="42"/>
      <c r="I35" s="42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336"/>
      <c r="B36" s="336"/>
      <c r="C36" s="42"/>
      <c r="D36" s="42"/>
      <c r="E36" s="42"/>
      <c r="F36" s="42"/>
      <c r="G36" s="42"/>
      <c r="H36" s="42"/>
      <c r="I36" s="42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336"/>
      <c r="B37" s="336"/>
      <c r="C37" s="42"/>
      <c r="D37" s="42"/>
      <c r="E37" s="42"/>
      <c r="F37" s="42"/>
      <c r="G37" s="42"/>
      <c r="H37" s="42"/>
      <c r="I37" s="42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336"/>
      <c r="B38" s="336"/>
      <c r="C38" s="42"/>
      <c r="D38" s="42"/>
      <c r="E38" s="42"/>
      <c r="F38" s="42"/>
      <c r="G38" s="42"/>
      <c r="H38" s="42"/>
      <c r="I38" s="42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336"/>
      <c r="B39" s="336"/>
      <c r="C39" s="42"/>
      <c r="D39" s="42"/>
      <c r="E39" s="42"/>
      <c r="F39" s="42"/>
      <c r="G39" s="42"/>
      <c r="H39" s="42"/>
      <c r="I39" s="42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336"/>
      <c r="B40" s="336"/>
      <c r="C40" s="42"/>
      <c r="D40" s="42"/>
      <c r="E40" s="42"/>
      <c r="F40" s="42"/>
      <c r="G40" s="42"/>
      <c r="H40" s="42"/>
      <c r="I40" s="42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336"/>
      <c r="B41" s="336"/>
      <c r="C41" s="42"/>
      <c r="D41" s="42"/>
      <c r="E41" s="42"/>
      <c r="F41" s="42"/>
      <c r="G41" s="42"/>
      <c r="H41" s="42"/>
      <c r="I41" s="42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65"/>
      <c r="B42" s="42"/>
      <c r="C42" s="42"/>
      <c r="D42" s="42"/>
      <c r="E42" s="42"/>
      <c r="F42" s="42"/>
      <c r="G42" s="42"/>
      <c r="H42" s="42"/>
      <c r="I42" s="42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65"/>
      <c r="B43" s="42"/>
      <c r="C43" s="42"/>
      <c r="D43" s="42"/>
      <c r="E43" s="42"/>
      <c r="F43" s="42"/>
      <c r="G43" s="42"/>
      <c r="H43" s="42"/>
      <c r="I43" s="42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336"/>
      <c r="B44" s="336"/>
      <c r="C44" s="42"/>
      <c r="D44" s="42"/>
      <c r="E44" s="313"/>
      <c r="F44" s="313"/>
      <c r="G44" s="65"/>
      <c r="H44" s="65"/>
      <c r="I44" s="65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>
      <c r="A45" s="336"/>
      <c r="B45" s="336"/>
      <c r="C45" s="42"/>
      <c r="D45" s="42"/>
      <c r="E45" s="313"/>
      <c r="G45" s="65"/>
      <c r="H45" s="65"/>
      <c r="I45" s="65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>
      <c r="A46" s="336"/>
      <c r="B46" s="336"/>
      <c r="C46" s="42"/>
      <c r="D46" s="42"/>
      <c r="E46" s="313"/>
      <c r="G46" s="42"/>
      <c r="H46" s="42"/>
      <c r="I46" s="42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336"/>
      <c r="B47" s="336"/>
      <c r="C47" s="42"/>
      <c r="D47" s="42"/>
      <c r="E47" s="313"/>
      <c r="G47" s="42"/>
      <c r="H47" s="42"/>
      <c r="I47" s="42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336"/>
      <c r="B48" s="336"/>
      <c r="C48" s="42"/>
      <c r="D48" s="42"/>
      <c r="E48" s="313"/>
      <c r="G48" s="42"/>
      <c r="H48" s="42"/>
      <c r="I48" s="42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336"/>
      <c r="B49" s="336"/>
      <c r="C49" s="42"/>
      <c r="D49" s="42"/>
      <c r="E49" s="313"/>
      <c r="G49" s="42"/>
      <c r="H49" s="42"/>
      <c r="I49" s="42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336"/>
      <c r="B50" s="336"/>
      <c r="C50" s="42"/>
      <c r="D50" s="42"/>
      <c r="E50" s="313"/>
      <c r="G50" s="42"/>
      <c r="H50" s="42"/>
      <c r="I50" s="42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336"/>
      <c r="B51" s="336"/>
      <c r="C51" s="42"/>
      <c r="D51" s="42"/>
      <c r="E51" s="313"/>
      <c r="G51" s="42"/>
      <c r="H51" s="42"/>
      <c r="I51" s="42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42"/>
      <c r="B52" s="42"/>
      <c r="C52" s="42"/>
      <c r="D52" s="42"/>
      <c r="E52" s="42"/>
      <c r="F52" s="42"/>
      <c r="G52" s="42"/>
      <c r="H52" s="42"/>
      <c r="I52" s="42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65"/>
      <c r="B53" s="42"/>
      <c r="C53" s="42"/>
      <c r="D53" s="42"/>
      <c r="E53" s="65"/>
      <c r="F53" s="65"/>
      <c r="G53" s="65"/>
      <c r="H53" s="65"/>
      <c r="I53" s="65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>
      <c r="A54" s="336"/>
      <c r="B54" s="42"/>
      <c r="C54" s="42"/>
      <c r="D54" s="42"/>
      <c r="E54" s="42"/>
      <c r="F54" s="42"/>
      <c r="G54" s="42"/>
      <c r="H54" s="42"/>
      <c r="I54" s="42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336"/>
      <c r="B55" s="334"/>
      <c r="C55" s="42"/>
      <c r="D55" s="42"/>
      <c r="E55" s="42"/>
      <c r="F55" s="42"/>
      <c r="G55" s="42"/>
      <c r="H55" s="42"/>
      <c r="I55" s="42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2"/>
      <c r="B59" s="42"/>
      <c r="C59" s="41"/>
      <c r="D59" s="42"/>
      <c r="E59" s="42"/>
      <c r="F59" s="42"/>
      <c r="G59" s="42"/>
      <c r="H59" s="42"/>
      <c r="I59" s="42"/>
      <c r="J59" s="42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42"/>
      <c r="B60" s="42"/>
      <c r="C60" s="41"/>
      <c r="D60" s="42"/>
      <c r="E60" s="42"/>
      <c r="F60" s="42"/>
      <c r="G60" s="42"/>
      <c r="H60" s="42"/>
      <c r="I60" s="42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42"/>
      <c r="B61" s="42"/>
      <c r="C61" s="41"/>
      <c r="D61" s="42"/>
      <c r="E61" s="65"/>
      <c r="F61" s="65"/>
      <c r="G61" s="65"/>
      <c r="H61" s="65"/>
      <c r="I61" s="65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>
      <c r="A62" s="42"/>
      <c r="B62" s="42"/>
      <c r="C62" s="41"/>
      <c r="D62" s="42"/>
      <c r="E62" s="42"/>
      <c r="F62" s="42"/>
      <c r="G62" s="42"/>
      <c r="H62" s="42"/>
      <c r="I62" s="42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42"/>
      <c r="B63" s="42"/>
      <c r="C63" s="41"/>
      <c r="D63" s="42"/>
      <c r="E63" s="42"/>
      <c r="F63" s="42"/>
      <c r="G63" s="42"/>
      <c r="H63" s="42"/>
      <c r="I63" s="42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2"/>
      <c r="B64" s="42"/>
      <c r="C64" s="41"/>
      <c r="D64" s="42"/>
      <c r="E64" s="42"/>
      <c r="F64" s="42"/>
      <c r="G64" s="42"/>
      <c r="H64" s="42"/>
      <c r="I64" s="42"/>
      <c r="J64" s="42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2"/>
      <c r="B65" s="42"/>
      <c r="C65" s="41"/>
      <c r="D65" s="42"/>
      <c r="E65" s="42"/>
      <c r="F65" s="42"/>
      <c r="G65" s="42"/>
      <c r="H65" s="42"/>
      <c r="I65" s="42"/>
      <c r="J65" s="42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42"/>
      <c r="B66" s="42"/>
      <c r="C66" s="41"/>
      <c r="D66" s="42"/>
      <c r="E66" s="42"/>
      <c r="F66" s="42"/>
      <c r="G66" s="42"/>
      <c r="H66" s="42"/>
      <c r="I66" s="42"/>
      <c r="J66" s="42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2"/>
      <c r="B67" s="42"/>
      <c r="C67" s="41"/>
      <c r="D67" s="42"/>
      <c r="E67" s="42"/>
      <c r="F67" s="42"/>
      <c r="G67" s="42"/>
      <c r="H67" s="42"/>
      <c r="I67" s="42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2"/>
      <c r="B68" s="42"/>
      <c r="C68" s="41"/>
      <c r="D68" s="42"/>
      <c r="E68" s="42"/>
      <c r="F68" s="42"/>
      <c r="G68" s="42"/>
      <c r="H68" s="42"/>
      <c r="I68" s="42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42"/>
      <c r="B69" s="42"/>
      <c r="C69" s="41"/>
      <c r="D69" s="42"/>
      <c r="E69" s="65"/>
      <c r="F69" s="65"/>
      <c r="G69" s="65"/>
      <c r="H69" s="65"/>
      <c r="I69" s="65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>
      <c r="A70" s="42"/>
      <c r="B70" s="42"/>
      <c r="C70" s="41"/>
      <c r="D70" s="42"/>
      <c r="E70" s="42"/>
      <c r="F70" s="42"/>
      <c r="G70" s="42"/>
      <c r="H70" s="42"/>
      <c r="I70" s="42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42"/>
      <c r="B71" s="42"/>
      <c r="C71" s="41"/>
      <c r="D71" s="42"/>
      <c r="E71" s="339"/>
      <c r="F71" s="42"/>
      <c r="G71" s="42"/>
      <c r="H71" s="42"/>
      <c r="I71" s="42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2"/>
      <c r="B73" s="334"/>
      <c r="C73" s="42"/>
      <c r="D73" s="42"/>
      <c r="E73" s="42"/>
      <c r="F73" s="42"/>
      <c r="G73" s="42"/>
      <c r="H73" s="42"/>
      <c r="I73" s="42"/>
      <c r="J73" s="42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2"/>
      <c r="B75" s="42"/>
      <c r="C75" s="42"/>
      <c r="D75" s="42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  <row r="1001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</row>
    <row r="100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</row>
    <row r="1003">
      <c r="A1003" s="41"/>
      <c r="B1003" s="41"/>
      <c r="C1003" s="41"/>
    </row>
    <row r="1004">
      <c r="A1004" s="41"/>
      <c r="B1004" s="41"/>
      <c r="C1004" s="4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8.0"/>
    <col customWidth="1" min="8" max="8" width="24.38"/>
  </cols>
  <sheetData>
    <row r="1">
      <c r="A1" s="65" t="s">
        <v>744</v>
      </c>
      <c r="B1" s="65" t="s">
        <v>631</v>
      </c>
      <c r="C1" s="65" t="s">
        <v>632</v>
      </c>
      <c r="D1" s="65" t="s">
        <v>745</v>
      </c>
      <c r="E1" s="65" t="s">
        <v>584</v>
      </c>
      <c r="F1" s="65" t="s">
        <v>585</v>
      </c>
      <c r="G1" s="65" t="s">
        <v>763</v>
      </c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23" t="s">
        <v>773</v>
      </c>
      <c r="B2" s="329">
        <f>vlookup(A2,'Raw 0306'!B:F,2, false)</f>
        <v>45811.20628</v>
      </c>
      <c r="C2" s="330">
        <f>vlookup(A2,'Raw 0306'!B:F,4, false)</f>
        <v>45811.27478</v>
      </c>
      <c r="D2" s="329">
        <f>vlookup(A2,'Raw 0306'!B:F,5, false)</f>
        <v>45811.2788</v>
      </c>
      <c r="E2" s="41" t="str">
        <f>VLOOKUP(A2,'All Contacts'!B2:J145, 6, FALSE)</f>
        <v>#N/A</v>
      </c>
      <c r="F2" s="41" t="str">
        <f>VLOOKUP(A2,'All Contacts'!B1:J144, 9, FALSE)</f>
        <v>#N/A</v>
      </c>
      <c r="H2" s="42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323" t="s">
        <v>125</v>
      </c>
      <c r="B3" s="329">
        <f>vlookup(A3,'Raw 0306'!B:F,2, false)</f>
        <v>45811.13704</v>
      </c>
      <c r="C3" s="330">
        <f>vlookup(A3,'Raw 0306'!B:F,4, false)</f>
        <v>45811.21669</v>
      </c>
      <c r="D3" s="329">
        <f>vlookup(A3,'Raw 0306'!B:F,5, false)</f>
        <v>45811.27712</v>
      </c>
      <c r="E3" s="41">
        <f>VLOOKUP(A3,'All Contacts'!B3:J146, 6, FALSE)</f>
        <v>8660606137</v>
      </c>
      <c r="F3" s="41">
        <f>VLOOKUP(A3,'All Contacts'!B2:J145, 9, FALSE)</f>
        <v>7406026462</v>
      </c>
      <c r="G3" s="42" t="s">
        <v>774</v>
      </c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323" t="s">
        <v>244</v>
      </c>
      <c r="B4" s="329">
        <f>vlookup(A4,'Raw 0306'!B:F,2, false)</f>
        <v>45811.20861</v>
      </c>
      <c r="C4" s="330">
        <f>vlookup(A4,'Raw 0306'!B:F,4, false)</f>
        <v>45811.21276</v>
      </c>
      <c r="D4" s="329">
        <f>vlookup(A4,'Raw 0306'!B:F,5, false)</f>
        <v>45811.27005</v>
      </c>
      <c r="E4" s="41" t="str">
        <f>VLOOKUP(A4,'All Contacts'!B4:J147, 6, FALSE)</f>
        <v/>
      </c>
      <c r="F4" s="41">
        <f>VLOOKUP(A4,'All Contacts'!B3:J146, 9, FALSE)</f>
        <v>6364169231</v>
      </c>
      <c r="G4" s="42" t="s">
        <v>182</v>
      </c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323" t="s">
        <v>77</v>
      </c>
      <c r="B5" s="329">
        <f>vlookup(A5,'Raw 0306'!B:F,2, false)</f>
        <v>45811.21972</v>
      </c>
      <c r="C5" s="330">
        <f>vlookup(A5,'Raw 0306'!B:F,4, false)</f>
        <v>45811.22122</v>
      </c>
      <c r="D5" s="329">
        <f>vlookup(A5,'Raw 0306'!B:F,5, false)</f>
        <v>45811.2641</v>
      </c>
      <c r="E5" s="41">
        <f>VLOOKUP(A5,'All Contacts'!B6:J149, 6, FALSE)</f>
        <v>7760556706</v>
      </c>
      <c r="F5" s="41">
        <f>VLOOKUP(A5,'All Contacts'!B5:J148, 9, FALSE)</f>
        <v>7975685712</v>
      </c>
      <c r="G5" s="42" t="s">
        <v>775</v>
      </c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323" t="s">
        <v>84</v>
      </c>
      <c r="B6" s="329">
        <f>vlookup(A6,'Raw 0306'!B:F,2, false)</f>
        <v>45811.22271</v>
      </c>
      <c r="C6" s="330">
        <f>vlookup(A6,'Raw 0306'!B:F,4, false)</f>
        <v>45811.23308</v>
      </c>
      <c r="D6" s="329">
        <f>vlookup(A6,'Raw 0306'!B:F,5, false)</f>
        <v>45811.25966</v>
      </c>
      <c r="E6" s="41">
        <f>VLOOKUP(A6,'All Contacts'!B8:J151, 6, FALSE)</f>
        <v>8971463354</v>
      </c>
      <c r="F6" s="41">
        <f>VLOOKUP(A6,'All Contacts'!B7:J150, 9, FALSE)</f>
        <v>8904614028</v>
      </c>
      <c r="G6" s="42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65" t="s">
        <v>766</v>
      </c>
      <c r="B8" s="65" t="s">
        <v>294</v>
      </c>
      <c r="C8" s="65" t="s">
        <v>584</v>
      </c>
      <c r="D8" s="65" t="s">
        <v>585</v>
      </c>
      <c r="E8" s="65" t="s">
        <v>618</v>
      </c>
      <c r="F8" s="65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>
      <c r="A9" s="42" t="s">
        <v>52</v>
      </c>
      <c r="B9" s="42">
        <v>16.37</v>
      </c>
      <c r="C9" s="42" t="s">
        <v>767</v>
      </c>
      <c r="D9" s="42" t="s">
        <v>767</v>
      </c>
      <c r="E9" s="42"/>
      <c r="F9" s="42"/>
      <c r="G9" s="42"/>
      <c r="H9" s="42"/>
      <c r="I9" s="42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42" t="s">
        <v>178</v>
      </c>
      <c r="B10" s="42">
        <v>7.18</v>
      </c>
      <c r="C10" s="41">
        <f>vlookup(A10,'All Contacts'!B:J,6, false)</f>
        <v>7349573508</v>
      </c>
      <c r="D10" s="42">
        <f>vlookup(A10,'All Contacts'!B:J, 9, false)</f>
        <v>9743736143</v>
      </c>
      <c r="E10" s="42" t="s">
        <v>776</v>
      </c>
      <c r="F10" s="42"/>
      <c r="G10" s="42"/>
      <c r="H10" s="42"/>
      <c r="I10" s="42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42" t="s">
        <v>15</v>
      </c>
      <c r="B11" s="42">
        <v>7.18</v>
      </c>
      <c r="C11" s="41">
        <f>vlookup(A11,'All Contacts'!B:J,6, false)</f>
        <v>7899986684</v>
      </c>
      <c r="D11" s="42">
        <f>vlookup(A11,'All Contacts'!B:J, 9, false)</f>
        <v>9742996355</v>
      </c>
      <c r="E11" s="42"/>
      <c r="F11" s="42"/>
      <c r="G11" s="42"/>
      <c r="H11" s="42"/>
      <c r="I11" s="42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>
      <c r="A12" s="42" t="s">
        <v>777</v>
      </c>
      <c r="B12" s="42">
        <v>6.29</v>
      </c>
      <c r="C12" s="41">
        <f>vlookup(A12,'All Contacts'!B:J,6, false)</f>
        <v>7676136136</v>
      </c>
      <c r="D12" s="42">
        <f>vlookup(A12,'All Contacts'!B:J, 9, false)</f>
        <v>9886885723</v>
      </c>
      <c r="E12" s="42" t="s">
        <v>778</v>
      </c>
      <c r="F12" s="42"/>
      <c r="G12" s="42"/>
      <c r="H12" s="42"/>
      <c r="I12" s="42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42" t="s">
        <v>317</v>
      </c>
      <c r="B13" s="42">
        <v>6.04</v>
      </c>
      <c r="C13" s="41"/>
      <c r="D13" s="42">
        <f>vlookup(A13,'All Contacts'!B:J, 9, false)</f>
        <v>9348195721</v>
      </c>
      <c r="E13" s="42" t="s">
        <v>779</v>
      </c>
      <c r="F13" s="42"/>
      <c r="G13" s="42"/>
      <c r="H13" s="42"/>
      <c r="I13" s="42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42" t="s">
        <v>86</v>
      </c>
      <c r="B14" s="42">
        <v>6.03</v>
      </c>
      <c r="C14" s="41">
        <f>vlookup(A14,'All Contacts'!B:J,6, false)</f>
        <v>9110816028</v>
      </c>
      <c r="D14" s="42" t="str">
        <f>vlookup(A14,'All Contacts'!B:J, 9, false)</f>
        <v>-</v>
      </c>
      <c r="E14" s="42" t="s">
        <v>780</v>
      </c>
      <c r="F14" s="42"/>
      <c r="G14" s="42"/>
      <c r="H14" s="42"/>
      <c r="I14" s="42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42" t="s">
        <v>49</v>
      </c>
      <c r="B15" s="42">
        <v>5.81</v>
      </c>
      <c r="C15" s="42">
        <v>6.361191322E9</v>
      </c>
      <c r="D15" s="42">
        <f>vlookup(A15,'All Contacts'!B:J, 9, false)</f>
        <v>9742068084</v>
      </c>
      <c r="E15" s="42" t="s">
        <v>781</v>
      </c>
      <c r="F15" s="42"/>
      <c r="G15" s="42"/>
      <c r="H15" s="42"/>
      <c r="I15" s="42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42" t="s">
        <v>13</v>
      </c>
      <c r="B16" s="42">
        <v>5.34</v>
      </c>
      <c r="C16" s="41">
        <f>vlookup(A16,'All Contacts'!B:J,6, false)</f>
        <v>9164365763</v>
      </c>
      <c r="D16" s="42">
        <f>vlookup(A16,'All Contacts'!B:J, 9, false)</f>
        <v>9353806311</v>
      </c>
      <c r="E16" s="42" t="s">
        <v>782</v>
      </c>
      <c r="F16" s="42"/>
      <c r="G16" s="42"/>
      <c r="H16" s="42"/>
      <c r="I16" s="42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42" t="s">
        <v>360</v>
      </c>
      <c r="B17" s="42">
        <v>5.26</v>
      </c>
      <c r="C17" s="41">
        <f>vlookup(A17,'All Contacts'!B:J,6, false)</f>
        <v>9535036977</v>
      </c>
      <c r="D17" s="42">
        <f>vlookup(A17,'All Contacts'!B:J, 9, false)</f>
        <v>8792639661</v>
      </c>
      <c r="E17" s="42" t="s">
        <v>783</v>
      </c>
      <c r="F17" s="42"/>
      <c r="G17" s="42"/>
      <c r="H17" s="42"/>
      <c r="I17" s="42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42" t="s">
        <v>217</v>
      </c>
      <c r="B18" s="42">
        <v>5.2</v>
      </c>
      <c r="C18" s="41">
        <f>vlookup(A18,'All Contacts'!B:J,6, false)</f>
        <v>6363590442</v>
      </c>
      <c r="D18" s="42">
        <f>vlookup(A18,'All Contacts'!B:J, 9, false)</f>
        <v>7019929602</v>
      </c>
      <c r="E18" s="42" t="s">
        <v>784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42"/>
      <c r="B19" s="42"/>
      <c r="C19" s="42"/>
      <c r="D19" s="42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65" t="s">
        <v>785</v>
      </c>
      <c r="B20" s="334"/>
      <c r="C20" s="42"/>
      <c r="D20" s="42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42"/>
      <c r="B21" s="42"/>
      <c r="C21" s="42"/>
      <c r="D21" s="42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336" t="s">
        <v>84</v>
      </c>
      <c r="B22" s="336">
        <v>60.0</v>
      </c>
      <c r="C22" s="42">
        <f>vlookup(A22,'All Contacts'!B:J,6, false)</f>
        <v>8971463354</v>
      </c>
      <c r="D22" s="42">
        <f>vlookup(A22,'All Contacts'!B:J, 9, false)</f>
        <v>8904614028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336" t="s">
        <v>37</v>
      </c>
      <c r="B23" s="336">
        <v>39.0</v>
      </c>
      <c r="C23" s="42">
        <f>vlookup(A23,'All Contacts'!B:J,6, false)</f>
        <v>9008143480</v>
      </c>
      <c r="D23" s="42">
        <f>vlookup(A23,'All Contacts'!B:J, 9, false)</f>
        <v>9491130395</v>
      </c>
      <c r="E23" s="42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336" t="s">
        <v>193</v>
      </c>
      <c r="B24" s="336">
        <v>36.0</v>
      </c>
      <c r="C24" s="42">
        <f>vlookup(A24,'All Contacts'!B:J,6, false)</f>
        <v>9686307924</v>
      </c>
      <c r="D24" s="42" t="str">
        <f>vlookup(A24,'All Contacts'!B:J, 9, false)</f>
        <v>7026064031/ 7899768999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336" t="s">
        <v>77</v>
      </c>
      <c r="B25" s="336">
        <v>31.0</v>
      </c>
      <c r="C25" s="42">
        <f>vlookup(A25,'All Contacts'!B:J,6, false)</f>
        <v>7760556706</v>
      </c>
      <c r="D25" s="42">
        <f>vlookup(A25,'All Contacts'!B:J, 9, false)</f>
        <v>7975685712</v>
      </c>
      <c r="E25" s="42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179" t="s">
        <v>235</v>
      </c>
      <c r="B26" s="336">
        <v>29.0</v>
      </c>
      <c r="C26" s="42">
        <f>vlookup(A26,'All Contacts'!B:J,6, false)</f>
        <v>7899998920</v>
      </c>
      <c r="D26" s="42">
        <f>vlookup(A26,'All Contacts'!B:J, 9, false)</f>
        <v>8884769510</v>
      </c>
      <c r="E26" s="42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42"/>
      <c r="B27" s="42"/>
      <c r="C27" s="42"/>
      <c r="D27" s="42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65" t="s">
        <v>786</v>
      </c>
      <c r="B28" s="334"/>
      <c r="C28" s="42"/>
      <c r="D28" s="42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103"/>
      <c r="B29" s="103"/>
      <c r="C29" s="42"/>
      <c r="D29" s="42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103" t="s">
        <v>43</v>
      </c>
      <c r="B30" s="103">
        <v>29.0</v>
      </c>
      <c r="C30" s="42"/>
      <c r="D30" s="42">
        <v>9.036903784E9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344" t="s">
        <v>787</v>
      </c>
      <c r="B31" s="103">
        <v>20.0</v>
      </c>
      <c r="C31" s="42" t="e">
        <v>#N/A</v>
      </c>
      <c r="D31" s="42" t="e">
        <v>#N/A</v>
      </c>
      <c r="E31" s="42" t="s">
        <v>788</v>
      </c>
      <c r="F31" s="41"/>
      <c r="G31" s="41"/>
      <c r="H31" s="42"/>
      <c r="I31" s="42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337" t="s">
        <v>64</v>
      </c>
      <c r="B32" s="103">
        <v>20.0</v>
      </c>
      <c r="C32" s="42">
        <v>8.197161731E9</v>
      </c>
      <c r="D32" s="42" t="s">
        <v>789</v>
      </c>
      <c r="E32" s="41"/>
      <c r="F32" s="41"/>
      <c r="G32" s="41"/>
      <c r="H32" s="42"/>
      <c r="I32" s="42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337" t="s">
        <v>146</v>
      </c>
      <c r="B33" s="103">
        <v>16.0</v>
      </c>
      <c r="C33" s="42">
        <v>9.449792997E9</v>
      </c>
      <c r="D33" s="42">
        <v>8.147336496E9</v>
      </c>
      <c r="E33" s="42" t="s">
        <v>790</v>
      </c>
      <c r="F33" s="41"/>
      <c r="G33" s="41"/>
      <c r="H33" s="42"/>
      <c r="I33" s="42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338" t="s">
        <v>104</v>
      </c>
      <c r="B34" s="42">
        <v>7.0</v>
      </c>
      <c r="C34" s="42">
        <v>9.74287934E9</v>
      </c>
      <c r="D34" s="42"/>
      <c r="E34" s="42" t="s">
        <v>791</v>
      </c>
      <c r="F34" s="41"/>
      <c r="G34" s="41"/>
      <c r="H34" s="42"/>
      <c r="I34" s="42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42"/>
      <c r="B35" s="42"/>
      <c r="C35" s="42"/>
      <c r="D35" s="42"/>
      <c r="E35" s="42"/>
      <c r="F35" s="42"/>
      <c r="G35" s="42"/>
      <c r="H35" s="42"/>
      <c r="I35" s="42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65" t="s">
        <v>792</v>
      </c>
      <c r="B36" s="336"/>
      <c r="C36" s="42"/>
      <c r="D36" s="42"/>
      <c r="E36" s="42"/>
      <c r="F36" s="42"/>
      <c r="G36" s="42"/>
      <c r="H36" s="42"/>
      <c r="I36" s="42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336"/>
      <c r="B37" s="336"/>
      <c r="C37" s="42"/>
      <c r="D37" s="42"/>
      <c r="E37" s="42"/>
      <c r="F37" s="42"/>
      <c r="G37" s="42"/>
      <c r="H37" s="42"/>
      <c r="I37" s="42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336" t="s">
        <v>61</v>
      </c>
      <c r="B38" s="336">
        <v>51.0</v>
      </c>
      <c r="C38" s="42"/>
      <c r="D38" s="42"/>
      <c r="E38" s="42"/>
      <c r="F38" s="42"/>
      <c r="G38" s="42"/>
      <c r="H38" s="42"/>
      <c r="I38" s="42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336" t="s">
        <v>97</v>
      </c>
      <c r="B39" s="336">
        <v>38.0</v>
      </c>
      <c r="C39" s="42"/>
      <c r="D39" s="42"/>
      <c r="E39" s="42"/>
      <c r="F39" s="42"/>
      <c r="G39" s="42"/>
      <c r="H39" s="42"/>
      <c r="I39" s="42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336" t="s">
        <v>104</v>
      </c>
      <c r="B40" s="336">
        <v>20.0</v>
      </c>
      <c r="C40" s="42"/>
      <c r="D40" s="42"/>
      <c r="E40" s="42"/>
      <c r="F40" s="42"/>
      <c r="G40" s="42"/>
      <c r="H40" s="42"/>
      <c r="I40" s="42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336" t="s">
        <v>70</v>
      </c>
      <c r="B41" s="336">
        <v>18.0</v>
      </c>
      <c r="C41" s="42"/>
      <c r="D41" s="42"/>
      <c r="E41" s="42"/>
      <c r="F41" s="42"/>
      <c r="G41" s="42"/>
      <c r="H41" s="42"/>
      <c r="I41" s="42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336" t="s">
        <v>54</v>
      </c>
      <c r="B42" s="336">
        <v>16.0</v>
      </c>
      <c r="C42" s="42"/>
      <c r="D42" s="42"/>
      <c r="E42" s="42"/>
      <c r="F42" s="42"/>
      <c r="G42" s="42"/>
      <c r="H42" s="42"/>
      <c r="I42" s="42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65"/>
      <c r="B43" s="42"/>
      <c r="C43" s="42"/>
      <c r="D43" s="42"/>
      <c r="E43" s="42"/>
      <c r="F43" s="42"/>
      <c r="G43" s="42"/>
      <c r="H43" s="42"/>
      <c r="I43" s="42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65"/>
      <c r="B44" s="42"/>
      <c r="C44" s="42"/>
      <c r="D44" s="42"/>
      <c r="E44" s="42"/>
      <c r="F44" s="42"/>
      <c r="G44" s="42"/>
      <c r="H44" s="42"/>
      <c r="I44" s="42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336"/>
      <c r="B45" s="336"/>
      <c r="C45" s="42"/>
      <c r="D45" s="42"/>
      <c r="E45" s="313"/>
      <c r="F45" s="313"/>
      <c r="G45" s="65"/>
      <c r="H45" s="65"/>
      <c r="I45" s="65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>
      <c r="A46" s="336"/>
      <c r="B46" s="336"/>
      <c r="C46" s="42"/>
      <c r="D46" s="42"/>
      <c r="E46" s="313"/>
      <c r="G46" s="65"/>
      <c r="H46" s="65"/>
      <c r="I46" s="65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>
      <c r="A47" s="336"/>
      <c r="B47" s="336"/>
      <c r="C47" s="42"/>
      <c r="D47" s="42"/>
      <c r="E47" s="313"/>
      <c r="G47" s="42"/>
      <c r="H47" s="42"/>
      <c r="I47" s="42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336"/>
      <c r="B48" s="336"/>
      <c r="C48" s="42"/>
      <c r="D48" s="42"/>
      <c r="E48" s="313"/>
      <c r="G48" s="42"/>
      <c r="H48" s="42"/>
      <c r="I48" s="42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336"/>
      <c r="B49" s="336"/>
      <c r="C49" s="42"/>
      <c r="D49" s="42"/>
      <c r="E49" s="313"/>
      <c r="G49" s="42"/>
      <c r="H49" s="42"/>
      <c r="I49" s="42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336"/>
      <c r="B50" s="336"/>
      <c r="C50" s="42"/>
      <c r="D50" s="42"/>
      <c r="E50" s="313"/>
      <c r="G50" s="42"/>
      <c r="H50" s="42"/>
      <c r="I50" s="42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336"/>
      <c r="B51" s="336"/>
      <c r="C51" s="42"/>
      <c r="D51" s="42"/>
      <c r="E51" s="313"/>
      <c r="G51" s="42"/>
      <c r="H51" s="42"/>
      <c r="I51" s="42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336"/>
      <c r="B52" s="336"/>
      <c r="C52" s="42"/>
      <c r="D52" s="42"/>
      <c r="E52" s="313"/>
      <c r="G52" s="42"/>
      <c r="H52" s="42"/>
      <c r="I52" s="42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42"/>
      <c r="B53" s="42"/>
      <c r="C53" s="42"/>
      <c r="D53" s="42"/>
      <c r="E53" s="42"/>
      <c r="F53" s="42"/>
      <c r="G53" s="42"/>
      <c r="H53" s="42"/>
      <c r="I53" s="42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65"/>
      <c r="B54" s="42"/>
      <c r="C54" s="42"/>
      <c r="D54" s="42"/>
      <c r="E54" s="65"/>
      <c r="F54" s="65"/>
      <c r="G54" s="65"/>
      <c r="H54" s="65"/>
      <c r="I54" s="65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>
      <c r="A55" s="336"/>
      <c r="B55" s="42"/>
      <c r="C55" s="42"/>
      <c r="D55" s="42"/>
      <c r="E55" s="42"/>
      <c r="F55" s="42"/>
      <c r="G55" s="42"/>
      <c r="H55" s="42"/>
      <c r="I55" s="42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336"/>
      <c r="B56" s="334"/>
      <c r="C56" s="42"/>
      <c r="D56" s="42"/>
      <c r="E56" s="42"/>
      <c r="F56" s="42"/>
      <c r="G56" s="42"/>
      <c r="H56" s="42"/>
      <c r="I56" s="42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42"/>
      <c r="B60" s="42"/>
      <c r="D60" s="42"/>
      <c r="E60" s="42"/>
      <c r="F60" s="42"/>
      <c r="G60" s="42"/>
      <c r="H60" s="42"/>
      <c r="I60" s="42"/>
      <c r="J60" s="42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42"/>
      <c r="B61" s="42"/>
      <c r="D61" s="42"/>
      <c r="E61" s="42"/>
      <c r="F61" s="42"/>
      <c r="G61" s="42"/>
      <c r="H61" s="42"/>
      <c r="I61" s="42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42"/>
      <c r="B62" s="42"/>
      <c r="D62" s="42"/>
      <c r="E62" s="65"/>
      <c r="F62" s="65"/>
      <c r="G62" s="65"/>
      <c r="H62" s="65"/>
      <c r="I62" s="65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>
      <c r="A63" s="42"/>
      <c r="B63" s="42"/>
      <c r="D63" s="42"/>
      <c r="E63" s="42"/>
      <c r="F63" s="42"/>
      <c r="G63" s="42"/>
      <c r="H63" s="42"/>
      <c r="I63" s="42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2"/>
      <c r="B64" s="42"/>
      <c r="D64" s="42"/>
      <c r="E64" s="42"/>
      <c r="F64" s="42"/>
      <c r="G64" s="42"/>
      <c r="H64" s="42"/>
      <c r="I64" s="42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2"/>
      <c r="B65" s="42"/>
      <c r="D65" s="42"/>
      <c r="E65" s="42"/>
      <c r="F65" s="42"/>
      <c r="G65" s="42"/>
      <c r="H65" s="42"/>
      <c r="I65" s="42"/>
      <c r="J65" s="42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42"/>
      <c r="B66" s="42"/>
      <c r="D66" s="42"/>
      <c r="E66" s="42"/>
      <c r="F66" s="42"/>
      <c r="G66" s="42"/>
      <c r="H66" s="42"/>
      <c r="I66" s="42"/>
      <c r="J66" s="42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2"/>
      <c r="B67" s="42"/>
      <c r="D67" s="42"/>
      <c r="E67" s="42"/>
      <c r="F67" s="42"/>
      <c r="G67" s="42"/>
      <c r="H67" s="42"/>
      <c r="I67" s="42"/>
      <c r="J67" s="42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2"/>
      <c r="B68" s="42"/>
      <c r="D68" s="42"/>
      <c r="E68" s="42"/>
      <c r="F68" s="42"/>
      <c r="G68" s="42"/>
      <c r="H68" s="42"/>
      <c r="I68" s="42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42"/>
      <c r="B69" s="42"/>
      <c r="D69" s="42"/>
      <c r="E69" s="42"/>
      <c r="F69" s="42"/>
      <c r="G69" s="42"/>
      <c r="H69" s="42"/>
      <c r="I69" s="42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42"/>
      <c r="B70" s="42"/>
      <c r="D70" s="42"/>
      <c r="E70" s="65"/>
      <c r="F70" s="65"/>
      <c r="G70" s="65"/>
      <c r="H70" s="65"/>
      <c r="I70" s="65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>
      <c r="A71" s="42"/>
      <c r="B71" s="42"/>
      <c r="D71" s="42"/>
      <c r="E71" s="42"/>
      <c r="F71" s="42"/>
      <c r="G71" s="42"/>
      <c r="H71" s="42"/>
      <c r="I71" s="42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2"/>
      <c r="B72" s="42"/>
      <c r="D72" s="42"/>
      <c r="E72" s="339"/>
      <c r="F72" s="42"/>
      <c r="G72" s="42"/>
      <c r="H72" s="42"/>
      <c r="I72" s="42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2"/>
      <c r="B74" s="334"/>
      <c r="C74" s="42"/>
      <c r="D74" s="42"/>
      <c r="E74" s="42"/>
      <c r="F74" s="42"/>
      <c r="G74" s="42"/>
      <c r="H74" s="42"/>
      <c r="I74" s="42"/>
      <c r="J74" s="42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2"/>
      <c r="B76" s="42"/>
      <c r="C76" s="42"/>
      <c r="D76" s="42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  <row r="1001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</row>
    <row r="100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</row>
    <row r="1003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</row>
    <row r="1004">
      <c r="A1004" s="41"/>
      <c r="B1004" s="41"/>
    </row>
    <row r="1005">
      <c r="A1005" s="41"/>
      <c r="B1005" s="4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8.0"/>
    <col customWidth="1" min="8" max="8" width="24.38"/>
  </cols>
  <sheetData>
    <row r="1">
      <c r="A1" s="65" t="s">
        <v>744</v>
      </c>
      <c r="B1" s="65" t="s">
        <v>631</v>
      </c>
      <c r="C1" s="65" t="s">
        <v>632</v>
      </c>
      <c r="D1" s="65" t="s">
        <v>745</v>
      </c>
      <c r="E1" s="65" t="s">
        <v>584</v>
      </c>
      <c r="F1" s="65" t="s">
        <v>585</v>
      </c>
      <c r="G1" s="65" t="s">
        <v>763</v>
      </c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124" t="s">
        <v>317</v>
      </c>
      <c r="B2" s="329">
        <f>vlookup(A2,'Raw 0206'!B:F,2, false)</f>
        <v>45810.17258</v>
      </c>
      <c r="C2" s="330">
        <f>vlookup(A2,'Raw 0206'!B:F,4, false)</f>
        <v>45810.17355</v>
      </c>
      <c r="D2" s="329">
        <f>vlookup(A2,'Raw 0206'!B:F,5, false)</f>
        <v>45810.28081</v>
      </c>
      <c r="E2" s="41"/>
      <c r="F2" s="41">
        <f>VLOOKUP(A2,'All Contacts'!B1:J144, 9, FALSE)</f>
        <v>9348195721</v>
      </c>
      <c r="G2" s="5" t="s">
        <v>793</v>
      </c>
      <c r="H2" s="42" t="s">
        <v>794</v>
      </c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124" t="s">
        <v>193</v>
      </c>
      <c r="B3" s="329">
        <f>vlookup(A3,'Raw 3005'!B:I,4, false)</f>
        <v>45807.13264</v>
      </c>
      <c r="C3" s="329">
        <f>vlookup(A3,'Raw 3005'!B:I,5, false)</f>
        <v>45807.19786</v>
      </c>
      <c r="D3" s="329">
        <f>vlookup(A3,'Raw 3005'!B:I,6, false)</f>
        <v>45807.30223</v>
      </c>
      <c r="E3" s="42">
        <v>9.686307924E9</v>
      </c>
      <c r="F3" s="41" t="str">
        <f>VLOOKUP(A3,'All Contacts'!B2:J145, 9, FALSE)</f>
        <v>7026064031/ 7899768999</v>
      </c>
      <c r="G3" s="42" t="s">
        <v>795</v>
      </c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124" t="s">
        <v>37</v>
      </c>
      <c r="B4" s="329">
        <f>vlookup(A4,'Raw 3005'!B:I,4, false)</f>
        <v>45807.2088</v>
      </c>
      <c r="C4" s="329">
        <f>vlookup(A4,'Raw 3005'!B:I,5, false)</f>
        <v>45807.21223</v>
      </c>
      <c r="D4" s="329">
        <f>vlookup(A4,'Raw 3005'!B:I,6, false)</f>
        <v>45807.23996</v>
      </c>
      <c r="E4" s="41">
        <f>VLOOKUP(A4, 'All Contacts'!$B$1:$J$144, 6, FALSE)</f>
        <v>9008143480</v>
      </c>
      <c r="F4" s="41">
        <f>VLOOKUP(A4,'All Contacts'!B3:J146, 9, FALSE)</f>
        <v>9491130395</v>
      </c>
      <c r="G4" s="42" t="s">
        <v>796</v>
      </c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65" t="s">
        <v>766</v>
      </c>
      <c r="B6" s="65" t="s">
        <v>294</v>
      </c>
      <c r="C6" s="65" t="s">
        <v>584</v>
      </c>
      <c r="D6" s="65" t="s">
        <v>585</v>
      </c>
      <c r="E6" s="65" t="s">
        <v>618</v>
      </c>
      <c r="F6" s="65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>
      <c r="A7" s="42" t="s">
        <v>52</v>
      </c>
      <c r="B7" s="42">
        <v>32.11</v>
      </c>
      <c r="C7" s="42" t="s">
        <v>767</v>
      </c>
      <c r="D7" s="42" t="s">
        <v>767</v>
      </c>
      <c r="E7" s="42"/>
      <c r="F7" s="42"/>
      <c r="G7" s="42"/>
      <c r="H7" s="42"/>
      <c r="I7" s="42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42" t="s">
        <v>49</v>
      </c>
      <c r="B8" s="42">
        <v>8.28</v>
      </c>
      <c r="C8" s="41">
        <f>vlookup(A8,'All Contacts'!B:J,6, false)</f>
        <v>8310243776</v>
      </c>
      <c r="D8" s="42">
        <f>vlookup(A8,'All Contacts'!B:J, 9, false)</f>
        <v>9742068084</v>
      </c>
      <c r="E8" s="42" t="s">
        <v>797</v>
      </c>
      <c r="F8" s="42"/>
      <c r="G8" s="42"/>
      <c r="H8" s="42"/>
      <c r="I8" s="42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42" t="s">
        <v>86</v>
      </c>
      <c r="B9" s="42">
        <v>8.09</v>
      </c>
      <c r="C9" s="41">
        <f>vlookup(A9,'All Contacts'!B:J,6, false)</f>
        <v>9110816028</v>
      </c>
      <c r="D9" s="42" t="str">
        <f>vlookup(A9,'All Contacts'!B:J, 9, false)</f>
        <v>-</v>
      </c>
      <c r="E9" s="42" t="s">
        <v>798</v>
      </c>
      <c r="F9" s="42"/>
      <c r="G9" s="42"/>
      <c r="H9" s="42"/>
      <c r="I9" s="42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42" t="s">
        <v>185</v>
      </c>
      <c r="B10" s="42">
        <v>7.74</v>
      </c>
      <c r="C10" s="41">
        <f>vlookup(A10,'All Contacts'!B:J,6, false)</f>
        <v>9573959115</v>
      </c>
      <c r="D10" s="42">
        <f>vlookup(A10,'All Contacts'!B:J, 9, false)</f>
        <v>9449336765</v>
      </c>
      <c r="E10" s="42" t="s">
        <v>799</v>
      </c>
      <c r="F10" s="42" t="s">
        <v>800</v>
      </c>
      <c r="G10" s="42"/>
      <c r="H10" s="42"/>
      <c r="I10" s="42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42" t="s">
        <v>144</v>
      </c>
      <c r="B11" s="42">
        <v>7.3</v>
      </c>
      <c r="C11" s="41">
        <f>vlookup(A11,'All Contacts'!B:J,6, false)</f>
        <v>9738392742</v>
      </c>
      <c r="D11" s="42">
        <f>vlookup(A11,'All Contacts'!B:J, 9, false)</f>
        <v>7795089396</v>
      </c>
      <c r="E11" s="42"/>
      <c r="F11" s="42"/>
      <c r="G11" s="42"/>
      <c r="H11" s="42"/>
      <c r="I11" s="42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>
      <c r="A12" s="42" t="s">
        <v>317</v>
      </c>
      <c r="B12" s="42">
        <v>6.58</v>
      </c>
      <c r="C12" s="41" t="str">
        <f>vlookup(A12,'All Contacts'!B:J,6, false)</f>
        <v/>
      </c>
      <c r="D12" s="42">
        <f>vlookup(A12,'All Contacts'!B:J, 9, false)</f>
        <v>9348195721</v>
      </c>
      <c r="E12" s="42" t="s">
        <v>801</v>
      </c>
      <c r="F12" s="42" t="s">
        <v>802</v>
      </c>
      <c r="G12" s="42"/>
      <c r="H12" s="42"/>
      <c r="I12" s="42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42" t="s">
        <v>96</v>
      </c>
      <c r="B13" s="42">
        <v>6.07</v>
      </c>
      <c r="C13" s="42">
        <v>6.361191322E9</v>
      </c>
      <c r="D13" s="42">
        <f>vlookup(A13,'All Contacts'!B:J, 9, false)</f>
        <v>9110894407</v>
      </c>
      <c r="E13" s="42"/>
      <c r="F13" s="42"/>
      <c r="G13" s="42"/>
      <c r="H13" s="42"/>
      <c r="I13" s="42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42" t="s">
        <v>224</v>
      </c>
      <c r="B14" s="42">
        <v>5.77</v>
      </c>
      <c r="C14" s="41">
        <f>vlookup(A14,'All Contacts'!B:J,6, false)</f>
        <v>9640852978</v>
      </c>
      <c r="D14" s="42">
        <f>vlookup(A14,'All Contacts'!B:J, 9, false)</f>
        <v>8660091179</v>
      </c>
      <c r="E14" s="42" t="s">
        <v>803</v>
      </c>
      <c r="F14" s="42"/>
      <c r="G14" s="42"/>
      <c r="H14" s="42"/>
      <c r="I14" s="42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42" t="s">
        <v>13</v>
      </c>
      <c r="B15" s="42">
        <v>5.74</v>
      </c>
      <c r="C15" s="41">
        <f>vlookup(A15,'All Contacts'!B:J,6, false)</f>
        <v>9164365763</v>
      </c>
      <c r="D15" s="42">
        <f>vlookup(A15,'All Contacts'!B:J, 9, false)</f>
        <v>9353806311</v>
      </c>
      <c r="E15" s="42" t="s">
        <v>782</v>
      </c>
      <c r="F15" s="42"/>
      <c r="G15" s="42"/>
      <c r="H15" s="42"/>
      <c r="I15" s="42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42" t="s">
        <v>178</v>
      </c>
      <c r="B16" s="42">
        <v>5.73</v>
      </c>
      <c r="C16" s="41">
        <f>vlookup(A16,'All Contacts'!B:J,6, false)</f>
        <v>7349573508</v>
      </c>
      <c r="D16" s="42">
        <f>vlookup(A16,'All Contacts'!B:J, 9, false)</f>
        <v>9743736143</v>
      </c>
      <c r="E16" s="42" t="s">
        <v>804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42"/>
      <c r="B17" s="42"/>
      <c r="C17" s="42"/>
      <c r="D17" s="42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65" t="s">
        <v>786</v>
      </c>
      <c r="B18" s="334"/>
      <c r="C18" s="42"/>
      <c r="D18" s="42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42"/>
      <c r="B19" s="42"/>
      <c r="C19" s="42"/>
      <c r="D19" s="42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335" t="s">
        <v>43</v>
      </c>
      <c r="B20" s="336">
        <v>29.0</v>
      </c>
      <c r="C20" s="42" t="str">
        <f>vlookup(A20,'All Contacts'!B:J,6, false)</f>
        <v/>
      </c>
      <c r="D20" s="42">
        <f>vlookup(A20,'All Contacts'!B:J, 9, false)</f>
        <v>9036903784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335" t="s">
        <v>787</v>
      </c>
      <c r="B21" s="336">
        <v>20.0</v>
      </c>
      <c r="C21" s="42" t="str">
        <f>vlookup(A21,'All Contacts'!B:J,6, false)</f>
        <v>#N/A</v>
      </c>
      <c r="D21" s="42" t="str">
        <f>vlookup(A21,'All Contacts'!B:J, 9, false)</f>
        <v>#N/A</v>
      </c>
      <c r="E21" s="42" t="s">
        <v>788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335" t="s">
        <v>64</v>
      </c>
      <c r="B22" s="336">
        <v>20.0</v>
      </c>
      <c r="C22" s="42">
        <f>vlookup(A22,'All Contacts'!B:J,6, false)</f>
        <v>8197161731</v>
      </c>
      <c r="D22" s="42" t="str">
        <f>vlookup(A22,'All Contacts'!B:J, 9, false)</f>
        <v>8618194164/79961980987/8310386279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335" t="s">
        <v>146</v>
      </c>
      <c r="B23" s="336">
        <v>16.0</v>
      </c>
      <c r="C23" s="42">
        <f>vlookup(A23,'All Contacts'!B:J,6, false)</f>
        <v>9449792997</v>
      </c>
      <c r="D23" s="42">
        <f>vlookup(A23,'All Contacts'!B:J, 9, false)</f>
        <v>8147336496</v>
      </c>
      <c r="E23" s="42" t="s">
        <v>790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24" t="s">
        <v>104</v>
      </c>
      <c r="B24" s="42">
        <v>7.0</v>
      </c>
      <c r="C24" s="42">
        <f>vlookup(A24,'All Contacts'!B:J,6, false)</f>
        <v>9742879340</v>
      </c>
      <c r="D24" s="42" t="str">
        <f>vlookup(A24,'All Contacts'!B:J, 9, false)</f>
        <v/>
      </c>
      <c r="E24" s="42" t="s">
        <v>791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42"/>
      <c r="B25" s="42"/>
      <c r="C25" s="42"/>
      <c r="D25" s="42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65" t="s">
        <v>805</v>
      </c>
      <c r="B26" s="334"/>
      <c r="C26" s="42"/>
      <c r="D26" s="42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41"/>
      <c r="B27" s="334"/>
      <c r="C27" s="42"/>
      <c r="D27" s="42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24" t="s">
        <v>104</v>
      </c>
      <c r="B28" s="42">
        <v>20.0</v>
      </c>
      <c r="C28" s="42">
        <f>vlookup(A28,'All Contacts'!B:J,6, false)</f>
        <v>9742879340</v>
      </c>
      <c r="D28" s="42" t="str">
        <f>vlookup(A28,'All Contacts'!B:J, 9, false)</f>
        <v/>
      </c>
      <c r="E28" s="42" t="s">
        <v>806</v>
      </c>
      <c r="F28" s="42"/>
      <c r="G28" s="42"/>
      <c r="H28" s="42"/>
      <c r="I28" s="42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345" t="s">
        <v>70</v>
      </c>
      <c r="B29" s="42">
        <v>18.0</v>
      </c>
      <c r="C29" s="42">
        <f>vlookup(A29,'All Contacts'!B:J,6, false)</f>
        <v>9108311040</v>
      </c>
      <c r="D29" s="42" t="str">
        <f>vlookup(A29,'All Contacts'!B:J, 9, false)</f>
        <v/>
      </c>
      <c r="E29" s="42" t="s">
        <v>807</v>
      </c>
      <c r="F29" s="42"/>
      <c r="G29" s="42"/>
      <c r="H29" s="42"/>
      <c r="I29" s="42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345" t="s">
        <v>54</v>
      </c>
      <c r="B30" s="42">
        <v>16.0</v>
      </c>
      <c r="C30" s="42">
        <f>vlookup(A30,'All Contacts'!B:J,6, false)</f>
        <v>8722194940</v>
      </c>
      <c r="D30" s="42" t="str">
        <f>vlookup(A30,'All Contacts'!B:J, 9, false)</f>
        <v>-</v>
      </c>
      <c r="E30" s="42" t="s">
        <v>807</v>
      </c>
      <c r="F30" s="42"/>
      <c r="G30" s="42"/>
      <c r="H30" s="42"/>
      <c r="I30" s="42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345" t="s">
        <v>172</v>
      </c>
      <c r="B31" s="42">
        <v>13.0</v>
      </c>
      <c r="C31" s="42">
        <f>vlookup(A31,'All Contacts'!B:J,6, false)</f>
        <v>8106256575</v>
      </c>
      <c r="D31" s="42">
        <f>vlookup(A31,'All Contacts'!B:J, 9, false)</f>
        <v>8073732763</v>
      </c>
      <c r="E31" s="42" t="s">
        <v>808</v>
      </c>
      <c r="F31" s="42"/>
      <c r="G31" s="42"/>
      <c r="H31" s="42"/>
      <c r="I31" s="42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345" t="s">
        <v>9</v>
      </c>
      <c r="B32" s="42">
        <v>13.0</v>
      </c>
      <c r="C32" s="42">
        <f>vlookup(A32,'All Contacts'!B:J,6, false)</f>
        <v>7019412556</v>
      </c>
      <c r="D32" s="42">
        <f>vlookup(A32,'All Contacts'!B:J, 9, false)</f>
        <v>8549919361</v>
      </c>
      <c r="E32" s="42" t="s">
        <v>809</v>
      </c>
      <c r="F32" s="42"/>
      <c r="G32" s="42"/>
      <c r="H32" s="42"/>
      <c r="I32" s="42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42"/>
      <c r="B33" s="42"/>
      <c r="C33" s="42"/>
      <c r="D33" s="42"/>
      <c r="E33" s="42"/>
      <c r="F33" s="42"/>
      <c r="G33" s="42"/>
      <c r="H33" s="42"/>
      <c r="I33" s="42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65" t="s">
        <v>792</v>
      </c>
      <c r="B34" s="313"/>
      <c r="C34" s="42"/>
      <c r="D34" s="42"/>
      <c r="E34" s="42"/>
      <c r="F34" s="42"/>
      <c r="G34" s="42"/>
      <c r="H34" s="42"/>
      <c r="I34" s="42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335"/>
      <c r="B35" s="336"/>
      <c r="C35" s="42"/>
      <c r="D35" s="42"/>
      <c r="E35" s="42"/>
      <c r="F35" s="42"/>
      <c r="G35" s="42"/>
      <c r="H35" s="42"/>
      <c r="I35" s="42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335" t="s">
        <v>61</v>
      </c>
      <c r="B36" s="336">
        <v>51.0</v>
      </c>
      <c r="C36" s="42"/>
      <c r="D36" s="42"/>
      <c r="E36" s="42"/>
      <c r="F36" s="42"/>
      <c r="G36" s="42"/>
      <c r="H36" s="42"/>
      <c r="I36" s="42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335" t="s">
        <v>97</v>
      </c>
      <c r="B37" s="336">
        <v>38.0</v>
      </c>
      <c r="C37" s="42"/>
      <c r="D37" s="42"/>
      <c r="E37" s="42"/>
      <c r="F37" s="42"/>
      <c r="G37" s="42"/>
      <c r="H37" s="42"/>
      <c r="I37" s="42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335" t="s">
        <v>104</v>
      </c>
      <c r="B38" s="336">
        <v>20.0</v>
      </c>
      <c r="C38" s="42"/>
      <c r="D38" s="42"/>
      <c r="E38" s="42"/>
      <c r="F38" s="42"/>
      <c r="G38" s="42"/>
      <c r="H38" s="42"/>
      <c r="I38" s="42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335" t="s">
        <v>70</v>
      </c>
      <c r="B39" s="336">
        <v>18.0</v>
      </c>
      <c r="C39" s="42"/>
      <c r="D39" s="42"/>
      <c r="E39" s="42"/>
      <c r="F39" s="42"/>
      <c r="G39" s="42"/>
      <c r="H39" s="42"/>
      <c r="I39" s="42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335" t="s">
        <v>54</v>
      </c>
      <c r="B40" s="336">
        <v>16.0</v>
      </c>
      <c r="C40" s="42"/>
      <c r="D40" s="42"/>
      <c r="E40" s="42"/>
      <c r="F40" s="42"/>
      <c r="G40" s="42"/>
      <c r="H40" s="42"/>
      <c r="I40" s="42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65"/>
      <c r="B41" s="42"/>
      <c r="C41" s="42"/>
      <c r="D41" s="42"/>
      <c r="E41" s="42"/>
      <c r="F41" s="42"/>
      <c r="G41" s="42"/>
      <c r="H41" s="42"/>
      <c r="I41" s="42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65" t="s">
        <v>810</v>
      </c>
      <c r="B42" s="42"/>
      <c r="C42" s="42"/>
      <c r="D42" s="42"/>
      <c r="E42" s="42"/>
      <c r="F42" s="42"/>
      <c r="G42" s="42"/>
      <c r="H42" s="42"/>
      <c r="I42" s="42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335"/>
      <c r="B43" s="313"/>
      <c r="C43" s="42"/>
      <c r="D43" s="42"/>
      <c r="E43" s="313"/>
      <c r="F43" s="313"/>
      <c r="G43" s="65"/>
      <c r="H43" s="65"/>
      <c r="I43" s="65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>
      <c r="A44" s="335" t="s">
        <v>104</v>
      </c>
      <c r="B44" s="313">
        <v>90.0</v>
      </c>
      <c r="C44" s="42">
        <f>vlookup(A44,'All Contacts'!B:J,6, false)</f>
        <v>9742879340</v>
      </c>
      <c r="D44" s="42" t="str">
        <f>vlookup(A44,'All Contacts'!B:J, 9, false)</f>
        <v/>
      </c>
      <c r="E44" s="313"/>
      <c r="G44" s="65"/>
      <c r="H44" s="65"/>
      <c r="I44" s="65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>
      <c r="A45" s="335" t="s">
        <v>9</v>
      </c>
      <c r="B45" s="313">
        <v>76.0</v>
      </c>
      <c r="C45" s="42">
        <f>vlookup(A45,'All Contacts'!B:J,6, false)</f>
        <v>7019412556</v>
      </c>
      <c r="D45" s="42">
        <f>vlookup(A45,'All Contacts'!B:J, 9, false)</f>
        <v>8549919361</v>
      </c>
      <c r="E45" s="313"/>
      <c r="G45" s="42"/>
      <c r="H45" s="42"/>
      <c r="I45" s="42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335" t="s">
        <v>70</v>
      </c>
      <c r="B46" s="313">
        <v>62.0</v>
      </c>
      <c r="C46" s="42">
        <f>vlookup(A46,'All Contacts'!B:J,6, false)</f>
        <v>9108311040</v>
      </c>
      <c r="D46" s="42" t="str">
        <f>vlookup(A46,'All Contacts'!B:J, 9, false)</f>
        <v/>
      </c>
      <c r="E46" s="313"/>
      <c r="G46" s="42"/>
      <c r="H46" s="42"/>
      <c r="I46" s="42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335" t="s">
        <v>61</v>
      </c>
      <c r="B47" s="313">
        <v>61.0</v>
      </c>
      <c r="C47" s="42">
        <f>vlookup(A47,'All Contacts'!B:J,6, false)</f>
        <v>9902897760</v>
      </c>
      <c r="D47" s="42" t="str">
        <f>vlookup(A47,'All Contacts'!B:J, 9, false)</f>
        <v/>
      </c>
      <c r="E47" s="313"/>
      <c r="G47" s="42"/>
      <c r="H47" s="42"/>
      <c r="I47" s="42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335" t="s">
        <v>235</v>
      </c>
      <c r="B48" s="313">
        <v>57.0</v>
      </c>
      <c r="C48" s="42">
        <f>vlookup(A48,'All Contacts'!B:J,6, false)</f>
        <v>7899998920</v>
      </c>
      <c r="D48" s="42">
        <f>vlookup(A48,'All Contacts'!B:J, 9, false)</f>
        <v>8884769510</v>
      </c>
      <c r="E48" s="313"/>
      <c r="G48" s="42"/>
      <c r="H48" s="42"/>
      <c r="I48" s="42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335" t="s">
        <v>54</v>
      </c>
      <c r="B49" s="313">
        <v>56.0</v>
      </c>
      <c r="C49" s="42">
        <f>vlookup(A49,'All Contacts'!B:J,6, false)</f>
        <v>8722194940</v>
      </c>
      <c r="D49" s="42" t="str">
        <f>vlookup(A49,'All Contacts'!B:J, 9, false)</f>
        <v>-</v>
      </c>
      <c r="E49" s="313"/>
      <c r="G49" s="42"/>
      <c r="H49" s="42"/>
      <c r="I49" s="42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335" t="s">
        <v>323</v>
      </c>
      <c r="B50" s="313">
        <v>54.0</v>
      </c>
      <c r="C50" s="42" t="str">
        <f>vlookup(A50,'All Contacts'!B:J,6, false)</f>
        <v>95354 81684</v>
      </c>
      <c r="D50" s="42">
        <f>vlookup(A50,'All Contacts'!B:J, 9, false)</f>
        <v>8494974798</v>
      </c>
      <c r="E50" s="313"/>
      <c r="G50" s="42"/>
      <c r="H50" s="42"/>
      <c r="I50" s="42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42"/>
      <c r="B51" s="42"/>
      <c r="C51" s="42"/>
      <c r="D51" s="42"/>
      <c r="E51" s="42"/>
      <c r="F51" s="42"/>
      <c r="G51" s="42"/>
      <c r="H51" s="42"/>
      <c r="I51" s="42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65" t="s">
        <v>811</v>
      </c>
      <c r="B52" s="42"/>
      <c r="C52" s="42"/>
      <c r="D52" s="42"/>
      <c r="E52" s="65"/>
      <c r="F52" s="65"/>
      <c r="G52" s="65"/>
      <c r="H52" s="65"/>
      <c r="I52" s="65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>
      <c r="A53" s="335" t="s">
        <v>104</v>
      </c>
      <c r="B53" s="42"/>
      <c r="C53" s="42">
        <f>vlookup(A53,'All Contacts'!B:J,6, false)</f>
        <v>9742879340</v>
      </c>
      <c r="D53" s="42"/>
      <c r="E53" s="42"/>
      <c r="F53" s="42"/>
      <c r="G53" s="42"/>
      <c r="H53" s="42"/>
      <c r="I53" s="42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335" t="s">
        <v>9</v>
      </c>
      <c r="B54" s="334"/>
      <c r="C54" s="42">
        <f>vlookup(A54,'All Contacts'!B:J,6, false)</f>
        <v>7019412556</v>
      </c>
      <c r="D54" s="42"/>
      <c r="E54" s="42"/>
      <c r="F54" s="42"/>
      <c r="G54" s="42"/>
      <c r="H54" s="42"/>
      <c r="I54" s="42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2"/>
      <c r="B59" s="334"/>
      <c r="C59" s="42"/>
      <c r="D59" s="42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42"/>
      <c r="B60" s="42"/>
      <c r="C60" s="42"/>
      <c r="D60" s="42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>
      <c r="A61" s="41"/>
      <c r="B61" s="42"/>
      <c r="C61" s="42"/>
      <c r="D61" s="42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42"/>
      <c r="B62" s="42"/>
      <c r="C62" s="42"/>
      <c r="D62" s="42"/>
      <c r="E62" s="42"/>
      <c r="F62" s="42"/>
      <c r="G62" s="42"/>
      <c r="H62" s="42"/>
      <c r="I62" s="42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2"/>
      <c r="B64" s="334"/>
      <c r="C64" s="42"/>
      <c r="D64" s="42"/>
      <c r="E64" s="42"/>
      <c r="F64" s="42"/>
      <c r="G64" s="42"/>
      <c r="H64" s="42"/>
      <c r="I64" s="42"/>
      <c r="J64" s="42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42"/>
      <c r="B66" s="42"/>
      <c r="C66" s="42"/>
      <c r="D66" s="42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1"/>
      <c r="B67" s="42"/>
      <c r="C67" s="42"/>
      <c r="D67" s="42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2"/>
      <c r="B68" s="334"/>
      <c r="C68" s="42"/>
      <c r="D68" s="42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>
      <c r="A69" s="41"/>
      <c r="B69" s="42"/>
      <c r="C69" s="42"/>
      <c r="D69" s="42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42"/>
      <c r="B70" s="42"/>
      <c r="C70" s="42"/>
      <c r="D70" s="42"/>
      <c r="E70" s="339"/>
      <c r="F70" s="42"/>
      <c r="G70" s="42"/>
      <c r="H70" s="42"/>
      <c r="I70" s="42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2"/>
      <c r="B72" s="334"/>
      <c r="C72" s="42"/>
      <c r="D72" s="42"/>
      <c r="E72" s="42"/>
      <c r="F72" s="42"/>
      <c r="G72" s="42"/>
      <c r="H72" s="42"/>
      <c r="I72" s="42"/>
      <c r="J72" s="42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2"/>
      <c r="B74" s="42"/>
      <c r="C74" s="42"/>
      <c r="D74" s="42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  <row r="1001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7.63"/>
  </cols>
  <sheetData>
    <row r="1">
      <c r="A1" s="65" t="s">
        <v>744</v>
      </c>
      <c r="B1" s="65" t="s">
        <v>631</v>
      </c>
      <c r="C1" s="65" t="s">
        <v>632</v>
      </c>
      <c r="D1" s="65" t="s">
        <v>745</v>
      </c>
      <c r="E1" s="65" t="s">
        <v>584</v>
      </c>
      <c r="F1" s="65" t="s">
        <v>585</v>
      </c>
      <c r="G1" s="65" t="s">
        <v>763</v>
      </c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23" t="s">
        <v>193</v>
      </c>
      <c r="B2" s="329">
        <f>vlookup(A2,'Raw 3005'!B:I,4, false)</f>
        <v>45807.13264</v>
      </c>
      <c r="C2" s="329">
        <f>vlookup(A2,'Raw 3005'!B:I,5, false)</f>
        <v>45807.19786</v>
      </c>
      <c r="D2" s="329">
        <f>vlookup(A2,'Raw 3005'!B:I,6, false)</f>
        <v>45807.30223</v>
      </c>
      <c r="E2" s="41">
        <f>VLOOKUP(A2, 'All Contacts'!$B$1:$J$144, 6, FALSE)</f>
        <v>9686307924</v>
      </c>
      <c r="F2" s="41" t="str">
        <f>VLOOKUP(A2,'All Contacts'!B1:J144, 9, FALSE)</f>
        <v>7026064031/ 7899768999</v>
      </c>
      <c r="G2" s="5" t="s">
        <v>812</v>
      </c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323" t="s">
        <v>317</v>
      </c>
      <c r="B3" s="329">
        <f>vlookup(A3,'Raw 3005'!B:I,4, false)</f>
        <v>45807.18244</v>
      </c>
      <c r="C3" s="329">
        <f>vlookup(A3,'Raw 3005'!B:I,5, false)</f>
        <v>45807.18834</v>
      </c>
      <c r="D3" s="329">
        <f>vlookup(A3,'Raw 3005'!B:I,6, false)</f>
        <v>45807.28557</v>
      </c>
      <c r="E3" s="41"/>
      <c r="F3" s="41">
        <f>VLOOKUP(A3,'All Contacts'!B2:J145, 9, FALSE)</f>
        <v>9348195721</v>
      </c>
      <c r="G3" s="42" t="s">
        <v>813</v>
      </c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323" t="s">
        <v>241</v>
      </c>
      <c r="B4" s="329">
        <f>vlookup(A4,'Raw 3005'!B:I,4, false)</f>
        <v>45807.20983</v>
      </c>
      <c r="C4" s="329">
        <f>vlookup(A4,'Raw 3005'!B:I,5, false)</f>
        <v>45807.26247</v>
      </c>
      <c r="D4" s="329">
        <f>vlookup(A4,'Raw 3005'!B:I,6, false)</f>
        <v>45807.27377</v>
      </c>
      <c r="E4" s="41">
        <f>VLOOKUP(A4, 'All Contacts'!$B$1:$J$144, 6, FALSE)</f>
        <v>9902776277</v>
      </c>
      <c r="F4" s="41">
        <f>VLOOKUP(A4,'All Contacts'!B3:J146, 9, FALSE)</f>
        <v>6361082803</v>
      </c>
      <c r="G4" s="42" t="s">
        <v>814</v>
      </c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323" t="s">
        <v>244</v>
      </c>
      <c r="B5" s="329">
        <f>vlookup(A5,'Raw 3005'!B:I,4, false)</f>
        <v>45807.20138</v>
      </c>
      <c r="C5" s="329">
        <f>vlookup(A5,'Raw 3005'!B:I,5, false)</f>
        <v>45807.20576</v>
      </c>
      <c r="D5" s="329">
        <f>vlookup(A5,'Raw 3005'!B:I,6, false)</f>
        <v>45807.26808</v>
      </c>
      <c r="E5" s="41" t="str">
        <f>VLOOKUP(A5, 'All Contacts'!$B$1:$J$144, 6, FALSE)</f>
        <v/>
      </c>
      <c r="F5" s="41">
        <f>VLOOKUP(A5,'All Contacts'!B4:J147, 9, FALSE)</f>
        <v>6364169231</v>
      </c>
      <c r="G5" s="42" t="s">
        <v>815</v>
      </c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323" t="s">
        <v>155</v>
      </c>
      <c r="B6" s="329">
        <f>vlookup(A6,'Raw 3005'!B:I,4, false)</f>
        <v>45807.20351</v>
      </c>
      <c r="C6" s="329">
        <f>vlookup(A6,'Raw 3005'!B:I,5, false)</f>
        <v>45807.22702</v>
      </c>
      <c r="D6" s="329">
        <f>vlookup(A6,'Raw 3005'!B:I,6, false)</f>
        <v>45807.26594</v>
      </c>
      <c r="E6" s="41">
        <f>VLOOKUP(A6, 'All Contacts'!$B$1:$J$144, 6, FALSE)</f>
        <v>7846929203</v>
      </c>
      <c r="F6" s="41">
        <f>VLOOKUP(A6,'All Contacts'!B5:J148, 9, FALSE)</f>
        <v>7981397501</v>
      </c>
      <c r="G6" s="5" t="s">
        <v>816</v>
      </c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>
      <c r="A7" s="323" t="s">
        <v>61</v>
      </c>
      <c r="B7" s="329">
        <f>vlookup(A7,'Raw 3005'!B:I,4, false)</f>
        <v>45807.21266</v>
      </c>
      <c r="C7" s="329">
        <f>vlookup(A7,'Raw 3005'!B:I,5, false)</f>
        <v>45807.21473</v>
      </c>
      <c r="D7" s="329">
        <f>vlookup(A7,'Raw 3005'!B:I,6, false)</f>
        <v>45807.26463</v>
      </c>
      <c r="E7" s="41">
        <f>VLOOKUP(A7, 'All Contacts'!$B$1:$J$144, 6, FALSE)</f>
        <v>9902897760</v>
      </c>
      <c r="F7" s="41" t="str">
        <f>VLOOKUP(A7,'All Contacts'!B6:J149, 9, FALSE)</f>
        <v/>
      </c>
      <c r="G7" s="5" t="s">
        <v>182</v>
      </c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323" t="s">
        <v>47</v>
      </c>
      <c r="B8" s="329">
        <f>vlookup(A8,'Raw 3005'!B:I,4, false)</f>
        <v>45807.21939</v>
      </c>
      <c r="C8" s="329">
        <f>vlookup(A8,'Raw 3005'!B:I,5, false)</f>
        <v>45807.22756</v>
      </c>
      <c r="D8" s="329">
        <f>vlookup(A8,'Raw 3005'!B:I,6, false)</f>
        <v>45807.25783</v>
      </c>
      <c r="E8" s="41">
        <f>VLOOKUP(A8, 'All Contacts'!$B$1:$J$144, 6, FALSE)</f>
        <v>8073663614</v>
      </c>
      <c r="F8" s="41">
        <f>VLOOKUP(A8,'All Contacts'!B7:J150, 9, FALSE)</f>
        <v>9886870120</v>
      </c>
      <c r="G8" s="5" t="s">
        <v>817</v>
      </c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65" t="s">
        <v>766</v>
      </c>
      <c r="B11" s="65" t="s">
        <v>294</v>
      </c>
      <c r="C11" s="65" t="s">
        <v>584</v>
      </c>
      <c r="D11" s="65" t="s">
        <v>585</v>
      </c>
      <c r="E11" s="65" t="s">
        <v>618</v>
      </c>
      <c r="F11" s="65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42" t="s">
        <v>43</v>
      </c>
      <c r="B12" s="42">
        <v>14.86</v>
      </c>
      <c r="C12" s="42" t="str">
        <f>vlookup(A12,'All Contacts'!B:J,6, false)</f>
        <v/>
      </c>
      <c r="D12" s="42">
        <f>vlookup(A12,'All Contacts'!B:J, 9, false)</f>
        <v>9036903784</v>
      </c>
      <c r="E12" s="42" t="s">
        <v>818</v>
      </c>
      <c r="F12" s="42"/>
      <c r="G12" s="42" t="s">
        <v>819</v>
      </c>
      <c r="H12" s="42"/>
      <c r="I12" s="42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42" t="s">
        <v>49</v>
      </c>
      <c r="B13" s="42">
        <v>10.56</v>
      </c>
      <c r="C13" s="42">
        <f>vlookup(A13,'All Contacts'!B:J,6, false)</f>
        <v>8310243776</v>
      </c>
      <c r="D13" s="42">
        <f>vlookup(A13,'All Contacts'!B:J, 9, false)</f>
        <v>9742068084</v>
      </c>
      <c r="E13" s="42" t="s">
        <v>820</v>
      </c>
      <c r="F13" s="42"/>
      <c r="G13" s="42" t="s">
        <v>821</v>
      </c>
      <c r="H13" s="42"/>
      <c r="I13" s="42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42" t="s">
        <v>178</v>
      </c>
      <c r="B14" s="42">
        <v>9.8</v>
      </c>
      <c r="C14" s="42">
        <f>vlookup(A14,'All Contacts'!B:J,6, false)</f>
        <v>7349573508</v>
      </c>
      <c r="D14" s="42">
        <f>vlookup(A14,'All Contacts'!B:J, 9, false)</f>
        <v>9743736143</v>
      </c>
      <c r="E14" s="42" t="s">
        <v>822</v>
      </c>
      <c r="F14" s="42"/>
      <c r="G14" s="42"/>
      <c r="H14" s="42"/>
      <c r="I14" s="42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42" t="s">
        <v>777</v>
      </c>
      <c r="B15" s="42">
        <v>7.83</v>
      </c>
      <c r="C15" s="42">
        <f>vlookup(A15,'All Contacts'!B:J,6, false)</f>
        <v>7676136136</v>
      </c>
      <c r="D15" s="42">
        <f>vlookup(A15,'All Contacts'!B:J, 9, false)</f>
        <v>9886885723</v>
      </c>
      <c r="E15" s="42" t="s">
        <v>823</v>
      </c>
      <c r="F15" s="42" t="s">
        <v>824</v>
      </c>
      <c r="G15" s="42" t="s">
        <v>825</v>
      </c>
      <c r="H15" s="42"/>
      <c r="I15" s="42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42" t="s">
        <v>240</v>
      </c>
      <c r="B16" s="42">
        <v>7.47</v>
      </c>
      <c r="C16" s="42"/>
      <c r="D16" s="42"/>
      <c r="E16" s="42"/>
      <c r="F16" s="42"/>
      <c r="G16" s="42"/>
      <c r="H16" s="42"/>
      <c r="I16" s="42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42" t="s">
        <v>160</v>
      </c>
      <c r="B17" s="42">
        <v>7.18</v>
      </c>
      <c r="C17" s="42">
        <f>vlookup(A17,'All Contacts'!B:J,6, false)</f>
        <v>9019269596</v>
      </c>
      <c r="D17" s="42">
        <f>vlookup(A17,'All Contacts'!B:J, 9, false)</f>
        <v>9972532148</v>
      </c>
      <c r="E17" s="42" t="s">
        <v>826</v>
      </c>
      <c r="F17" s="42"/>
      <c r="G17" s="42"/>
      <c r="H17" s="42"/>
      <c r="I17" s="42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42" t="s">
        <v>179</v>
      </c>
      <c r="B18" s="42">
        <v>6.93</v>
      </c>
      <c r="C18" s="42">
        <f>vlookup(A18,'All Contacts'!B:J,6, false)</f>
        <v>9742409777</v>
      </c>
      <c r="D18" s="42" t="str">
        <f>vlookup(A18,'All Contacts'!B:J, 9, false)</f>
        <v>8105161121/7250198174</v>
      </c>
      <c r="E18" s="42" t="s">
        <v>827</v>
      </c>
      <c r="F18" s="42"/>
      <c r="G18" s="42" t="s">
        <v>828</v>
      </c>
      <c r="H18" s="42"/>
      <c r="I18" s="42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42" t="s">
        <v>41</v>
      </c>
      <c r="B19" s="42">
        <v>6.44</v>
      </c>
      <c r="C19" s="42" t="str">
        <f>vlookup(A19,'All Contacts'!B:J,6, false)</f>
        <v/>
      </c>
      <c r="D19" s="42">
        <f>vlookup(A19,'All Contacts'!B:J, 9, false)</f>
        <v>9606201557</v>
      </c>
      <c r="E19" s="42"/>
      <c r="F19" s="42"/>
      <c r="G19" s="42"/>
      <c r="H19" s="42"/>
      <c r="I19" s="42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42" t="s">
        <v>25</v>
      </c>
      <c r="B20" s="42">
        <v>6.28</v>
      </c>
      <c r="C20" s="42">
        <f>vlookup(A20,'All Contacts'!B:J,6, false)</f>
        <v>9632149561</v>
      </c>
      <c r="D20" s="42">
        <f>vlookup(A20,'All Contacts'!B:J, 9, false)</f>
        <v>8147084094</v>
      </c>
      <c r="E20" s="42" t="s">
        <v>829</v>
      </c>
      <c r="F20" s="42"/>
      <c r="G20" s="42"/>
      <c r="H20" s="42"/>
      <c r="I20" s="42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42" t="s">
        <v>86</v>
      </c>
      <c r="B21" s="42">
        <v>6.0</v>
      </c>
      <c r="C21" s="42">
        <f>vlookup(A21,'All Contacts'!B:J,6, false)</f>
        <v>9110816028</v>
      </c>
      <c r="D21" s="42" t="str">
        <f>vlookup(A21,'All Contacts'!B:J, 9, false)</f>
        <v>-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42"/>
      <c r="B22" s="42"/>
      <c r="C22" s="42"/>
      <c r="D22" s="42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65" t="s">
        <v>805</v>
      </c>
      <c r="B23" s="334"/>
      <c r="C23" s="42"/>
      <c r="D23" s="42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41"/>
      <c r="B24" s="334"/>
      <c r="C24" s="42"/>
      <c r="D24" s="42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24" t="s">
        <v>104</v>
      </c>
      <c r="B25" s="42">
        <v>20.0</v>
      </c>
      <c r="C25" s="42">
        <f>vlookup(A25,'All Contacts'!B:J,6, false)</f>
        <v>9742879340</v>
      </c>
      <c r="D25" s="42" t="str">
        <f>vlookup(A25,'All Contacts'!B:J, 9, false)</f>
        <v/>
      </c>
      <c r="E25" s="42" t="s">
        <v>806</v>
      </c>
      <c r="F25" s="42"/>
      <c r="G25" s="42"/>
      <c r="H25" s="42"/>
      <c r="I25" s="42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345" t="s">
        <v>70</v>
      </c>
      <c r="B26" s="42">
        <v>18.0</v>
      </c>
      <c r="C26" s="42">
        <f>vlookup(A26,'All Contacts'!B:J,6, false)</f>
        <v>9108311040</v>
      </c>
      <c r="D26" s="42" t="str">
        <f>vlookup(A26,'All Contacts'!B:J, 9, false)</f>
        <v/>
      </c>
      <c r="E26" s="42" t="s">
        <v>807</v>
      </c>
      <c r="F26" s="42"/>
      <c r="G26" s="42"/>
      <c r="H26" s="42"/>
      <c r="I26" s="42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345" t="s">
        <v>54</v>
      </c>
      <c r="B27" s="42">
        <v>16.0</v>
      </c>
      <c r="C27" s="42">
        <f>vlookup(A27,'All Contacts'!B:J,6, false)</f>
        <v>8722194940</v>
      </c>
      <c r="D27" s="42" t="str">
        <f>vlookup(A27,'All Contacts'!B:J, 9, false)</f>
        <v>-</v>
      </c>
      <c r="E27" s="42" t="s">
        <v>807</v>
      </c>
      <c r="F27" s="42"/>
      <c r="G27" s="42"/>
      <c r="H27" s="42"/>
      <c r="I27" s="42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345" t="s">
        <v>172</v>
      </c>
      <c r="B28" s="42">
        <v>13.0</v>
      </c>
      <c r="C28" s="42">
        <f>vlookup(A28,'All Contacts'!B:J,6, false)</f>
        <v>8106256575</v>
      </c>
      <c r="D28" s="42">
        <f>vlookup(A28,'All Contacts'!B:J, 9, false)</f>
        <v>8073732763</v>
      </c>
      <c r="E28" s="42" t="s">
        <v>808</v>
      </c>
      <c r="F28" s="42"/>
      <c r="G28" s="42"/>
      <c r="H28" s="42"/>
      <c r="I28" s="42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345" t="s">
        <v>9</v>
      </c>
      <c r="B29" s="42">
        <v>13.0</v>
      </c>
      <c r="C29" s="42">
        <f>vlookup(A29,'All Contacts'!B:J,6, false)</f>
        <v>7019412556</v>
      </c>
      <c r="D29" s="42">
        <f>vlookup(A29,'All Contacts'!B:J, 9, false)</f>
        <v>8549919361</v>
      </c>
      <c r="E29" s="42" t="s">
        <v>809</v>
      </c>
      <c r="F29" s="42"/>
      <c r="G29" s="42"/>
      <c r="H29" s="42"/>
      <c r="I29" s="42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42"/>
      <c r="B30" s="42"/>
      <c r="C30" s="42"/>
      <c r="D30" s="42"/>
      <c r="E30" s="42"/>
      <c r="F30" s="42"/>
      <c r="G30" s="42"/>
      <c r="H30" s="42"/>
      <c r="I30" s="42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65" t="s">
        <v>792</v>
      </c>
      <c r="B31" s="313"/>
      <c r="C31" s="42"/>
      <c r="D31" s="42"/>
      <c r="E31" s="42"/>
      <c r="F31" s="42"/>
      <c r="G31" s="42"/>
      <c r="H31" s="42"/>
      <c r="I31" s="42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335"/>
      <c r="B32" s="336"/>
      <c r="C32" s="42"/>
      <c r="D32" s="42"/>
      <c r="E32" s="42"/>
      <c r="F32" s="42"/>
      <c r="G32" s="42"/>
      <c r="H32" s="42"/>
      <c r="I32" s="42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335" t="s">
        <v>61</v>
      </c>
      <c r="B33" s="336">
        <v>51.0</v>
      </c>
      <c r="C33" s="42"/>
      <c r="D33" s="42"/>
      <c r="E33" s="42"/>
      <c r="F33" s="42"/>
      <c r="G33" s="42"/>
      <c r="H33" s="42"/>
      <c r="I33" s="42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335" t="s">
        <v>97</v>
      </c>
      <c r="B34" s="336">
        <v>38.0</v>
      </c>
      <c r="C34" s="42"/>
      <c r="D34" s="42"/>
      <c r="E34" s="42"/>
      <c r="F34" s="42"/>
      <c r="G34" s="42"/>
      <c r="H34" s="42"/>
      <c r="I34" s="42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335" t="s">
        <v>104</v>
      </c>
      <c r="B35" s="336">
        <v>20.0</v>
      </c>
      <c r="C35" s="42"/>
      <c r="D35" s="42"/>
      <c r="E35" s="42"/>
      <c r="F35" s="42"/>
      <c r="G35" s="42"/>
      <c r="H35" s="42"/>
      <c r="I35" s="42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335" t="s">
        <v>70</v>
      </c>
      <c r="B36" s="336">
        <v>18.0</v>
      </c>
      <c r="C36" s="42"/>
      <c r="D36" s="42"/>
      <c r="E36" s="42"/>
      <c r="F36" s="42"/>
      <c r="G36" s="42"/>
      <c r="H36" s="42"/>
      <c r="I36" s="42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335" t="s">
        <v>54</v>
      </c>
      <c r="B37" s="336">
        <v>16.0</v>
      </c>
      <c r="C37" s="42"/>
      <c r="D37" s="42"/>
      <c r="E37" s="42"/>
      <c r="F37" s="42"/>
      <c r="G37" s="42"/>
      <c r="H37" s="42"/>
      <c r="I37" s="42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65"/>
      <c r="B38" s="42"/>
      <c r="C38" s="42"/>
      <c r="D38" s="42"/>
      <c r="E38" s="42"/>
      <c r="F38" s="42"/>
      <c r="G38" s="42"/>
      <c r="H38" s="42"/>
      <c r="I38" s="42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65" t="s">
        <v>810</v>
      </c>
      <c r="B39" s="42"/>
      <c r="C39" s="42"/>
      <c r="D39" s="42"/>
      <c r="E39" s="42"/>
      <c r="F39" s="42"/>
      <c r="G39" s="42"/>
      <c r="H39" s="42"/>
      <c r="I39" s="42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335"/>
      <c r="B40" s="313"/>
      <c r="C40" s="42"/>
      <c r="D40" s="42"/>
      <c r="E40" s="313"/>
      <c r="F40" s="313"/>
      <c r="G40" s="65"/>
      <c r="H40" s="65"/>
      <c r="I40" s="65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>
      <c r="A41" s="335" t="s">
        <v>104</v>
      </c>
      <c r="B41" s="313">
        <v>90.0</v>
      </c>
      <c r="C41" s="42">
        <f>vlookup(A41,'All Contacts'!B:J,6, false)</f>
        <v>9742879340</v>
      </c>
      <c r="D41" s="42" t="str">
        <f>vlookup(A41,'All Contacts'!B:J, 9, false)</f>
        <v/>
      </c>
      <c r="E41" s="313"/>
      <c r="G41" s="65"/>
      <c r="H41" s="65"/>
      <c r="I41" s="65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>
      <c r="A42" s="335" t="s">
        <v>9</v>
      </c>
      <c r="B42" s="313">
        <v>76.0</v>
      </c>
      <c r="C42" s="42">
        <f>vlookup(A42,'All Contacts'!B:J,6, false)</f>
        <v>7019412556</v>
      </c>
      <c r="D42" s="42">
        <f>vlookup(A42,'All Contacts'!B:J, 9, false)</f>
        <v>8549919361</v>
      </c>
      <c r="E42" s="313"/>
      <c r="G42" s="42"/>
      <c r="H42" s="42"/>
      <c r="I42" s="42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335" t="s">
        <v>70</v>
      </c>
      <c r="B43" s="313">
        <v>62.0</v>
      </c>
      <c r="C43" s="42">
        <f>vlookup(A43,'All Contacts'!B:J,6, false)</f>
        <v>9108311040</v>
      </c>
      <c r="D43" s="42" t="str">
        <f>vlookup(A43,'All Contacts'!B:J, 9, false)</f>
        <v/>
      </c>
      <c r="E43" s="313"/>
      <c r="G43" s="42"/>
      <c r="H43" s="42"/>
      <c r="I43" s="42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335" t="s">
        <v>61</v>
      </c>
      <c r="B44" s="313">
        <v>61.0</v>
      </c>
      <c r="C44" s="42">
        <f>vlookup(A44,'All Contacts'!B:J,6, false)</f>
        <v>9902897760</v>
      </c>
      <c r="D44" s="42" t="str">
        <f>vlookup(A44,'All Contacts'!B:J, 9, false)</f>
        <v/>
      </c>
      <c r="E44" s="313"/>
      <c r="G44" s="42"/>
      <c r="H44" s="42"/>
      <c r="I44" s="42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335" t="s">
        <v>235</v>
      </c>
      <c r="B45" s="313">
        <v>57.0</v>
      </c>
      <c r="C45" s="42">
        <f>vlookup(A45,'All Contacts'!B:J,6, false)</f>
        <v>7899998920</v>
      </c>
      <c r="D45" s="42">
        <f>vlookup(A45,'All Contacts'!B:J, 9, false)</f>
        <v>8884769510</v>
      </c>
      <c r="E45" s="313"/>
      <c r="G45" s="42"/>
      <c r="H45" s="42"/>
      <c r="I45" s="42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335" t="s">
        <v>54</v>
      </c>
      <c r="B46" s="313">
        <v>56.0</v>
      </c>
      <c r="C46" s="42">
        <f>vlookup(A46,'All Contacts'!B:J,6, false)</f>
        <v>8722194940</v>
      </c>
      <c r="D46" s="42" t="str">
        <f>vlookup(A46,'All Contacts'!B:J, 9, false)</f>
        <v>-</v>
      </c>
      <c r="E46" s="313"/>
      <c r="G46" s="42"/>
      <c r="H46" s="42"/>
      <c r="I46" s="42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335" t="s">
        <v>323</v>
      </c>
      <c r="B47" s="313">
        <v>54.0</v>
      </c>
      <c r="C47" s="42" t="str">
        <f>vlookup(A47,'All Contacts'!B:J,6, false)</f>
        <v>95354 81684</v>
      </c>
      <c r="D47" s="42">
        <f>vlookup(A47,'All Contacts'!B:J, 9, false)</f>
        <v>8494974798</v>
      </c>
      <c r="E47" s="313"/>
      <c r="G47" s="42"/>
      <c r="H47" s="42"/>
      <c r="I47" s="42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42"/>
      <c r="B48" s="42"/>
      <c r="C48" s="42"/>
      <c r="D48" s="42"/>
      <c r="E48" s="42"/>
      <c r="F48" s="42"/>
      <c r="G48" s="42"/>
      <c r="H48" s="42"/>
      <c r="I48" s="42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65" t="s">
        <v>811</v>
      </c>
      <c r="B49" s="42"/>
      <c r="C49" s="42"/>
      <c r="D49" s="42"/>
      <c r="E49" s="65"/>
      <c r="F49" s="65"/>
      <c r="G49" s="65"/>
      <c r="H49" s="65"/>
      <c r="I49" s="65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>
      <c r="A50" s="335" t="s">
        <v>104</v>
      </c>
      <c r="B50" s="42"/>
      <c r="C50" s="42">
        <f>vlookup(A50,'All Contacts'!B:J,6, false)</f>
        <v>9742879340</v>
      </c>
      <c r="D50" s="42"/>
      <c r="E50" s="42"/>
      <c r="F50" s="42"/>
      <c r="G50" s="42"/>
      <c r="H50" s="42"/>
      <c r="I50" s="42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335" t="s">
        <v>9</v>
      </c>
      <c r="B51" s="334"/>
      <c r="C51" s="42">
        <f>vlookup(A51,'All Contacts'!B:J,6, false)</f>
        <v>7019412556</v>
      </c>
      <c r="D51" s="42"/>
      <c r="E51" s="42"/>
      <c r="F51" s="42"/>
      <c r="G51" s="42"/>
      <c r="H51" s="42"/>
      <c r="I51" s="42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42"/>
      <c r="B56" s="334"/>
      <c r="C56" s="42"/>
      <c r="D56" s="42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42"/>
      <c r="B57" s="42"/>
      <c r="C57" s="42"/>
      <c r="D57" s="42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>
      <c r="A58" s="41"/>
      <c r="B58" s="42"/>
      <c r="C58" s="42"/>
      <c r="D58" s="42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42"/>
      <c r="B61" s="334"/>
      <c r="C61" s="42"/>
      <c r="D61" s="42"/>
      <c r="E61" s="42"/>
      <c r="F61" s="42"/>
      <c r="G61" s="42"/>
      <c r="H61" s="42"/>
      <c r="I61" s="42"/>
      <c r="J61" s="42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42"/>
      <c r="B63" s="42"/>
      <c r="C63" s="42"/>
      <c r="D63" s="42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1"/>
      <c r="B64" s="42"/>
      <c r="C64" s="42"/>
      <c r="D64" s="42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2"/>
      <c r="B65" s="334"/>
      <c r="C65" s="42"/>
      <c r="D65" s="42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>
      <c r="A66" s="41"/>
      <c r="B66" s="42"/>
      <c r="C66" s="42"/>
      <c r="D66" s="42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2"/>
      <c r="B67" s="42"/>
      <c r="C67" s="42"/>
      <c r="D67" s="42"/>
      <c r="E67" s="339"/>
      <c r="F67" s="42"/>
      <c r="G67" s="42"/>
      <c r="H67" s="42"/>
      <c r="I67" s="42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42"/>
      <c r="B69" s="334"/>
      <c r="C69" s="42"/>
      <c r="D69" s="42"/>
      <c r="E69" s="42"/>
      <c r="F69" s="42"/>
      <c r="G69" s="42"/>
      <c r="H69" s="42"/>
      <c r="I69" s="42"/>
      <c r="J69" s="42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42"/>
      <c r="B71" s="42"/>
      <c r="C71" s="42"/>
      <c r="D71" s="42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7.63"/>
  </cols>
  <sheetData>
    <row r="1">
      <c r="A1" s="65" t="s">
        <v>744</v>
      </c>
      <c r="B1" s="65" t="s">
        <v>631</v>
      </c>
      <c r="C1" s="65" t="s">
        <v>632</v>
      </c>
      <c r="D1" s="65" t="s">
        <v>745</v>
      </c>
      <c r="E1" s="65" t="s">
        <v>584</v>
      </c>
      <c r="F1" s="65" t="s">
        <v>585</v>
      </c>
      <c r="G1" s="65" t="s">
        <v>763</v>
      </c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>
      <c r="A2" s="346" t="s">
        <v>22</v>
      </c>
      <c r="B2" s="329">
        <f>vlookup(A2,'Raw 2905'!C:I,3, false)</f>
        <v>45806.19407</v>
      </c>
      <c r="C2" s="329">
        <f>vlookup(A2,'Raw 2905'!C:I,4, false)</f>
        <v>45806.23099</v>
      </c>
      <c r="D2" s="329">
        <f>vlookup(A2,'Raw 2905'!C:I,5, false)</f>
        <v>45806.25697</v>
      </c>
      <c r="E2" s="41">
        <f>VLOOKUP(A2, 'All Contacts'!$B$1:$J$144, 6, FALSE)</f>
        <v>8143215950</v>
      </c>
      <c r="F2" s="41">
        <f>VLOOKUP(A2,'All Contacts'!B1:J144, 9, FALSE)</f>
        <v>9972584680</v>
      </c>
      <c r="G2" s="5" t="s">
        <v>830</v>
      </c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346" t="s">
        <v>43</v>
      </c>
      <c r="B3" s="329">
        <f>vlookup(A3,'Raw 2905'!C:I,3, false)</f>
        <v>45806.08303</v>
      </c>
      <c r="C3" s="329">
        <f>vlookup(A3,'Raw 2905'!C:I,4, false)</f>
        <v>45806.24885</v>
      </c>
      <c r="D3" s="329">
        <f>vlookup(A3,'Raw 2905'!C:I,5, false)</f>
        <v>45806.29287</v>
      </c>
      <c r="E3" s="41" t="str">
        <f>VLOOKUP(A3, 'All Contacts'!$B$1:$J$144, 6, FALSE)</f>
        <v/>
      </c>
      <c r="F3" s="41">
        <f>VLOOKUP(A3,'All Contacts'!B2:J145, 9, FALSE)</f>
        <v>9036903784</v>
      </c>
      <c r="G3" s="42" t="s">
        <v>831</v>
      </c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346" t="s">
        <v>771</v>
      </c>
      <c r="B4" s="329">
        <f>vlookup(A4,'Raw 2905'!C:I,3, false)</f>
        <v>45806.2192</v>
      </c>
      <c r="C4" s="329">
        <f>vlookup(A4,'Raw 2905'!C:I,4, false)</f>
        <v>45806.25828</v>
      </c>
      <c r="D4" s="329">
        <f>vlookup(A4,'Raw 2905'!C:I,5, false)</f>
        <v>45806.2658</v>
      </c>
      <c r="E4" s="41" t="str">
        <f>VLOOKUP(A4, 'All Contacts'!$B$1:$J$144, 6, FALSE)</f>
        <v>#N/A</v>
      </c>
      <c r="F4" s="41" t="str">
        <f>VLOOKUP(A4,'All Contacts'!B3:J146, 9, FALSE)</f>
        <v>#N/A</v>
      </c>
      <c r="G4" s="42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347" t="s">
        <v>193</v>
      </c>
      <c r="B5" s="329">
        <f>vlookup(A5,'Raw 2905'!C:I,3, false)</f>
        <v>45806.11748</v>
      </c>
      <c r="C5" s="329">
        <f>vlookup(A5,'Raw 2905'!C:I,4, false)</f>
        <v>45806.17927</v>
      </c>
      <c r="D5" s="329">
        <f>vlookup(A5,'Raw 2905'!C:I,5, false)</f>
        <v>45806.26384</v>
      </c>
      <c r="E5" s="41">
        <f>VLOOKUP(A5, 'All Contacts'!$B$1:$J$144, 6, FALSE)</f>
        <v>9686307924</v>
      </c>
      <c r="F5" s="41" t="str">
        <f>VLOOKUP(A5,'All Contacts'!B4:J147, 9, FALSE)</f>
        <v>7026064031/ 7899768999</v>
      </c>
      <c r="G5" s="42" t="s">
        <v>832</v>
      </c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347" t="s">
        <v>88</v>
      </c>
      <c r="B6" s="329">
        <f>vlookup(A6,'Raw 2905'!C:I,3, false)</f>
        <v>45806.22845</v>
      </c>
      <c r="C6" s="329">
        <f>vlookup(A6,'Raw 2905'!C:I,4, false)</f>
        <v>45806.23289</v>
      </c>
      <c r="D6" s="329">
        <f>vlookup(A6,'Raw 2905'!C:I,5, false)</f>
        <v>45806.26326</v>
      </c>
      <c r="E6" s="41" t="str">
        <f>VLOOKUP(A6, 'All Contacts'!$B$1:$J$144, 6, FALSE)</f>
        <v/>
      </c>
      <c r="F6" s="41">
        <f>VLOOKUP(A6,'All Contacts'!B5:J148, 9, FALSE)</f>
        <v>9743334097</v>
      </c>
      <c r="G6" s="5" t="s">
        <v>830</v>
      </c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>
      <c r="A7" s="347" t="s">
        <v>7</v>
      </c>
      <c r="B7" s="329">
        <f>vlookup(A7,'Raw 2905'!C:I,3, false)</f>
        <v>45806.2022</v>
      </c>
      <c r="C7" s="329">
        <f>vlookup(A7,'Raw 2905'!C:I,4, false)</f>
        <v>45806.22952</v>
      </c>
      <c r="D7" s="329">
        <f>vlookup(A7,'Raw 2905'!C:I,5, false)</f>
        <v>45806.26553</v>
      </c>
      <c r="E7" s="41">
        <f>VLOOKUP(A7, 'All Contacts'!$B$1:$J$144, 6, FALSE)</f>
        <v>9398898173</v>
      </c>
      <c r="F7" s="41">
        <f>VLOOKUP(A7,'All Contacts'!B6:J149, 9, FALSE)</f>
        <v>9606296490</v>
      </c>
      <c r="G7" s="5" t="s">
        <v>830</v>
      </c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347" t="s">
        <v>155</v>
      </c>
      <c r="B8" s="329">
        <f>vlookup(A8,'Raw 2905'!C:I,3, false)</f>
        <v>45806.1838</v>
      </c>
      <c r="C8" s="329">
        <f>vlookup(A8,'Raw 2905'!C:I,4, false)</f>
        <v>45806.22571</v>
      </c>
      <c r="D8" s="329">
        <f>vlookup(A8,'Raw 2905'!C:I,5, false)</f>
        <v>45806.2629</v>
      </c>
      <c r="E8" s="41">
        <f>VLOOKUP(A8, 'All Contacts'!$B$1:$J$144, 6, FALSE)</f>
        <v>7846929203</v>
      </c>
      <c r="F8" s="41">
        <f>VLOOKUP(A8,'All Contacts'!B7:J150, 9, FALSE)</f>
        <v>7981397501</v>
      </c>
      <c r="G8" s="5" t="s">
        <v>830</v>
      </c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65" t="s">
        <v>766</v>
      </c>
      <c r="B11" s="65" t="s">
        <v>294</v>
      </c>
      <c r="C11" s="65" t="s">
        <v>584</v>
      </c>
      <c r="D11" s="65" t="s">
        <v>585</v>
      </c>
      <c r="E11" s="65" t="s">
        <v>618</v>
      </c>
      <c r="F11" s="65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>
      <c r="A12" s="42" t="s">
        <v>198</v>
      </c>
      <c r="B12" s="42">
        <v>10.91</v>
      </c>
      <c r="C12" s="42">
        <f>vlookup(A12,'All Contacts'!B:J, 6, false)</f>
        <v>8884667478</v>
      </c>
      <c r="D12" s="42">
        <f>vlookup(A12,'All Contacts'!B:J, 9, false)</f>
        <v>9019176080</v>
      </c>
      <c r="E12" s="42"/>
      <c r="F12" s="42"/>
      <c r="G12" s="42"/>
      <c r="H12" s="42"/>
      <c r="I12" s="42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42" t="s">
        <v>28</v>
      </c>
      <c r="B13" s="42">
        <v>8.54</v>
      </c>
      <c r="C13" s="42">
        <f>vlookup(A13,'All Contacts'!B:J, 6, false)</f>
        <v>9008464770</v>
      </c>
      <c r="D13" s="42">
        <f>vlookup(A13,'All Contacts'!B:J, 9, false)</f>
        <v>9742292607</v>
      </c>
      <c r="E13" s="42"/>
      <c r="F13" s="42"/>
      <c r="G13" s="42"/>
      <c r="H13" s="42"/>
      <c r="I13" s="42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42" t="s">
        <v>178</v>
      </c>
      <c r="B14" s="42">
        <v>8.43</v>
      </c>
      <c r="C14" s="42">
        <f>vlookup(A14,'All Contacts'!B:J, 6, false)</f>
        <v>7349573508</v>
      </c>
      <c r="D14" s="42">
        <f>vlookup(A14,'All Contacts'!B:J, 9, false)</f>
        <v>9743736143</v>
      </c>
      <c r="E14" s="42"/>
      <c r="F14" s="42"/>
      <c r="G14" s="42"/>
      <c r="H14" s="42"/>
      <c r="I14" s="42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42" t="s">
        <v>306</v>
      </c>
      <c r="B15" s="42">
        <v>8.14</v>
      </c>
      <c r="C15" s="42">
        <f>vlookup(A15,'All Contacts'!B:J, 6, false)</f>
        <v>9113257602</v>
      </c>
      <c r="D15" s="42">
        <f>vlookup(A15,'All Contacts'!B:J, 9, false)</f>
        <v>8884152388</v>
      </c>
      <c r="E15" s="42"/>
      <c r="F15" s="42"/>
      <c r="G15" s="41"/>
      <c r="H15" s="42"/>
      <c r="I15" s="42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42" t="s">
        <v>73</v>
      </c>
      <c r="B16" s="42">
        <v>7.51</v>
      </c>
      <c r="C16" s="42">
        <f>vlookup(A16,'All Contacts'!B:J, 6, false)</f>
        <v>8660207676</v>
      </c>
      <c r="D16" s="42" t="str">
        <f>vlookup(A16,'All Contacts'!B:J, 9, false)</f>
        <v>NA</v>
      </c>
      <c r="E16" s="42"/>
      <c r="F16" s="42"/>
      <c r="G16" s="42"/>
      <c r="H16" s="42"/>
      <c r="I16" s="42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42" t="s">
        <v>155</v>
      </c>
      <c r="B17" s="42">
        <v>7.34</v>
      </c>
      <c r="C17" s="42">
        <f>vlookup(A17,'All Contacts'!B:J, 6, false)</f>
        <v>7846929203</v>
      </c>
      <c r="D17" s="42">
        <f>vlookup(A17,'All Contacts'!B:J, 9, false)</f>
        <v>7981397501</v>
      </c>
      <c r="E17" s="42"/>
      <c r="F17" s="42"/>
      <c r="G17" s="42"/>
      <c r="H17" s="42"/>
      <c r="I17" s="42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42" t="s">
        <v>777</v>
      </c>
      <c r="B18" s="42">
        <v>7.21</v>
      </c>
      <c r="C18" s="42">
        <f>vlookup(A18,'All Contacts'!B:J, 6, false)</f>
        <v>7676136136</v>
      </c>
      <c r="D18" s="42">
        <f>vlookup(A18,'All Contacts'!B:J, 9, false)</f>
        <v>9886885723</v>
      </c>
      <c r="E18" s="42"/>
      <c r="F18" s="42"/>
      <c r="G18" s="42"/>
      <c r="H18" s="42"/>
      <c r="I18" s="42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42" t="s">
        <v>217</v>
      </c>
      <c r="B19" s="42">
        <v>6.82</v>
      </c>
      <c r="C19" s="42">
        <f>vlookup(A19,'All Contacts'!B:J, 6, false)</f>
        <v>6363590442</v>
      </c>
      <c r="D19" s="42">
        <f>vlookup(A19,'All Contacts'!B:J, 9, false)</f>
        <v>7019929602</v>
      </c>
      <c r="E19" s="42"/>
      <c r="F19" s="42"/>
      <c r="G19" s="42"/>
      <c r="H19" s="42"/>
      <c r="I19" s="42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42" t="s">
        <v>328</v>
      </c>
      <c r="B20" s="42">
        <v>6.44</v>
      </c>
      <c r="C20" s="42">
        <f>vlookup(A20,'All Contacts'!B:J, 6, false)</f>
        <v>7975244253</v>
      </c>
      <c r="D20" s="42">
        <f>vlookup(A20,'All Contacts'!B:J, 9, false)</f>
        <v>8880081629</v>
      </c>
      <c r="E20" s="42"/>
      <c r="F20" s="42"/>
      <c r="G20" s="42"/>
      <c r="H20" s="42"/>
      <c r="I20" s="42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42" t="s">
        <v>6</v>
      </c>
      <c r="B21" s="42">
        <v>5.92</v>
      </c>
      <c r="C21" s="42">
        <f>vlookup(A21,'All Contacts'!B:J, 6, false)</f>
        <v>9148487945</v>
      </c>
      <c r="D21" s="42">
        <f>vlookup(A21,'All Contacts'!B:J, 9, false)</f>
        <v>6362108017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42"/>
      <c r="B22" s="42"/>
      <c r="C22" s="42"/>
      <c r="D22" s="42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41"/>
      <c r="B23" s="334"/>
      <c r="C23" s="42"/>
      <c r="D23" s="42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41"/>
      <c r="B24" s="334"/>
      <c r="C24" s="42"/>
      <c r="D24" s="42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41"/>
      <c r="B25" s="41"/>
      <c r="C25" s="42"/>
      <c r="D25" s="42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41"/>
      <c r="B26" s="41"/>
      <c r="C26" s="42"/>
      <c r="D26" s="42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41"/>
      <c r="B27" s="41"/>
      <c r="C27" s="42"/>
      <c r="D27" s="42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41"/>
      <c r="B28" s="348"/>
      <c r="C28" s="42"/>
      <c r="D28" s="42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42"/>
      <c r="B29" s="42"/>
      <c r="C29" s="42"/>
      <c r="D29" s="42"/>
      <c r="E29" s="42"/>
      <c r="F29" s="42"/>
      <c r="G29" s="42"/>
      <c r="H29" s="42"/>
      <c r="I29" s="42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42"/>
      <c r="B30" s="42"/>
      <c r="C30" s="42"/>
      <c r="D30" s="42"/>
      <c r="E30" s="42"/>
      <c r="F30" s="42"/>
      <c r="G30" s="42"/>
      <c r="H30" s="42"/>
      <c r="I30" s="42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42"/>
      <c r="B31" s="42"/>
      <c r="C31" s="42"/>
      <c r="D31" s="42"/>
      <c r="E31" s="42"/>
      <c r="F31" s="42"/>
      <c r="G31" s="42"/>
      <c r="H31" s="42"/>
      <c r="I31" s="42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42" t="s">
        <v>288</v>
      </c>
      <c r="B32" s="42"/>
      <c r="C32" s="65"/>
      <c r="D32" s="65"/>
      <c r="E32" s="65"/>
      <c r="F32" s="65"/>
      <c r="G32" s="65"/>
      <c r="H32" s="65"/>
      <c r="I32" s="65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>
      <c r="A33" s="42"/>
      <c r="B33" s="42"/>
      <c r="C33" s="42"/>
      <c r="D33" s="42"/>
      <c r="E33" s="42"/>
      <c r="F33" s="42"/>
      <c r="G33" s="42"/>
      <c r="H33" s="42"/>
      <c r="I33" s="42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42" t="s">
        <v>28</v>
      </c>
      <c r="B34" s="42"/>
      <c r="C34" s="42">
        <f>vlookup(A34,'All Contacts'!B:J, 6, false)</f>
        <v>9008464770</v>
      </c>
      <c r="D34" s="42">
        <f>vlookup(A34,'All Contacts'!B:J, 9, false)</f>
        <v>9742292607</v>
      </c>
      <c r="E34" s="42" t="s">
        <v>833</v>
      </c>
      <c r="F34" s="42"/>
      <c r="G34" s="42"/>
      <c r="H34" s="42"/>
      <c r="I34" s="42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42" t="s">
        <v>73</v>
      </c>
      <c r="B35" s="42"/>
      <c r="C35" s="42">
        <f>vlookup(A35,'All Contacts'!B:J, 6, false)</f>
        <v>8660207676</v>
      </c>
      <c r="D35" s="42" t="str">
        <f>vlookup(A35,'All Contacts'!B:J, 9, false)</f>
        <v>NA</v>
      </c>
      <c r="E35" s="42"/>
      <c r="F35" s="42"/>
      <c r="G35" s="42"/>
      <c r="H35" s="42"/>
      <c r="I35" s="42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42" t="s">
        <v>132</v>
      </c>
      <c r="B36" s="42"/>
      <c r="C36" s="42">
        <f>vlookup(A36,'All Contacts'!B:J, 6, false)</f>
        <v>6363023369</v>
      </c>
      <c r="D36" s="42">
        <f>vlookup(A36,'All Contacts'!B:J, 9, false)</f>
        <v>8660165712</v>
      </c>
      <c r="E36" s="42"/>
      <c r="F36" s="42"/>
      <c r="G36" s="42"/>
      <c r="H36" s="42"/>
      <c r="I36" s="42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42" t="s">
        <v>198</v>
      </c>
      <c r="B37" s="42"/>
      <c r="C37" s="42">
        <f>vlookup(A37,'All Contacts'!B:J, 6, false)</f>
        <v>8884667478</v>
      </c>
      <c r="D37" s="42">
        <f>vlookup(A37,'All Contacts'!B:J, 9, false)</f>
        <v>9019176080</v>
      </c>
      <c r="E37" s="42" t="s">
        <v>834</v>
      </c>
      <c r="F37" s="42"/>
      <c r="G37" s="42"/>
      <c r="H37" s="42"/>
      <c r="I37" s="42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42" t="s">
        <v>155</v>
      </c>
      <c r="B38" s="42"/>
      <c r="C38" s="42">
        <f>vlookup(A38,'All Contacts'!B:J, 6, false)</f>
        <v>7846929203</v>
      </c>
      <c r="D38" s="42">
        <f>vlookup(A38,'All Contacts'!B:J, 9, false)</f>
        <v>7981397501</v>
      </c>
      <c r="E38" s="42" t="s">
        <v>835</v>
      </c>
      <c r="F38" s="42"/>
      <c r="G38" s="42"/>
      <c r="H38" s="42"/>
      <c r="I38" s="42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42"/>
      <c r="B39" s="42"/>
      <c r="C39" s="42"/>
      <c r="D39" s="42"/>
      <c r="E39" s="42"/>
      <c r="F39" s="42"/>
      <c r="G39" s="42"/>
      <c r="H39" s="42"/>
      <c r="I39" s="42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42" t="s">
        <v>365</v>
      </c>
      <c r="B40" s="42"/>
      <c r="C40" s="42"/>
      <c r="D40" s="42"/>
      <c r="E40" s="65"/>
      <c r="F40" s="65"/>
      <c r="G40" s="65"/>
      <c r="H40" s="65"/>
      <c r="I40" s="65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>
      <c r="A41" s="42"/>
      <c r="B41" s="42"/>
      <c r="C41" s="42"/>
      <c r="D41" s="42"/>
      <c r="E41" s="42"/>
      <c r="F41" s="42"/>
      <c r="G41" s="42"/>
      <c r="H41" s="42"/>
      <c r="I41" s="42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42" t="s">
        <v>54</v>
      </c>
      <c r="B42" s="334"/>
      <c r="C42" s="42">
        <f>vlookup(A42,'All Contacts'!B:J, 6, false)</f>
        <v>8722194940</v>
      </c>
      <c r="D42" s="42" t="str">
        <f>vlookup(A42,'All Contacts'!B:J, 9, false)</f>
        <v>-</v>
      </c>
      <c r="E42" s="42"/>
      <c r="F42" s="42"/>
      <c r="G42" s="42"/>
      <c r="H42" s="42"/>
      <c r="I42" s="42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42" t="s">
        <v>198</v>
      </c>
      <c r="B43" s="42"/>
      <c r="C43" s="42">
        <f>vlookup(A43,'All Contacts'!B:J, 6, false)</f>
        <v>8884667478</v>
      </c>
      <c r="D43" s="42">
        <f>vlookup(A43,'All Contacts'!B:J, 9, false)</f>
        <v>9019176080</v>
      </c>
      <c r="E43" s="42" t="s">
        <v>834</v>
      </c>
      <c r="F43" s="42"/>
      <c r="G43" s="42"/>
      <c r="H43" s="42"/>
      <c r="I43" s="42"/>
      <c r="J43" s="42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42" t="s">
        <v>97</v>
      </c>
      <c r="B44" s="42"/>
      <c r="C44" s="42">
        <f>vlookup(A44,'All Contacts'!B:J, 6, false)</f>
        <v>6360053186</v>
      </c>
      <c r="D44" s="42">
        <f>vlookup(A44,'All Contacts'!B:J, 9, false)</f>
        <v>8497052004</v>
      </c>
      <c r="E44" s="42"/>
      <c r="F44" s="42"/>
      <c r="G44" s="42"/>
      <c r="H44" s="42"/>
      <c r="I44" s="42"/>
      <c r="J44" s="42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42" t="s">
        <v>61</v>
      </c>
      <c r="B45" s="42"/>
      <c r="C45" s="42">
        <f>vlookup(A45,'All Contacts'!B:J, 6, false)</f>
        <v>9902897760</v>
      </c>
      <c r="D45" s="42" t="str">
        <f>vlookup(A45,'All Contacts'!B:J, 9, false)</f>
        <v/>
      </c>
      <c r="E45" s="42"/>
      <c r="F45" s="42"/>
      <c r="G45" s="42"/>
      <c r="H45" s="42"/>
      <c r="I45" s="42"/>
      <c r="J45" s="42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42" t="s">
        <v>160</v>
      </c>
      <c r="B46" s="42"/>
      <c r="C46" s="42">
        <f>vlookup(A46,'All Contacts'!B:J, 6, false)</f>
        <v>9019269596</v>
      </c>
      <c r="D46" s="42">
        <f>vlookup(A46,'All Contacts'!B:J, 9, false)</f>
        <v>9972532148</v>
      </c>
      <c r="E46" s="42"/>
      <c r="F46" s="42"/>
      <c r="G46" s="42"/>
      <c r="H46" s="42"/>
      <c r="I46" s="42"/>
      <c r="J46" s="42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42"/>
      <c r="B47" s="334"/>
      <c r="C47" s="42"/>
      <c r="D47" s="42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42" t="s">
        <v>836</v>
      </c>
      <c r="B48" s="42"/>
      <c r="C48" s="42"/>
      <c r="D48" s="42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>
      <c r="A49" s="41"/>
      <c r="B49" s="42"/>
      <c r="C49" s="42"/>
      <c r="D49" s="42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42" t="s">
        <v>28</v>
      </c>
      <c r="B50" s="42"/>
      <c r="C50" s="42">
        <f>vlookup(A50,'All Contacts'!B:J, 6, false)</f>
        <v>9008464770</v>
      </c>
      <c r="D50" s="42">
        <f>vlookup(A50,'All Contacts'!B:J, 9, false)</f>
        <v>9742292607</v>
      </c>
      <c r="E50" s="42"/>
      <c r="F50" s="42"/>
      <c r="G50" s="42"/>
      <c r="H50" s="42"/>
      <c r="I50" s="42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42" t="s">
        <v>170</v>
      </c>
      <c r="B51" s="42"/>
      <c r="C51" s="42">
        <f>vlookup(A51,'All Contacts'!B:J, 6, false)</f>
        <v>8792334455</v>
      </c>
      <c r="D51" s="42">
        <f>vlookup(A51,'All Contacts'!B:J, 9, false)</f>
        <v>8151875716</v>
      </c>
      <c r="E51" s="42"/>
      <c r="F51" s="42"/>
      <c r="G51" s="42"/>
      <c r="H51" s="42"/>
      <c r="I51" s="42"/>
      <c r="J51" s="42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42" t="s">
        <v>155</v>
      </c>
      <c r="B52" s="334"/>
      <c r="C52" s="42">
        <f>vlookup(A52,'All Contacts'!B:J, 6, false)</f>
        <v>7846929203</v>
      </c>
      <c r="D52" s="42">
        <f>vlookup(A52,'All Contacts'!B:J, 9, false)</f>
        <v>7981397501</v>
      </c>
      <c r="E52" s="42" t="s">
        <v>837</v>
      </c>
      <c r="F52" s="42"/>
      <c r="G52" s="42"/>
      <c r="H52" s="42"/>
      <c r="I52" s="42"/>
      <c r="J52" s="42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42" t="s">
        <v>137</v>
      </c>
      <c r="B53" s="42"/>
      <c r="C53" s="42">
        <f>vlookup(A53,'All Contacts'!B:J, 6, false)</f>
        <v>7975722275</v>
      </c>
      <c r="D53" s="42">
        <f>vlookup(A53,'All Contacts'!B:J, 9, false)</f>
        <v>9901160510</v>
      </c>
      <c r="E53" s="42"/>
      <c r="F53" s="42"/>
      <c r="G53" s="42"/>
      <c r="H53" s="42"/>
      <c r="I53" s="42"/>
      <c r="J53" s="42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42" t="s">
        <v>18</v>
      </c>
      <c r="B54" s="42"/>
      <c r="C54" s="42">
        <f>vlookup(A54,'All Contacts'!B:J, 6, false)</f>
        <v>7760097868</v>
      </c>
      <c r="D54" s="42">
        <f>vlookup(A54,'All Contacts'!B:J, 9, false)</f>
        <v>7353291225</v>
      </c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41"/>
      <c r="B55" s="42"/>
      <c r="C55" s="42"/>
      <c r="D55" s="42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42" t="s">
        <v>109</v>
      </c>
      <c r="B56" s="334"/>
      <c r="C56" s="42"/>
      <c r="D56" s="42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>
      <c r="A57" s="41"/>
      <c r="B57" s="42"/>
      <c r="C57" s="42"/>
      <c r="D57" s="42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42" t="s">
        <v>45</v>
      </c>
      <c r="B58" s="42"/>
      <c r="C58" s="42">
        <f>vlookup(A58,'All Contacts'!B:J, 6, false)</f>
        <v>9704000420</v>
      </c>
      <c r="D58" s="42" t="str">
        <f>vlookup(A58,'All Contacts'!B:J, 9, false)</f>
        <v>8892789588 &amp; 9844876141</v>
      </c>
      <c r="E58" s="339" t="s">
        <v>838</v>
      </c>
      <c r="F58" s="42"/>
      <c r="G58" s="42"/>
      <c r="H58" s="42"/>
      <c r="I58" s="42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2" t="s">
        <v>70</v>
      </c>
      <c r="B59" s="42"/>
      <c r="C59" s="42">
        <f>vlookup(A59,'All Contacts'!B:J, 6, false)</f>
        <v>9108311040</v>
      </c>
      <c r="D59" s="42" t="str">
        <f>vlookup(A59,'All Contacts'!B:J, 9, false)</f>
        <v/>
      </c>
      <c r="E59" s="42"/>
      <c r="F59" s="42"/>
      <c r="G59" s="42"/>
      <c r="H59" s="42"/>
      <c r="I59" s="42"/>
      <c r="J59" s="42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42" t="s">
        <v>172</v>
      </c>
      <c r="B60" s="334"/>
      <c r="C60" s="42">
        <f>vlookup(A60,'All Contacts'!B:J, 6, false)</f>
        <v>8106256575</v>
      </c>
      <c r="D60" s="42">
        <f>vlookup(A60,'All Contacts'!B:J, 9, false)</f>
        <v>8073732763</v>
      </c>
      <c r="E60" s="42"/>
      <c r="F60" s="42"/>
      <c r="G60" s="42"/>
      <c r="H60" s="42"/>
      <c r="I60" s="42"/>
      <c r="J60" s="42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42" t="s">
        <v>9</v>
      </c>
      <c r="B61" s="42"/>
      <c r="C61" s="42">
        <f>vlookup(A61,'All Contacts'!B:J, 6, false)</f>
        <v>7019412556</v>
      </c>
      <c r="D61" s="42">
        <f>vlookup(A61,'All Contacts'!B:J, 9, false)</f>
        <v>8549919361</v>
      </c>
      <c r="E61" s="42"/>
      <c r="F61" s="42"/>
      <c r="G61" s="42"/>
      <c r="H61" s="42"/>
      <c r="I61" s="42"/>
      <c r="J61" s="42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42" t="s">
        <v>37</v>
      </c>
      <c r="B62" s="42"/>
      <c r="C62" s="42">
        <f>vlookup(A62,'All Contacts'!B:J, 6, false)</f>
        <v>9008143480</v>
      </c>
      <c r="D62" s="42">
        <f>vlookup(A62,'All Contacts'!B:J, 9, false)</f>
        <v>9491130395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7.63"/>
  </cols>
  <sheetData>
    <row r="1">
      <c r="A1" s="278" t="s">
        <v>744</v>
      </c>
      <c r="B1" s="278" t="s">
        <v>631</v>
      </c>
      <c r="C1" s="278" t="s">
        <v>632</v>
      </c>
      <c r="D1" s="278" t="s">
        <v>745</v>
      </c>
      <c r="E1" s="278" t="s">
        <v>584</v>
      </c>
      <c r="F1" s="278" t="s">
        <v>585</v>
      </c>
      <c r="G1" s="278" t="s">
        <v>763</v>
      </c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</row>
    <row r="2">
      <c r="A2" s="349" t="s">
        <v>61</v>
      </c>
      <c r="B2" s="53">
        <f>vlookup(A2,'Raw 2805'!C:I,5 , false)</f>
        <v>45805.2062</v>
      </c>
      <c r="C2" s="53">
        <f>vlookup(A2,'Raw 2805'!C:I, 6, false)</f>
        <v>45805.21024</v>
      </c>
      <c r="D2" s="53">
        <f>vlookup(A2,'Raw 2805'!C:I,7, false)</f>
        <v>45805.27111</v>
      </c>
      <c r="E2" s="15">
        <f>VLOOKUP(A2, 'All Contacts'!$B$1:$J$144, 6, FALSE)</f>
        <v>9902897760</v>
      </c>
      <c r="F2" s="15" t="str">
        <f>VLOOKUP(A2,'All Contacts'!B1:J144, 9, FALSE)</f>
        <v/>
      </c>
      <c r="G2" s="4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350" t="s">
        <v>104</v>
      </c>
      <c r="B3" s="53">
        <f>vlookup(A3,'Raw 2805'!C:I,5 , false)</f>
        <v>45805.17449</v>
      </c>
      <c r="C3" s="53">
        <f>vlookup(A3,'Raw 2805'!C:I, 6, false)</f>
        <v>45805.22367</v>
      </c>
      <c r="D3" s="53">
        <f>vlookup(A3,'Raw 2805'!C:I,7, false)</f>
        <v>45805.27003</v>
      </c>
      <c r="E3" s="15">
        <f>VLOOKUP(A3, 'All Contacts'!$B$1:$J$144, 6, FALSE)</f>
        <v>9742879340</v>
      </c>
      <c r="F3" s="15" t="str">
        <f>VLOOKUP(A3,'All Contacts'!B2:J145, 9, FALSE)</f>
        <v/>
      </c>
      <c r="G3" s="42" t="s">
        <v>839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350" t="s">
        <v>193</v>
      </c>
      <c r="B4" s="53">
        <f>vlookup(A4,'Raw 2805'!C:I,5 , false)</f>
        <v>45805.19377</v>
      </c>
      <c r="C4" s="53">
        <f>vlookup(A4,'Raw 2805'!C:I, 6, false)</f>
        <v>45805.19615</v>
      </c>
      <c r="D4" s="53">
        <f>vlookup(A4,'Raw 2805'!C:I,7, false)</f>
        <v>45805.29137</v>
      </c>
      <c r="E4" s="29" t="s">
        <v>704</v>
      </c>
      <c r="F4" s="15" t="str">
        <f>VLOOKUP(A4,'All Contacts'!B3:J146, 9, FALSE)</f>
        <v>7026064031/ 7899768999</v>
      </c>
      <c r="G4" s="42" t="s">
        <v>840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350" t="s">
        <v>606</v>
      </c>
      <c r="B5" s="53">
        <f>vlookup(A5,'Raw 2805'!C:I,5 , false)</f>
        <v>45805.21625</v>
      </c>
      <c r="C5" s="53">
        <f>vlookup(A5,'Raw 2805'!C:I, 6, false)</f>
        <v>45805.2502</v>
      </c>
      <c r="D5" s="53">
        <f>vlookup(A5,'Raw 2805'!C:I,7, false)</f>
        <v>45805.28863</v>
      </c>
      <c r="E5" s="15">
        <f>VLOOKUP(A5, 'All Contacts'!$B$1:$J$144, 6, FALSE)</f>
        <v>7349573508</v>
      </c>
      <c r="F5" s="15">
        <f>VLOOKUP(A5,'All Contacts'!B4:J147, 9, FALSE)</f>
        <v>8151938795</v>
      </c>
      <c r="G5" s="42" t="s">
        <v>841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9" t="s">
        <v>703</v>
      </c>
      <c r="B6" s="53">
        <f>vlookup(A6,'Raw 2805'!C:I,5 , false)</f>
        <v>45805.17102</v>
      </c>
      <c r="C6" s="53">
        <f>vlookup(A6,'Raw 2805'!C:I, 6, false)</f>
        <v>45805.20936</v>
      </c>
      <c r="D6" s="53">
        <f>vlookup(A6,'Raw 2805'!C:I,7, false)</f>
        <v>45805.27399</v>
      </c>
      <c r="E6" s="29" t="s">
        <v>704</v>
      </c>
      <c r="F6" s="29"/>
      <c r="G6" s="42" t="s">
        <v>842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9" t="s">
        <v>26</v>
      </c>
      <c r="B7" s="53">
        <f>vlookup(A7,'Raw 2805'!C:I,5 , false)</f>
        <v>45805.22328</v>
      </c>
      <c r="C7" s="53">
        <f>vlookup(A7,'Raw 2805'!C:I, 6, false)</f>
        <v>45805.22587</v>
      </c>
      <c r="D7" s="53">
        <f>vlookup(A7,'Raw 2805'!C:I,7, false)</f>
        <v>45805.26084</v>
      </c>
      <c r="E7" s="29"/>
      <c r="F7" s="15">
        <f>VLOOKUP(A7,'All Contacts'!B6:J149, 9, FALSE)</f>
        <v>9535326205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9" t="s">
        <v>155</v>
      </c>
      <c r="B8" s="53">
        <f>vlookup(A8,'Raw 2805'!C:I,5 , false)</f>
        <v>45805.21758</v>
      </c>
      <c r="C8" s="53">
        <f>vlookup(A8,'Raw 2805'!C:I, 6, false)</f>
        <v>45805.22127</v>
      </c>
      <c r="D8" s="53">
        <f>vlookup(A8,'Raw 2805'!C:I,7, false)</f>
        <v>45805.2646</v>
      </c>
      <c r="E8" s="15">
        <f>VLOOKUP(A8, 'All Contacts'!$B$1:$J$144, 6, FALSE)</f>
        <v>7846929203</v>
      </c>
      <c r="F8" s="15">
        <f>VLOOKUP(A8,'All Contacts'!B7:J150, 9, FALSE)</f>
        <v>7981397501</v>
      </c>
      <c r="G8" s="29" t="s">
        <v>843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78" t="s">
        <v>766</v>
      </c>
      <c r="B11" s="278" t="s">
        <v>294</v>
      </c>
      <c r="C11" s="278" t="s">
        <v>584</v>
      </c>
      <c r="D11" s="278" t="s">
        <v>585</v>
      </c>
      <c r="E11" s="278" t="s">
        <v>618</v>
      </c>
      <c r="F11" s="278"/>
      <c r="G11" s="279"/>
      <c r="H11" s="279"/>
      <c r="I11" s="279"/>
      <c r="J11" s="279"/>
      <c r="K11" s="279"/>
      <c r="L11" s="279"/>
      <c r="M11" s="279"/>
      <c r="N11" s="279"/>
      <c r="O11" s="279"/>
      <c r="P11" s="279"/>
      <c r="Q11" s="279"/>
      <c r="R11" s="279"/>
      <c r="S11" s="279"/>
      <c r="T11" s="279"/>
      <c r="U11" s="279"/>
      <c r="V11" s="279"/>
      <c r="W11" s="279"/>
      <c r="X11" s="279"/>
      <c r="Y11" s="279"/>
      <c r="Z11" s="279"/>
    </row>
    <row r="12">
      <c r="A12" s="29" t="s">
        <v>178</v>
      </c>
      <c r="B12" s="29">
        <v>13.15</v>
      </c>
      <c r="C12" s="29">
        <f>vlookup(A12,'All Contacts'!B:J, 6, false)</f>
        <v>7349573508</v>
      </c>
      <c r="D12" s="29">
        <f>vlookup(A12,'All Contacts'!B:J, 9, false)</f>
        <v>9743736143</v>
      </c>
      <c r="E12" s="42" t="s">
        <v>822</v>
      </c>
      <c r="F12" s="29"/>
      <c r="G12" s="29"/>
      <c r="H12" s="29"/>
      <c r="I12" s="29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9" t="s">
        <v>15</v>
      </c>
      <c r="B13" s="29">
        <v>9.57</v>
      </c>
      <c r="C13" s="29">
        <f>vlookup(A13,'All Contacts'!B:J, 6, false)</f>
        <v>7899986684</v>
      </c>
      <c r="D13" s="29">
        <f>vlookup(A13,'All Contacts'!B:J, 9, false)</f>
        <v>9742996355</v>
      </c>
      <c r="E13" s="42" t="s">
        <v>844</v>
      </c>
      <c r="F13" s="29"/>
      <c r="G13" s="29"/>
      <c r="H13" s="29"/>
      <c r="I13" s="29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9" t="s">
        <v>777</v>
      </c>
      <c r="B14" s="29">
        <v>8.89</v>
      </c>
      <c r="C14" s="29">
        <f>vlookup(A14,'All Contacts'!B:J, 6, false)</f>
        <v>7676136136</v>
      </c>
      <c r="D14" s="29">
        <f>vlookup(A14,'All Contacts'!B:J, 9, false)</f>
        <v>9886885723</v>
      </c>
      <c r="E14" s="42" t="s">
        <v>756</v>
      </c>
      <c r="F14" s="29" t="s">
        <v>845</v>
      </c>
      <c r="G14" s="29"/>
      <c r="H14" s="29"/>
      <c r="I14" s="29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9" t="s">
        <v>155</v>
      </c>
      <c r="B15" s="29">
        <v>8.07</v>
      </c>
      <c r="C15" s="29">
        <f>vlookup(A15,'All Contacts'!B:J, 6, false)</f>
        <v>7846929203</v>
      </c>
      <c r="D15" s="29">
        <f>vlookup(A15,'All Contacts'!B:J, 9, false)</f>
        <v>7981397501</v>
      </c>
      <c r="E15" s="42" t="s">
        <v>846</v>
      </c>
      <c r="F15" s="29"/>
      <c r="H15" s="29"/>
      <c r="I15" s="29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9" t="s">
        <v>13</v>
      </c>
      <c r="B16" s="29">
        <v>7.7</v>
      </c>
      <c r="C16" s="29">
        <f>vlookup(A16,'All Contacts'!B:J, 6, false)</f>
        <v>9164365763</v>
      </c>
      <c r="D16" s="29">
        <f>vlookup(A16,'All Contacts'!B:J, 9, false)</f>
        <v>9353806311</v>
      </c>
      <c r="E16" s="42" t="s">
        <v>847</v>
      </c>
      <c r="F16" s="29"/>
      <c r="G16" s="29"/>
      <c r="H16" s="29"/>
      <c r="I16" s="29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9" t="s">
        <v>160</v>
      </c>
      <c r="B17" s="29">
        <v>7.09</v>
      </c>
      <c r="C17" s="29">
        <f>vlookup(A17,'All Contacts'!B:J, 6, false)</f>
        <v>9019269596</v>
      </c>
      <c r="D17" s="29">
        <f>vlookup(A17,'All Contacts'!B:J, 9, false)</f>
        <v>9972532148</v>
      </c>
      <c r="E17" s="42" t="s">
        <v>147</v>
      </c>
      <c r="F17" s="29"/>
      <c r="G17" s="29"/>
      <c r="H17" s="29"/>
      <c r="I17" s="29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9" t="s">
        <v>75</v>
      </c>
      <c r="B18" s="29">
        <v>6.66</v>
      </c>
      <c r="C18" s="29" t="str">
        <f>vlookup(A18,'All Contacts'!B:J, 6, false)</f>
        <v>NA</v>
      </c>
      <c r="D18" s="29">
        <f>vlookup(A18,'All Contacts'!B:J, 9, false)</f>
        <v>9019428858</v>
      </c>
      <c r="E18" s="42" t="s">
        <v>847</v>
      </c>
      <c r="F18" s="29"/>
      <c r="G18" s="29"/>
      <c r="H18" s="29"/>
      <c r="I18" s="29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9" t="s">
        <v>317</v>
      </c>
      <c r="B19" s="29">
        <v>6.65</v>
      </c>
      <c r="C19" s="29" t="str">
        <f>vlookup(A19,'All Contacts'!B:J, 6, false)</f>
        <v/>
      </c>
      <c r="D19" s="29">
        <f>vlookup(A19,'All Contacts'!B:J, 9, false)</f>
        <v>9348195721</v>
      </c>
      <c r="E19" s="42" t="s">
        <v>848</v>
      </c>
      <c r="F19" s="29"/>
      <c r="G19" s="29"/>
      <c r="H19" s="29"/>
      <c r="I19" s="29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9" t="s">
        <v>244</v>
      </c>
      <c r="B20" s="29">
        <v>6.3</v>
      </c>
      <c r="C20" s="29" t="str">
        <f>vlookup(A20,'All Contacts'!B:J, 6, false)</f>
        <v/>
      </c>
      <c r="D20" s="29">
        <f>vlookup(A20,'All Contacts'!B:J, 9, false)</f>
        <v>6364169231</v>
      </c>
      <c r="E20" s="42"/>
      <c r="F20" s="29"/>
      <c r="G20" s="29"/>
      <c r="H20" s="29"/>
      <c r="I20" s="29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9" t="s">
        <v>335</v>
      </c>
      <c r="B21" s="29">
        <v>6.3</v>
      </c>
      <c r="C21" s="29">
        <f>vlookup(A21,'All Contacts'!B:J, 6, false)</f>
        <v>9739878857</v>
      </c>
      <c r="D21" s="29"/>
      <c r="E21" s="41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9"/>
      <c r="B22" s="29"/>
      <c r="C22" s="15"/>
      <c r="D22" s="29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28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28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C25" s="81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C26" s="81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C27" s="81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C28" s="81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C29" s="81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C30" s="81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B31" s="29"/>
      <c r="D31" s="29"/>
      <c r="E31" s="29"/>
      <c r="F31" s="29"/>
      <c r="G31" s="29"/>
      <c r="H31" s="29"/>
      <c r="I31" s="29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B32" s="29"/>
      <c r="D32" s="29"/>
      <c r="E32" s="29"/>
      <c r="F32" s="29"/>
      <c r="G32" s="29"/>
      <c r="H32" s="29"/>
      <c r="I32" s="29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B33" s="29"/>
      <c r="D33" s="29"/>
      <c r="E33" s="29"/>
      <c r="F33" s="29"/>
      <c r="G33" s="29"/>
      <c r="H33" s="29"/>
      <c r="I33" s="29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B34" s="29"/>
      <c r="D34" s="29"/>
      <c r="E34" s="29"/>
      <c r="F34" s="29"/>
      <c r="G34" s="29"/>
      <c r="H34" s="29"/>
      <c r="I34" s="29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9"/>
      <c r="B35" s="29"/>
      <c r="D35" s="29"/>
      <c r="E35" s="29"/>
      <c r="F35" s="29"/>
      <c r="G35" s="29"/>
      <c r="H35" s="29"/>
      <c r="I35" s="29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9"/>
      <c r="B36" s="29"/>
      <c r="D36" s="29"/>
      <c r="E36" s="29"/>
      <c r="F36" s="29"/>
      <c r="G36" s="29"/>
      <c r="H36" s="29"/>
      <c r="I36" s="29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9"/>
      <c r="B37" s="29"/>
      <c r="D37" s="29"/>
      <c r="E37" s="29"/>
      <c r="F37" s="29"/>
      <c r="G37" s="29"/>
      <c r="H37" s="29"/>
      <c r="I37" s="29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9"/>
      <c r="B38" s="29"/>
      <c r="D38" s="29"/>
      <c r="E38" s="29"/>
      <c r="F38" s="29"/>
      <c r="G38" s="29"/>
      <c r="H38" s="29"/>
      <c r="I38" s="29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9"/>
      <c r="B39" s="29"/>
      <c r="D39" s="29"/>
      <c r="E39" s="29"/>
      <c r="F39" s="29"/>
      <c r="G39" s="29"/>
      <c r="H39" s="29"/>
      <c r="I39" s="29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9"/>
      <c r="B40" s="29"/>
      <c r="D40" s="29"/>
      <c r="E40" s="29"/>
      <c r="F40" s="29"/>
      <c r="G40" s="29"/>
      <c r="H40" s="29"/>
      <c r="I40" s="29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9"/>
      <c r="B41" s="29"/>
      <c r="D41" s="29"/>
      <c r="E41" s="29"/>
      <c r="F41" s="29"/>
      <c r="G41" s="29"/>
      <c r="H41" s="29"/>
      <c r="I41" s="29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9"/>
      <c r="B42" s="28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7.63"/>
  </cols>
  <sheetData>
    <row r="1">
      <c r="A1" s="278" t="s">
        <v>744</v>
      </c>
      <c r="B1" s="278" t="s">
        <v>631</v>
      </c>
      <c r="C1" s="278" t="s">
        <v>632</v>
      </c>
      <c r="D1" s="278" t="s">
        <v>745</v>
      </c>
      <c r="E1" s="278" t="s">
        <v>584</v>
      </c>
      <c r="F1" s="278" t="s">
        <v>585</v>
      </c>
      <c r="G1" s="278" t="s">
        <v>763</v>
      </c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</row>
    <row r="2">
      <c r="A2" s="351" t="s">
        <v>61</v>
      </c>
      <c r="B2" s="53">
        <f>vlookup(A2,'Raw 2705'!C1:I125, 5, FALSE)</f>
        <v>45804.20955</v>
      </c>
      <c r="C2" s="53">
        <f>vlookup(A2,'Raw 2705'!C1:I125, 6, false)</f>
        <v>45804.21375</v>
      </c>
      <c r="D2" s="53">
        <f>vlookup(A2,'Raw 2705'!C1:I125, 7, FALSE)</f>
        <v>45804.27385</v>
      </c>
      <c r="E2" s="15">
        <f>VLOOKUP(A2, 'All Contacts'!$B$1:$J$144, 6, FALSE)</f>
        <v>9902897760</v>
      </c>
      <c r="F2" s="15" t="str">
        <f>VLOOKUP(A2,'All Contacts'!B1:J144, 9, FALSE)</f>
        <v/>
      </c>
      <c r="G2" s="42" t="s">
        <v>849</v>
      </c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352" t="s">
        <v>193</v>
      </c>
      <c r="B3" s="53">
        <f>vlookup(A3,'Raw 2705'!C2:I126, 5, FALSE)</f>
        <v>45804.15447</v>
      </c>
      <c r="C3" s="53">
        <f>vlookup(A3,'Raw 2705'!C2:I126, 6, false)</f>
        <v>45804.19815</v>
      </c>
      <c r="D3" s="53">
        <f>vlookup(A3,'Raw 2705'!C2:I126, 7, FALSE)</f>
        <v>45804.26545</v>
      </c>
      <c r="E3" s="15">
        <f>VLOOKUP(A3, 'All Contacts'!$B$1:$J$144, 6, FALSE)</f>
        <v>9686307924</v>
      </c>
      <c r="F3" s="15" t="str">
        <f>VLOOKUP(A3,'All Contacts'!B2:J145, 9, FALSE)</f>
        <v>7026064031/ 7899768999</v>
      </c>
      <c r="G3" s="42" t="s">
        <v>850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352" t="s">
        <v>703</v>
      </c>
      <c r="B4" s="53">
        <f>vlookup(A4,'Raw 2705'!C3:I127, 5, FALSE)</f>
        <v>45804.17211</v>
      </c>
      <c r="C4" s="53">
        <f>vlookup(A4,'Raw 2705'!C3:I127, 6, false)</f>
        <v>45804.26127</v>
      </c>
      <c r="D4" s="53">
        <f>vlookup(A4,'Raw 2705'!C3:I127, 7, FALSE)</f>
        <v>45804.30931</v>
      </c>
      <c r="E4" s="29" t="s">
        <v>704</v>
      </c>
      <c r="F4" s="15" t="str">
        <f>VLOOKUP(A4,'All Contacts'!B3:J146, 9, FALSE)</f>
        <v>#N/A</v>
      </c>
      <c r="G4" s="42" t="s">
        <v>851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352" t="s">
        <v>69</v>
      </c>
      <c r="B5" s="53">
        <f>vlookup(A5,'Raw 2705'!C4:I128, 5, FALSE)</f>
        <v>45804.20183</v>
      </c>
      <c r="C5" s="53">
        <f>vlookup(A5,'Raw 2705'!C4:I128, 6, false)</f>
        <v>45804.21391</v>
      </c>
      <c r="D5" s="53">
        <f>vlookup(A5,'Raw 2705'!C4:I128, 7, FALSE)</f>
        <v>45804.27715</v>
      </c>
      <c r="E5" s="15">
        <f>VLOOKUP(A5, 'All Contacts'!$B$1:$J$144, 6, FALSE)</f>
        <v>9110653389</v>
      </c>
      <c r="F5" s="15">
        <f>VLOOKUP(A5,'All Contacts'!B4:J147, 9, FALSE)</f>
        <v>8618805986</v>
      </c>
      <c r="G5" s="42" t="s">
        <v>852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78" t="s">
        <v>766</v>
      </c>
      <c r="B7" s="278" t="s">
        <v>294</v>
      </c>
      <c r="C7" s="278" t="s">
        <v>584</v>
      </c>
      <c r="D7" s="278" t="s">
        <v>585</v>
      </c>
      <c r="E7" s="278" t="s">
        <v>618</v>
      </c>
      <c r="F7" s="278"/>
      <c r="G7" s="279"/>
      <c r="H7" s="279"/>
      <c r="I7" s="279"/>
      <c r="J7" s="279"/>
      <c r="K7" s="279"/>
      <c r="L7" s="279"/>
      <c r="M7" s="279"/>
      <c r="N7" s="279"/>
      <c r="O7" s="279"/>
      <c r="P7" s="279"/>
      <c r="Q7" s="279"/>
      <c r="R7" s="279"/>
      <c r="S7" s="279"/>
      <c r="T7" s="279"/>
      <c r="U7" s="279"/>
      <c r="V7" s="279"/>
      <c r="W7" s="279"/>
      <c r="X7" s="279"/>
      <c r="Y7" s="279"/>
      <c r="Z7" s="279"/>
    </row>
    <row r="8">
      <c r="A8" s="29" t="s">
        <v>178</v>
      </c>
      <c r="B8" s="29">
        <v>18.59</v>
      </c>
      <c r="C8" s="29">
        <f>vlookup(A8,'All Contacts'!B:J, 6, false)</f>
        <v>7349573508</v>
      </c>
      <c r="D8" s="29">
        <f>vlookup(A8,'All Contacts'!B:J, 9, false)</f>
        <v>9743736143</v>
      </c>
      <c r="E8" s="42" t="s">
        <v>853</v>
      </c>
      <c r="F8" s="29"/>
      <c r="G8" s="29" t="s">
        <v>854</v>
      </c>
      <c r="H8" s="29"/>
      <c r="I8" s="29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9" t="s">
        <v>15</v>
      </c>
      <c r="B9" s="29">
        <v>9.31</v>
      </c>
      <c r="C9" s="29">
        <f>vlookup(A9,'All Contacts'!B:J, 6, false)</f>
        <v>7899986684</v>
      </c>
      <c r="D9" s="29">
        <f>vlookup(A9,'All Contacts'!B:J, 9, false)</f>
        <v>9742996355</v>
      </c>
      <c r="E9" s="41"/>
      <c r="F9" s="29"/>
      <c r="G9" s="29"/>
      <c r="H9" s="29"/>
      <c r="I9" s="29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9" t="s">
        <v>136</v>
      </c>
      <c r="B10" s="29">
        <v>8.76</v>
      </c>
      <c r="C10" s="29" t="str">
        <f>vlookup(A10,'All Contacts'!B:J, 6, false)</f>
        <v>NA</v>
      </c>
      <c r="D10" s="29">
        <f>vlookup(A10,'All Contacts'!B:J, 9, false)</f>
        <v>9108260809</v>
      </c>
      <c r="E10" s="41"/>
      <c r="F10" s="29"/>
      <c r="G10" s="29"/>
      <c r="H10" s="29"/>
      <c r="I10" s="29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9" t="s">
        <v>155</v>
      </c>
      <c r="B11" s="29">
        <v>8.44</v>
      </c>
      <c r="C11" s="29">
        <f>vlookup(A11,'All Contacts'!B:J, 6, false)</f>
        <v>7846929203</v>
      </c>
      <c r="D11" s="29">
        <f>vlookup(A11,'All Contacts'!B:J, 9, false)</f>
        <v>7981397501</v>
      </c>
      <c r="E11" s="42" t="s">
        <v>855</v>
      </c>
      <c r="F11" s="29"/>
      <c r="H11" s="29"/>
      <c r="I11" s="29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9" t="s">
        <v>777</v>
      </c>
      <c r="B12" s="29">
        <v>7.99</v>
      </c>
      <c r="C12" s="29">
        <f>vlookup(A12,'All Contacts'!B:J, 6, false)</f>
        <v>7676136136</v>
      </c>
      <c r="D12" s="29">
        <f>vlookup(A12,'All Contacts'!B:J, 9, false)</f>
        <v>9886885723</v>
      </c>
      <c r="E12" s="42" t="s">
        <v>756</v>
      </c>
      <c r="F12" s="29" t="s">
        <v>845</v>
      </c>
      <c r="G12" s="29"/>
      <c r="H12" s="29"/>
      <c r="I12" s="29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9" t="s">
        <v>139</v>
      </c>
      <c r="B13" s="29">
        <v>7.94</v>
      </c>
      <c r="C13" s="29">
        <f>vlookup(A13,'All Contacts'!B:J, 6, false)</f>
        <v>9986777041</v>
      </c>
      <c r="D13" s="29">
        <f>vlookup(A13,'All Contacts'!B:J, 9, false)</f>
        <v>8310594509</v>
      </c>
      <c r="E13" s="42" t="s">
        <v>856</v>
      </c>
      <c r="F13" s="29"/>
      <c r="G13" s="29"/>
      <c r="H13" s="29"/>
      <c r="I13" s="29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9" t="s">
        <v>144</v>
      </c>
      <c r="B14" s="29">
        <v>7.49</v>
      </c>
      <c r="C14" s="29">
        <f>vlookup(A14,'All Contacts'!B:J, 6, false)</f>
        <v>9738392742</v>
      </c>
      <c r="D14" s="29">
        <f>vlookup(A14,'All Contacts'!B:J, 9, false)</f>
        <v>7795089396</v>
      </c>
      <c r="E14" s="41"/>
      <c r="F14" s="29"/>
      <c r="G14" s="29"/>
      <c r="H14" s="29"/>
      <c r="I14" s="29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9" t="s">
        <v>360</v>
      </c>
      <c r="B15" s="29">
        <v>7.43</v>
      </c>
      <c r="C15" s="29">
        <f>vlookup(A15,'All Contacts'!B:J, 6, false)</f>
        <v>9535036977</v>
      </c>
      <c r="D15" s="29">
        <f>vlookup(A15,'All Contacts'!B:J, 9, false)</f>
        <v>8792639661</v>
      </c>
      <c r="E15" s="42" t="s">
        <v>857</v>
      </c>
      <c r="F15" s="29"/>
      <c r="G15" s="29"/>
      <c r="H15" s="29"/>
      <c r="I15" s="29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9" t="s">
        <v>82</v>
      </c>
      <c r="B16" s="29">
        <v>6.77</v>
      </c>
      <c r="C16" s="29">
        <f>vlookup(A16,'All Contacts'!B:J, 6, false)</f>
        <v>9535350351</v>
      </c>
      <c r="D16" s="29">
        <f>vlookup(A16,'All Contacts'!B:J, 9, false)</f>
        <v>9611874438</v>
      </c>
      <c r="E16" s="42" t="s">
        <v>858</v>
      </c>
      <c r="F16" s="29" t="s">
        <v>859</v>
      </c>
      <c r="G16" s="29"/>
      <c r="H16" s="29"/>
      <c r="I16" s="29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9" t="s">
        <v>517</v>
      </c>
      <c r="B17" s="29">
        <v>6.31</v>
      </c>
      <c r="C17" s="29">
        <f>vlookup(A17,'All Contacts'!B:J, 6, false)</f>
        <v>8073939543</v>
      </c>
      <c r="D17" s="29">
        <f>vlookup(A17,'All Contacts'!B:J, 9, false)</f>
        <v>7483427736</v>
      </c>
      <c r="E17" s="41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28"/>
      <c r="C18" s="15"/>
      <c r="D18" s="29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28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28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B21" s="28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B22" s="28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B23" s="28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B24" s="28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B25" s="28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B26" s="28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B27" s="28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B28" s="28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28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28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19.0"/>
    <col customWidth="1" min="3" max="3" width="19.63"/>
    <col customWidth="1" min="4" max="4" width="20.13"/>
    <col customWidth="1" min="5" max="5" width="16.75"/>
    <col customWidth="1" min="6" max="6" width="26.38"/>
    <col customWidth="1" min="7" max="7" width="47.63"/>
  </cols>
  <sheetData>
    <row r="1">
      <c r="A1" s="278" t="s">
        <v>744</v>
      </c>
      <c r="B1" s="278" t="s">
        <v>631</v>
      </c>
      <c r="C1" s="278" t="s">
        <v>632</v>
      </c>
      <c r="D1" s="278" t="s">
        <v>745</v>
      </c>
      <c r="E1" s="278" t="s">
        <v>584</v>
      </c>
      <c r="F1" s="278" t="s">
        <v>585</v>
      </c>
      <c r="G1" s="278" t="s">
        <v>763</v>
      </c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</row>
    <row r="2">
      <c r="A2" s="29" t="s">
        <v>61</v>
      </c>
      <c r="B2" s="53">
        <f>vlookup(A2,'Raw 2605'!E1:Q125, 10, FALSE)</f>
        <v>45803.22883</v>
      </c>
      <c r="C2" s="53">
        <f>vlookup(A2,'Raw 2605'!E1:Q125, 12, FALSE)</f>
        <v>45803.22932</v>
      </c>
      <c r="D2" s="53">
        <f>vlookup(A2,'Raw 2605'!E1:Q125, 13, FALSE)</f>
        <v>45803.28948</v>
      </c>
      <c r="E2" s="15">
        <v>9.90289776E9</v>
      </c>
      <c r="F2" s="15"/>
      <c r="G2" s="29" t="s">
        <v>860</v>
      </c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9" t="s">
        <v>22</v>
      </c>
      <c r="B3" s="53">
        <f>vlookup(A3,'Raw 2605'!E2:Q126, 10, FALSE)</f>
        <v>45803.219</v>
      </c>
      <c r="C3" s="53">
        <f>vlookup(A3,'Raw 2605'!E2:Q126, 12, FALSE)</f>
        <v>45803.23194</v>
      </c>
      <c r="D3" s="53">
        <f>vlookup(A3,'Raw 2605'!E2:Q126, 13, FALSE)</f>
        <v>45803.26266</v>
      </c>
      <c r="E3" s="15">
        <v>8.14321595E9</v>
      </c>
      <c r="F3" s="15">
        <v>9.97258468E9</v>
      </c>
      <c r="G3" s="29" t="s">
        <v>861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9" t="s">
        <v>18</v>
      </c>
      <c r="B4" s="53">
        <f>vlookup(A4,'Raw 2605'!E3:Q127, 10, FALSE)</f>
        <v>45803.21933</v>
      </c>
      <c r="C4" s="53">
        <f>vlookup(A4,'Raw 2605'!E3:Q127, 12, FALSE)</f>
        <v>45803.22124</v>
      </c>
      <c r="D4" s="53">
        <f>vlookup(A4,'Raw 2605'!E3:Q127, 13, FALSE)</f>
        <v>45803.26142</v>
      </c>
      <c r="E4" s="15">
        <v>7.760097868E9</v>
      </c>
      <c r="F4" s="15">
        <v>7.353291225E9</v>
      </c>
      <c r="G4" s="29" t="s">
        <v>862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9" t="s">
        <v>193</v>
      </c>
      <c r="B5" s="53">
        <f>vlookup(A5,'Raw 2605'!E4:Q128, 10, FALSE)</f>
        <v>45803.14308</v>
      </c>
      <c r="C5" s="53">
        <f>vlookup(A5,'Raw 2605'!E4:Q128, 12, FALSE)</f>
        <v>45803.20438</v>
      </c>
      <c r="D5" s="53">
        <f>vlookup(A5,'Raw 2605'!E4:Q128, 13, FALSE)</f>
        <v>45803.32623</v>
      </c>
      <c r="E5" s="15">
        <v>9.686307924E9</v>
      </c>
      <c r="F5" s="15" t="s">
        <v>863</v>
      </c>
      <c r="G5" s="29" t="s">
        <v>864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78" t="s">
        <v>703</v>
      </c>
      <c r="B6" s="353">
        <f>vlookup(A6,'Raw 2605'!E5:Q129, 10, FALSE)</f>
        <v>45803.22644</v>
      </c>
      <c r="C6" s="353">
        <f>vlookup(A6,'Raw 2605'!E5:Q129, 12, FALSE)</f>
        <v>45803.24097</v>
      </c>
      <c r="D6" s="353">
        <f>vlookup(A6,'Raw 2605'!E5:Q129, 13, FALSE)</f>
        <v>45803.25905</v>
      </c>
      <c r="E6" s="279" t="e">
        <v>#N/A</v>
      </c>
      <c r="F6" s="279" t="e">
        <v>#N/A</v>
      </c>
      <c r="G6" s="278" t="s">
        <v>844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9" t="s">
        <v>84</v>
      </c>
      <c r="B7" s="53">
        <f>vlookup(A7,'Raw 2605'!E6:Q130, 10, FALSE)</f>
        <v>45803.22786</v>
      </c>
      <c r="C7" s="53">
        <f>vlookup(A7,'Raw 2605'!E6:Q130, 12, FALSE)</f>
        <v>45803.2464</v>
      </c>
      <c r="D7" s="53">
        <f>vlookup(A7,'Raw 2605'!E6:Q130, 13, FALSE)</f>
        <v>45803.27115</v>
      </c>
      <c r="E7" s="15">
        <v>8.971463354E9</v>
      </c>
      <c r="F7" s="15">
        <v>8.904614028E9</v>
      </c>
      <c r="G7" s="29" t="s">
        <v>865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9" t="s">
        <v>103</v>
      </c>
      <c r="B8" s="53">
        <f>vlookup(A8,'Raw 2605'!E7:Q131, 10, FALSE)</f>
        <v>45803.21563</v>
      </c>
      <c r="C8" s="53">
        <f>vlookup(A8,'Raw 2605'!E7:Q131, 12, FALSE)</f>
        <v>45803.22043</v>
      </c>
      <c r="D8" s="53">
        <f>vlookup(A8,'Raw 2605'!E7:Q131, 13, FALSE)</f>
        <v>45803.30663</v>
      </c>
      <c r="E8" s="15" t="s">
        <v>625</v>
      </c>
      <c r="F8" s="15">
        <v>9.535696617E9</v>
      </c>
      <c r="G8" s="29" t="s">
        <v>866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9" t="s">
        <v>69</v>
      </c>
      <c r="B9" s="53">
        <f>vlookup(A9,'Raw 2605'!E8:Q132, 10, FALSE)</f>
        <v>45803.21934</v>
      </c>
      <c r="C9" s="53">
        <f>vlookup(A9,'Raw 2605'!E8:Q132, 12, FALSE)</f>
        <v>45803.2206</v>
      </c>
      <c r="D9" s="53">
        <f>vlookup(A9,'Raw 2605'!E8:Q132, 13, FALSE)</f>
        <v>45803.29383</v>
      </c>
      <c r="E9" s="15">
        <v>9.110653389E9</v>
      </c>
      <c r="F9" s="15">
        <v>8.618805986E9</v>
      </c>
      <c r="G9" s="29" t="s">
        <v>867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9" t="s">
        <v>26</v>
      </c>
      <c r="B10" s="53">
        <f>vlookup(A10,'Raw 2605'!E9:Q133, 10, FALSE)</f>
        <v>45803.22931</v>
      </c>
      <c r="C10" s="53">
        <f>vlookup(A10,'Raw 2605'!E9:Q133, 12, FALSE)</f>
        <v>45803.23149</v>
      </c>
      <c r="D10" s="53">
        <f>vlookup(A10,'Raw 2605'!E9:Q133, 13, FALSE)</f>
        <v>45803.27493</v>
      </c>
      <c r="E10" s="15">
        <v>9.964480714E9</v>
      </c>
      <c r="F10" s="15">
        <v>9.535326205E9</v>
      </c>
      <c r="G10" s="29" t="s">
        <v>868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78" t="s">
        <v>766</v>
      </c>
      <c r="B13" s="279"/>
      <c r="C13" s="278" t="s">
        <v>294</v>
      </c>
      <c r="D13" s="278" t="s">
        <v>584</v>
      </c>
      <c r="E13" s="278" t="s">
        <v>585</v>
      </c>
      <c r="F13" s="278" t="s">
        <v>618</v>
      </c>
      <c r="G13" s="279"/>
      <c r="H13" s="279"/>
      <c r="I13" s="279"/>
      <c r="J13" s="279"/>
      <c r="K13" s="279"/>
      <c r="L13" s="279"/>
      <c r="M13" s="279"/>
      <c r="N13" s="279"/>
      <c r="O13" s="279"/>
      <c r="P13" s="279"/>
      <c r="Q13" s="279"/>
      <c r="R13" s="279"/>
      <c r="S13" s="279"/>
      <c r="T13" s="279"/>
      <c r="U13" s="279"/>
      <c r="V13" s="279"/>
      <c r="W13" s="279"/>
      <c r="X13" s="279"/>
      <c r="Y13" s="279"/>
      <c r="Z13" s="279"/>
    </row>
    <row r="14">
      <c r="A14" s="29" t="s">
        <v>317</v>
      </c>
      <c r="B14" s="28"/>
      <c r="C14" s="29">
        <v>12.88</v>
      </c>
      <c r="D14" s="15" t="str">
        <f>VLOOKUP(A14, 'All Contacts'!B:J, 6, FALSE)</f>
        <v/>
      </c>
      <c r="E14" s="15">
        <f>VLOOKUP(A14, 'All Contacts'!B:J, 9, FALSE)</f>
        <v>9348195721</v>
      </c>
      <c r="F14" s="42" t="s">
        <v>869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9" t="s">
        <v>41</v>
      </c>
      <c r="B15" s="28"/>
      <c r="C15" s="29">
        <v>7.07</v>
      </c>
      <c r="D15" s="15" t="str">
        <f>VLOOKUP(A15, 'All Contacts'!B:J, 6, FALSE)</f>
        <v/>
      </c>
      <c r="E15" s="15">
        <f>VLOOKUP(A15, 'All Contacts'!B:J, 9, FALSE)</f>
        <v>9606201557</v>
      </c>
      <c r="F15" s="41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9" t="s">
        <v>103</v>
      </c>
      <c r="B16" s="28"/>
      <c r="C16" s="29">
        <v>6.64</v>
      </c>
      <c r="D16" s="15" t="str">
        <f>VLOOKUP(A16, 'All Contacts'!B:J, 6, FALSE)</f>
        <v>NA</v>
      </c>
      <c r="E16" s="15">
        <f>VLOOKUP(A16, 'All Contacts'!B:J, 9, FALSE)</f>
        <v>9535696617</v>
      </c>
      <c r="F16" s="41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9" t="s">
        <v>101</v>
      </c>
      <c r="B17" s="28"/>
      <c r="C17" s="29">
        <v>6.58</v>
      </c>
      <c r="D17" s="15" t="str">
        <f>VLOOKUP(A17, 'All Contacts'!B:J, 6, FALSE)</f>
        <v>91645 58725</v>
      </c>
      <c r="E17" s="15" t="str">
        <f>VLOOKUP(A17, 'All Contacts'!B:J, 9, FALSE)</f>
        <v>76809 43707</v>
      </c>
      <c r="F17" s="42" t="s">
        <v>870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9" t="s">
        <v>226</v>
      </c>
      <c r="B18" s="28"/>
      <c r="C18" s="29">
        <v>6.38</v>
      </c>
      <c r="D18" s="15">
        <f>VLOOKUP(A18, 'All Contacts'!B:J, 6, FALSE)</f>
        <v>8892691506</v>
      </c>
      <c r="E18" s="15">
        <f>VLOOKUP(A18, 'All Contacts'!B:J, 9, FALSE)</f>
        <v>7338331533</v>
      </c>
      <c r="F18" s="42" t="s">
        <v>871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78" t="s">
        <v>15</v>
      </c>
      <c r="B19" s="354"/>
      <c r="C19" s="278">
        <v>13.25</v>
      </c>
      <c r="D19" s="279">
        <f>VLOOKUP(A19, 'All Contacts'!B:J, 6, FALSE)</f>
        <v>7899986684</v>
      </c>
      <c r="E19" s="279">
        <f>VLOOKUP(A19, 'All Contacts'!B:J, 9, FALSE)</f>
        <v>9742996355</v>
      </c>
      <c r="F19" s="65" t="s">
        <v>872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9" t="s">
        <v>49</v>
      </c>
      <c r="B20" s="28"/>
      <c r="C20" s="29">
        <v>6.09</v>
      </c>
      <c r="D20" s="15">
        <f>VLOOKUP(A20, 'All Contacts'!B:J, 6, FALSE)</f>
        <v>8310243776</v>
      </c>
      <c r="E20" s="15">
        <f>VLOOKUP(A20, 'All Contacts'!B:J, 9, FALSE)</f>
        <v>9742068084</v>
      </c>
      <c r="F20" s="42" t="s">
        <v>873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9" t="s">
        <v>321</v>
      </c>
      <c r="B21" s="28"/>
      <c r="C21" s="29">
        <v>5.9</v>
      </c>
      <c r="D21" s="15">
        <f>VLOOKUP(A21, 'All Contacts'!B:J, 6, FALSE)</f>
        <v>8217647161</v>
      </c>
      <c r="E21" s="15">
        <f>VLOOKUP(A21, 'All Contacts'!B:J, 9, FALSE)</f>
        <v>8217385709</v>
      </c>
      <c r="F21" s="42" t="s">
        <v>874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9" t="s">
        <v>329</v>
      </c>
      <c r="B22" s="28"/>
      <c r="C22" s="29">
        <v>5.89</v>
      </c>
      <c r="D22" s="15" t="str">
        <f>VLOOKUP(A22, 'All Contacts'!B:J, 6, FALSE)</f>
        <v/>
      </c>
      <c r="E22" s="15">
        <f>VLOOKUP(A22, 'All Contacts'!B:J, 9, FALSE)</f>
        <v>7676597397</v>
      </c>
      <c r="F22" s="42" t="s">
        <v>875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9" t="s">
        <v>323</v>
      </c>
      <c r="B23" s="28"/>
      <c r="C23" s="29">
        <v>5.87</v>
      </c>
      <c r="D23" s="15" t="str">
        <f>VLOOKUP(A23, 'All Contacts'!B:J, 6, FALSE)</f>
        <v>95354 81684</v>
      </c>
      <c r="E23" s="15">
        <f>VLOOKUP(A23, 'All Contacts'!B:J, 9, FALSE)</f>
        <v>8494974798</v>
      </c>
      <c r="F23" s="42" t="s">
        <v>876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28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28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9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9"/>
      <c r="B27" s="28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9"/>
      <c r="B28" s="28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9"/>
      <c r="B29" s="28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9"/>
      <c r="B30" s="28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9"/>
      <c r="B31" s="28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9"/>
      <c r="B32" s="28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9"/>
      <c r="B33" s="28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28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28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28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28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28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28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28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28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28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28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28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28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13"/>
    <col customWidth="1" min="2" max="2" width="22.75"/>
    <col customWidth="1" min="3" max="3" width="26.75"/>
    <col customWidth="1" min="4" max="4" width="21.0"/>
    <col customWidth="1" min="5" max="5" width="20.38"/>
    <col customWidth="1" min="6" max="6" width="24.0"/>
    <col customWidth="1" min="7" max="7" width="29.0"/>
  </cols>
  <sheetData>
    <row r="1">
      <c r="A1" s="68" t="s">
        <v>877</v>
      </c>
      <c r="B1" s="66"/>
      <c r="C1" s="66"/>
      <c r="D1" s="279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</row>
    <row r="2">
      <c r="A2" s="355" t="s">
        <v>116</v>
      </c>
      <c r="B2" s="160" t="s">
        <v>878</v>
      </c>
      <c r="C2" s="218">
        <f>vlookup(A2 , 'All Contacts'!B:J, 6 , false)</f>
        <v>9663091531</v>
      </c>
      <c r="D2" s="279">
        <f>vlookup(A2 , 'All Contacts'!B:J, 9 , false)</f>
        <v>9743211797</v>
      </c>
      <c r="E2" s="68" t="s">
        <v>879</v>
      </c>
      <c r="F2" s="68" t="s">
        <v>880</v>
      </c>
      <c r="G2" s="68" t="s">
        <v>881</v>
      </c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</row>
    <row r="3">
      <c r="A3" s="68" t="s">
        <v>317</v>
      </c>
      <c r="B3" s="68" t="s">
        <v>878</v>
      </c>
      <c r="C3" s="218" t="str">
        <f>vlookup(A3 , 'All Contacts'!B:J, 6 , false)</f>
        <v/>
      </c>
      <c r="D3" s="279">
        <f>vlookup(A3 , 'All Contacts'!B:J, 9 , false)</f>
        <v>9348195721</v>
      </c>
      <c r="E3" s="68" t="s">
        <v>882</v>
      </c>
      <c r="F3" s="68" t="s">
        <v>883</v>
      </c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</row>
    <row r="4">
      <c r="A4" s="68" t="s">
        <v>217</v>
      </c>
      <c r="B4" s="68" t="s">
        <v>878</v>
      </c>
      <c r="C4" s="218">
        <f>vlookup(A4 , 'All Contacts'!B:J, 6 , false)</f>
        <v>6363590442</v>
      </c>
      <c r="D4" s="279">
        <f>vlookup(A4 , 'All Contacts'!B:J, 9 , false)</f>
        <v>7019929602</v>
      </c>
      <c r="E4" s="68" t="s">
        <v>884</v>
      </c>
      <c r="F4" s="68" t="s">
        <v>885</v>
      </c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</row>
    <row r="5">
      <c r="A5" s="356" t="s">
        <v>10</v>
      </c>
      <c r="B5" s="219" t="s">
        <v>878</v>
      </c>
      <c r="C5" s="218">
        <f>vlookup(A5 , 'All Contacts'!B:J, 6 , false)</f>
        <v>7848986838</v>
      </c>
      <c r="D5" s="279" t="str">
        <f>vlookup(A5 , 'All Contacts'!B:J, 9 , false)</f>
        <v>9449638371/9632036541</v>
      </c>
      <c r="E5" s="68" t="s">
        <v>886</v>
      </c>
      <c r="F5" s="68" t="s">
        <v>887</v>
      </c>
      <c r="G5" s="68" t="s">
        <v>888</v>
      </c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</row>
    <row r="6">
      <c r="A6" s="356" t="s">
        <v>146</v>
      </c>
      <c r="B6" s="219" t="s">
        <v>878</v>
      </c>
      <c r="C6" s="218">
        <f>vlookup(A6 , 'All Contacts'!B:J, 6 , false)</f>
        <v>9449792997</v>
      </c>
      <c r="D6" s="279">
        <f>vlookup(A6 , 'All Contacts'!B:J, 9 , false)</f>
        <v>8147336496</v>
      </c>
      <c r="E6" s="68" t="s">
        <v>889</v>
      </c>
      <c r="F6" s="68" t="s">
        <v>890</v>
      </c>
      <c r="G6" s="66"/>
      <c r="H6" s="68" t="s">
        <v>891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</row>
    <row r="7">
      <c r="A7" s="219" t="s">
        <v>69</v>
      </c>
      <c r="B7" s="219" t="s">
        <v>878</v>
      </c>
      <c r="C7" s="218">
        <f>vlookup(A7 , 'All Contacts'!B:J, 6 , false)</f>
        <v>9110653389</v>
      </c>
      <c r="D7" s="279">
        <f>vlookup(A7 , 'All Contacts'!B:J, 9 , false)</f>
        <v>8618805986</v>
      </c>
      <c r="E7" s="68" t="s">
        <v>892</v>
      </c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</row>
    <row r="8">
      <c r="A8" s="219" t="s">
        <v>26</v>
      </c>
      <c r="B8" s="219" t="s">
        <v>878</v>
      </c>
      <c r="C8" s="218">
        <f>vlookup(A8 , 'All Contacts'!B:J, 6 , false)</f>
        <v>9964480714</v>
      </c>
      <c r="D8" s="279">
        <f>vlookup(A8 , 'All Contacts'!B:J, 9 , false)</f>
        <v>9535326205</v>
      </c>
      <c r="E8" s="68" t="s">
        <v>893</v>
      </c>
      <c r="F8" s="68" t="s">
        <v>894</v>
      </c>
      <c r="G8" s="68" t="s">
        <v>895</v>
      </c>
      <c r="H8" s="68" t="s">
        <v>896</v>
      </c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</row>
    <row r="9">
      <c r="A9" s="219" t="s">
        <v>155</v>
      </c>
      <c r="B9" s="219" t="s">
        <v>878</v>
      </c>
      <c r="C9" s="218">
        <f>vlookup(A9 , 'All Contacts'!B:J, 6 , false)</f>
        <v>7846929203</v>
      </c>
      <c r="D9" s="279">
        <f>vlookup(A9 , 'All Contacts'!B:J, 9 , false)</f>
        <v>7981397501</v>
      </c>
      <c r="E9" s="68" t="s">
        <v>897</v>
      </c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</row>
    <row r="10">
      <c r="A10" s="66"/>
      <c r="B10" s="66"/>
      <c r="C10" s="218"/>
      <c r="D10" s="279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</row>
    <row r="11">
      <c r="H11" s="279"/>
      <c r="I11" s="279"/>
      <c r="J11" s="279"/>
      <c r="K11" s="279"/>
      <c r="L11" s="279"/>
      <c r="M11" s="279"/>
      <c r="N11" s="279"/>
      <c r="O11" s="279"/>
      <c r="P11" s="279"/>
      <c r="Q11" s="279"/>
      <c r="R11" s="279"/>
      <c r="S11" s="279"/>
    </row>
    <row r="12">
      <c r="A12" s="218" t="s">
        <v>898</v>
      </c>
      <c r="B12" s="278" t="s">
        <v>631</v>
      </c>
      <c r="C12" s="278" t="s">
        <v>899</v>
      </c>
      <c r="D12" s="278" t="s">
        <v>745</v>
      </c>
      <c r="H12" s="357"/>
      <c r="I12" s="278"/>
      <c r="K12" s="278"/>
      <c r="L12" s="357"/>
      <c r="M12" s="357"/>
      <c r="N12" s="66"/>
      <c r="O12" s="66"/>
      <c r="P12" s="66"/>
      <c r="Q12" s="66"/>
      <c r="R12" s="66"/>
      <c r="S12" s="66"/>
    </row>
    <row r="13">
      <c r="A13" s="218"/>
      <c r="B13" s="357"/>
      <c r="C13" s="357"/>
      <c r="D13" s="357"/>
      <c r="H13" s="357"/>
      <c r="I13" s="278"/>
      <c r="K13" s="278"/>
      <c r="L13" s="357"/>
      <c r="M13" s="357"/>
      <c r="N13" s="66"/>
      <c r="O13" s="66"/>
      <c r="P13" s="66"/>
      <c r="Q13" s="66"/>
      <c r="R13" s="66"/>
      <c r="S13" s="66"/>
    </row>
    <row r="14">
      <c r="A14" s="218" t="s">
        <v>129</v>
      </c>
      <c r="B14" s="357">
        <v>45800.214479166665</v>
      </c>
      <c r="C14" s="357">
        <v>45800.27070601852</v>
      </c>
      <c r="D14" s="357">
        <v>45800.32289351852</v>
      </c>
      <c r="H14" s="357"/>
      <c r="I14" s="278"/>
      <c r="K14" s="278"/>
      <c r="L14" s="357"/>
      <c r="M14" s="357"/>
      <c r="N14" s="66"/>
      <c r="O14" s="66"/>
      <c r="P14" s="66"/>
      <c r="Q14" s="66"/>
      <c r="R14" s="66"/>
      <c r="S14" s="66"/>
    </row>
    <row r="15">
      <c r="A15" s="218" t="s">
        <v>18</v>
      </c>
      <c r="B15" s="357">
        <v>45800.210648148146</v>
      </c>
      <c r="C15" s="357">
        <v>45800.21171296296</v>
      </c>
      <c r="D15" s="357">
        <v>45800.32210648148</v>
      </c>
      <c r="H15" s="357"/>
      <c r="I15" s="278"/>
      <c r="K15" s="278"/>
      <c r="L15" s="357"/>
      <c r="M15" s="357"/>
      <c r="N15" s="66"/>
      <c r="O15" s="66"/>
      <c r="P15" s="66"/>
      <c r="Q15" s="66"/>
      <c r="R15" s="66"/>
      <c r="S15" s="66"/>
    </row>
    <row r="16">
      <c r="A16" s="218" t="s">
        <v>193</v>
      </c>
      <c r="B16" s="357">
        <v>45800.12296296296</v>
      </c>
      <c r="C16" s="357">
        <v>45800.2097337963</v>
      </c>
      <c r="D16" s="357">
        <v>45800.31681712963</v>
      </c>
      <c r="H16" s="357"/>
      <c r="I16" s="278"/>
      <c r="K16" s="278"/>
      <c r="L16" s="357"/>
      <c r="M16" s="357"/>
      <c r="N16" s="66"/>
      <c r="O16" s="66"/>
      <c r="P16" s="66"/>
      <c r="Q16" s="66"/>
      <c r="R16" s="66"/>
      <c r="S16" s="66"/>
    </row>
    <row r="17">
      <c r="A17" s="218" t="s">
        <v>37</v>
      </c>
      <c r="B17" s="357">
        <v>45800.19513888889</v>
      </c>
      <c r="C17" s="357">
        <v>45800.24936342592</v>
      </c>
      <c r="D17" s="357">
        <v>45800.28542824074</v>
      </c>
      <c r="H17" s="357"/>
      <c r="I17" s="278"/>
      <c r="K17" s="278"/>
      <c r="L17" s="357"/>
      <c r="M17" s="357"/>
      <c r="N17" s="66"/>
      <c r="O17" s="66"/>
      <c r="P17" s="66"/>
      <c r="Q17" s="66"/>
      <c r="R17" s="66"/>
      <c r="S17" s="66"/>
    </row>
    <row r="18">
      <c r="A18" s="218" t="s">
        <v>69</v>
      </c>
      <c r="B18" s="357">
        <v>45800.21931712963</v>
      </c>
      <c r="C18" s="357">
        <v>45800.2196875</v>
      </c>
      <c r="D18" s="357">
        <v>45800.2784375</v>
      </c>
      <c r="H18" s="357"/>
      <c r="I18" s="278"/>
      <c r="K18" s="278"/>
      <c r="L18" s="357"/>
      <c r="M18" s="357"/>
      <c r="N18" s="66"/>
      <c r="O18" s="66"/>
      <c r="P18" s="66"/>
      <c r="Q18" s="66"/>
      <c r="R18" s="66"/>
      <c r="S18" s="66"/>
    </row>
    <row r="19">
      <c r="A19" s="134" t="s">
        <v>22</v>
      </c>
      <c r="B19" s="357">
        <v>45800.20318287037</v>
      </c>
      <c r="C19" s="357">
        <v>45800.24123842592</v>
      </c>
      <c r="D19" s="357">
        <v>45800.269479166665</v>
      </c>
      <c r="H19" s="357"/>
      <c r="I19" s="278"/>
      <c r="K19" s="278"/>
      <c r="L19" s="357"/>
      <c r="M19" s="357"/>
      <c r="N19" s="66"/>
      <c r="O19" s="66"/>
      <c r="P19" s="66"/>
      <c r="Q19" s="66"/>
      <c r="R19" s="66"/>
      <c r="S19" s="66"/>
    </row>
    <row r="20">
      <c r="A20" s="278" t="s">
        <v>50</v>
      </c>
      <c r="B20" s="357">
        <v>45800.2171875</v>
      </c>
      <c r="C20" s="357">
        <v>45800.24619212963</v>
      </c>
      <c r="D20" s="357">
        <v>45800.26708333333</v>
      </c>
      <c r="H20" s="357"/>
      <c r="I20" s="278"/>
      <c r="K20" s="278"/>
      <c r="L20" s="357"/>
      <c r="M20" s="357"/>
      <c r="N20" s="66"/>
      <c r="O20" s="66"/>
      <c r="P20" s="66"/>
      <c r="Q20" s="66"/>
      <c r="R20" s="66"/>
      <c r="S20" s="66"/>
    </row>
    <row r="21">
      <c r="A21" s="278" t="s">
        <v>77</v>
      </c>
      <c r="B21" s="357">
        <v>45800.21971064815</v>
      </c>
      <c r="C21" s="357">
        <v>45800.22070601852</v>
      </c>
      <c r="D21" s="357">
        <v>45800.26480324074</v>
      </c>
      <c r="H21" s="357"/>
      <c r="I21" s="278"/>
      <c r="K21" s="278"/>
      <c r="L21" s="357"/>
      <c r="M21" s="357"/>
      <c r="N21" s="66"/>
      <c r="O21" s="66"/>
      <c r="P21" s="66"/>
      <c r="Q21" s="66"/>
      <c r="R21" s="66"/>
      <c r="S21" s="66"/>
    </row>
    <row r="22">
      <c r="A22" s="278" t="s">
        <v>155</v>
      </c>
      <c r="B22" s="357">
        <v>45800.214050925926</v>
      </c>
      <c r="C22" s="357">
        <v>45800.23378472222</v>
      </c>
      <c r="D22" s="357">
        <v>45800.26478009259</v>
      </c>
      <c r="H22" s="357"/>
      <c r="I22" s="278"/>
      <c r="K22" s="278"/>
      <c r="L22" s="357"/>
      <c r="M22" s="357"/>
      <c r="N22" s="66"/>
      <c r="O22" s="66"/>
      <c r="P22" s="66"/>
      <c r="Q22" s="66"/>
      <c r="R22" s="66"/>
      <c r="S22" s="66"/>
    </row>
    <row r="23">
      <c r="A23" s="278" t="s">
        <v>703</v>
      </c>
      <c r="B23" s="357">
        <v>45800.18866898148</v>
      </c>
      <c r="C23" s="357">
        <v>45800.25204861111</v>
      </c>
      <c r="D23" s="357">
        <v>45800.26059027778</v>
      </c>
      <c r="H23" s="357"/>
      <c r="I23" s="278"/>
      <c r="K23" s="278"/>
      <c r="L23" s="357"/>
      <c r="M23" s="357"/>
      <c r="N23" s="66"/>
      <c r="O23" s="66"/>
      <c r="P23" s="66"/>
      <c r="Q23" s="66"/>
      <c r="R23" s="66"/>
      <c r="S23" s="66"/>
    </row>
    <row r="24">
      <c r="A24" s="278" t="s">
        <v>26</v>
      </c>
      <c r="B24" s="357">
        <v>45800.226122685184</v>
      </c>
      <c r="C24" s="357">
        <v>45800.22938657407</v>
      </c>
      <c r="D24" s="357">
        <v>45800.26013888889</v>
      </c>
      <c r="H24" s="357"/>
      <c r="I24" s="278"/>
      <c r="K24" s="278"/>
      <c r="L24" s="357"/>
      <c r="M24" s="357"/>
      <c r="N24" s="66"/>
      <c r="O24" s="66"/>
      <c r="P24" s="66"/>
      <c r="Q24" s="66"/>
      <c r="R24" s="66"/>
      <c r="S24" s="66"/>
    </row>
    <row r="25">
      <c r="A25" s="278"/>
      <c r="B25" s="278"/>
      <c r="C25" s="278"/>
      <c r="D25" s="278"/>
      <c r="E25" s="357"/>
      <c r="F25" s="357"/>
      <c r="G25" s="357"/>
      <c r="H25" s="357"/>
      <c r="I25" s="278"/>
      <c r="K25" s="278"/>
      <c r="L25" s="357"/>
      <c r="M25" s="357"/>
      <c r="N25" s="66"/>
      <c r="O25" s="66"/>
      <c r="P25" s="66"/>
      <c r="Q25" s="66"/>
      <c r="R25" s="66"/>
      <c r="S25" s="66"/>
    </row>
    <row r="26">
      <c r="A26" s="278"/>
      <c r="B26" s="278"/>
      <c r="C26" s="278"/>
      <c r="D26" s="278"/>
      <c r="E26" s="357"/>
      <c r="F26" s="357"/>
      <c r="G26" s="357"/>
      <c r="H26" s="357"/>
      <c r="I26" s="278"/>
      <c r="K26" s="278"/>
      <c r="L26" s="357"/>
      <c r="M26" s="357"/>
      <c r="N26" s="66"/>
      <c r="O26" s="66"/>
      <c r="P26" s="66"/>
      <c r="Q26" s="66"/>
      <c r="R26" s="66"/>
      <c r="S26" s="66"/>
    </row>
    <row r="27">
      <c r="A27" s="278"/>
      <c r="B27" s="278"/>
      <c r="C27" s="278"/>
      <c r="D27" s="278"/>
      <c r="E27" s="357"/>
      <c r="F27" s="357"/>
      <c r="G27" s="357"/>
      <c r="H27" s="357"/>
      <c r="I27" s="278"/>
      <c r="K27" s="278"/>
      <c r="L27" s="357"/>
      <c r="M27" s="357"/>
      <c r="N27" s="66"/>
      <c r="O27" s="66"/>
      <c r="P27" s="66"/>
      <c r="Q27" s="66"/>
      <c r="R27" s="66"/>
      <c r="S27" s="66"/>
    </row>
    <row r="28">
      <c r="A28" s="66"/>
      <c r="B28" s="66"/>
      <c r="C28" s="66"/>
      <c r="D28" s="279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</row>
    <row r="29">
      <c r="A29" s="66"/>
      <c r="B29" s="66"/>
      <c r="C29" s="66"/>
      <c r="D29" s="279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</row>
    <row r="30">
      <c r="A30" s="66"/>
      <c r="B30" s="66"/>
      <c r="C30" s="66"/>
      <c r="D30" s="279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</row>
    <row r="31">
      <c r="A31" s="66"/>
      <c r="B31" s="66"/>
      <c r="C31" s="66"/>
      <c r="D31" s="279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</row>
    <row r="32">
      <c r="A32" s="66"/>
      <c r="B32" s="66"/>
      <c r="C32" s="66"/>
      <c r="D32" s="279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</row>
    <row r="33">
      <c r="A33" s="66"/>
      <c r="B33" s="66"/>
      <c r="C33" s="66"/>
      <c r="D33" s="279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</row>
    <row r="34">
      <c r="A34" s="66"/>
      <c r="B34" s="66"/>
      <c r="C34" s="66"/>
      <c r="D34" s="279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</row>
    <row r="35">
      <c r="A35" s="66"/>
      <c r="B35" s="66"/>
      <c r="C35" s="66"/>
      <c r="D35" s="279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</row>
    <row r="36">
      <c r="A36" s="66"/>
      <c r="B36" s="66"/>
      <c r="C36" s="66"/>
      <c r="D36" s="279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</row>
    <row r="37">
      <c r="A37" s="66"/>
      <c r="B37" s="66"/>
      <c r="C37" s="66"/>
      <c r="D37" s="279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</row>
    <row r="38">
      <c r="A38" s="66"/>
      <c r="B38" s="66"/>
      <c r="C38" s="66"/>
      <c r="D38" s="279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</row>
    <row r="39">
      <c r="A39" s="66"/>
      <c r="B39" s="66"/>
      <c r="C39" s="66"/>
      <c r="D39" s="279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</row>
    <row r="40">
      <c r="A40" s="66"/>
      <c r="B40" s="66"/>
      <c r="C40" s="66"/>
      <c r="D40" s="279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</row>
    <row r="41">
      <c r="A41" s="66"/>
      <c r="B41" s="66"/>
      <c r="C41" s="66"/>
      <c r="D41" s="279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</row>
    <row r="42">
      <c r="A42" s="66"/>
      <c r="B42" s="66"/>
      <c r="C42" s="66"/>
      <c r="D42" s="279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</row>
    <row r="43">
      <c r="A43" s="66"/>
      <c r="B43" s="66"/>
      <c r="C43" s="66"/>
      <c r="D43" s="279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</row>
    <row r="44">
      <c r="A44" s="66"/>
      <c r="B44" s="66"/>
      <c r="C44" s="66"/>
      <c r="D44" s="279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</row>
    <row r="45">
      <c r="A45" s="66"/>
      <c r="B45" s="66"/>
      <c r="C45" s="66"/>
      <c r="D45" s="279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</row>
    <row r="46">
      <c r="A46" s="66"/>
      <c r="B46" s="66"/>
      <c r="C46" s="66"/>
      <c r="D46" s="279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</row>
    <row r="47">
      <c r="A47" s="66"/>
      <c r="B47" s="66"/>
      <c r="C47" s="66"/>
      <c r="D47" s="279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</row>
    <row r="48">
      <c r="A48" s="66"/>
      <c r="B48" s="66"/>
      <c r="C48" s="66"/>
      <c r="D48" s="279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</row>
    <row r="49">
      <c r="A49" s="66"/>
      <c r="B49" s="66"/>
      <c r="C49" s="66"/>
      <c r="D49" s="279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</row>
    <row r="50">
      <c r="A50" s="66"/>
      <c r="B50" s="66"/>
      <c r="C50" s="66"/>
      <c r="D50" s="279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</row>
    <row r="51">
      <c r="A51" s="66"/>
      <c r="B51" s="66"/>
      <c r="C51" s="66"/>
      <c r="D51" s="279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</row>
    <row r="52">
      <c r="A52" s="66"/>
      <c r="B52" s="66"/>
      <c r="C52" s="66"/>
      <c r="D52" s="279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</row>
    <row r="53">
      <c r="A53" s="66"/>
      <c r="B53" s="66"/>
      <c r="C53" s="66"/>
      <c r="D53" s="279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</row>
    <row r="54">
      <c r="A54" s="66"/>
      <c r="B54" s="66"/>
      <c r="C54" s="66"/>
      <c r="D54" s="279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</row>
    <row r="55">
      <c r="A55" s="66"/>
      <c r="B55" s="66"/>
      <c r="C55" s="66"/>
      <c r="D55" s="279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</row>
    <row r="56">
      <c r="A56" s="66"/>
      <c r="B56" s="66"/>
      <c r="C56" s="66"/>
      <c r="D56" s="279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</row>
    <row r="57">
      <c r="A57" s="66"/>
      <c r="B57" s="66"/>
      <c r="C57" s="66"/>
      <c r="D57" s="279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</row>
    <row r="58">
      <c r="A58" s="66"/>
      <c r="B58" s="66"/>
      <c r="C58" s="66"/>
      <c r="D58" s="279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</row>
    <row r="59">
      <c r="A59" s="66"/>
      <c r="B59" s="66"/>
      <c r="C59" s="66"/>
      <c r="D59" s="279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</row>
    <row r="60">
      <c r="A60" s="66"/>
      <c r="B60" s="66"/>
      <c r="C60" s="66"/>
      <c r="D60" s="279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</row>
    <row r="61">
      <c r="A61" s="66"/>
      <c r="B61" s="66"/>
      <c r="C61" s="66"/>
      <c r="D61" s="279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</row>
    <row r="62">
      <c r="A62" s="66"/>
      <c r="B62" s="66"/>
      <c r="C62" s="66"/>
      <c r="D62" s="279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</row>
    <row r="63">
      <c r="A63" s="66"/>
      <c r="B63" s="66"/>
      <c r="C63" s="66"/>
      <c r="D63" s="279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</row>
    <row r="64">
      <c r="A64" s="66"/>
      <c r="B64" s="66"/>
      <c r="C64" s="66"/>
      <c r="D64" s="279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</row>
    <row r="65">
      <c r="A65" s="66"/>
      <c r="B65" s="66"/>
      <c r="C65" s="66"/>
      <c r="D65" s="279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</row>
    <row r="66">
      <c r="A66" s="66"/>
      <c r="B66" s="66"/>
      <c r="C66" s="66"/>
      <c r="D66" s="279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</row>
    <row r="67">
      <c r="A67" s="66"/>
      <c r="B67" s="66"/>
      <c r="C67" s="66"/>
      <c r="D67" s="279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</row>
    <row r="68">
      <c r="A68" s="66"/>
      <c r="B68" s="66"/>
      <c r="C68" s="66"/>
      <c r="D68" s="279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</row>
    <row r="69">
      <c r="A69" s="66"/>
      <c r="B69" s="66"/>
      <c r="C69" s="66"/>
      <c r="D69" s="279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</row>
    <row r="70">
      <c r="A70" s="66"/>
      <c r="B70" s="66"/>
      <c r="C70" s="66"/>
      <c r="D70" s="279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</row>
    <row r="71">
      <c r="A71" s="66"/>
      <c r="B71" s="66"/>
      <c r="C71" s="66"/>
      <c r="D71" s="279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</row>
    <row r="72">
      <c r="A72" s="66"/>
      <c r="B72" s="66"/>
      <c r="C72" s="66"/>
      <c r="D72" s="279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</row>
    <row r="73">
      <c r="A73" s="66"/>
      <c r="B73" s="66"/>
      <c r="C73" s="66"/>
      <c r="D73" s="279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</row>
    <row r="74">
      <c r="A74" s="66"/>
      <c r="B74" s="66"/>
      <c r="C74" s="66"/>
      <c r="D74" s="279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</row>
    <row r="75">
      <c r="A75" s="66"/>
      <c r="B75" s="66"/>
      <c r="C75" s="66"/>
      <c r="D75" s="279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</row>
    <row r="76">
      <c r="A76" s="66"/>
      <c r="B76" s="66"/>
      <c r="C76" s="66"/>
      <c r="D76" s="279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</row>
    <row r="77">
      <c r="A77" s="66"/>
      <c r="B77" s="66"/>
      <c r="C77" s="66"/>
      <c r="D77" s="279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</row>
    <row r="78">
      <c r="A78" s="66"/>
      <c r="B78" s="66"/>
      <c r="C78" s="66"/>
      <c r="D78" s="279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</row>
    <row r="79">
      <c r="A79" s="66"/>
      <c r="B79" s="66"/>
      <c r="C79" s="66"/>
      <c r="D79" s="279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</row>
    <row r="80">
      <c r="A80" s="66"/>
      <c r="B80" s="66"/>
      <c r="C80" s="66"/>
      <c r="D80" s="279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</row>
    <row r="81">
      <c r="A81" s="66"/>
      <c r="B81" s="66"/>
      <c r="C81" s="66"/>
      <c r="D81" s="279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</row>
    <row r="82">
      <c r="A82" s="66"/>
      <c r="B82" s="66"/>
      <c r="C82" s="66"/>
      <c r="D82" s="279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</row>
    <row r="83">
      <c r="A83" s="66"/>
      <c r="B83" s="66"/>
      <c r="C83" s="66"/>
      <c r="D83" s="279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</row>
    <row r="84">
      <c r="A84" s="66"/>
      <c r="B84" s="66"/>
      <c r="C84" s="66"/>
      <c r="D84" s="279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</row>
    <row r="85">
      <c r="A85" s="66"/>
      <c r="B85" s="66"/>
      <c r="C85" s="66"/>
      <c r="D85" s="279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</row>
    <row r="86">
      <c r="A86" s="66"/>
      <c r="B86" s="66"/>
      <c r="C86" s="66"/>
      <c r="D86" s="279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</row>
    <row r="87">
      <c r="A87" s="66"/>
      <c r="B87" s="66"/>
      <c r="C87" s="66"/>
      <c r="D87" s="279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</row>
    <row r="88">
      <c r="A88" s="66"/>
      <c r="B88" s="66"/>
      <c r="C88" s="66"/>
      <c r="D88" s="279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</row>
    <row r="89">
      <c r="A89" s="66"/>
      <c r="B89" s="66"/>
      <c r="C89" s="66"/>
      <c r="D89" s="279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</row>
    <row r="90">
      <c r="A90" s="66"/>
      <c r="B90" s="66"/>
      <c r="C90" s="66"/>
      <c r="D90" s="279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</row>
    <row r="91">
      <c r="A91" s="66"/>
      <c r="B91" s="66"/>
      <c r="C91" s="66"/>
      <c r="D91" s="279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</row>
    <row r="92">
      <c r="A92" s="66"/>
      <c r="B92" s="66"/>
      <c r="C92" s="66"/>
      <c r="D92" s="279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</row>
    <row r="93">
      <c r="A93" s="66"/>
      <c r="B93" s="66"/>
      <c r="C93" s="66"/>
      <c r="D93" s="279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</row>
    <row r="94">
      <c r="A94" s="66"/>
      <c r="B94" s="66"/>
      <c r="C94" s="66"/>
      <c r="D94" s="279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</row>
    <row r="95">
      <c r="A95" s="66"/>
      <c r="B95" s="66"/>
      <c r="C95" s="66"/>
      <c r="D95" s="279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</row>
    <row r="96">
      <c r="A96" s="66"/>
      <c r="B96" s="66"/>
      <c r="C96" s="66"/>
      <c r="D96" s="279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</row>
    <row r="97">
      <c r="A97" s="66"/>
      <c r="B97" s="66"/>
      <c r="C97" s="66"/>
      <c r="D97" s="279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</row>
    <row r="98">
      <c r="A98" s="66"/>
      <c r="B98" s="66"/>
      <c r="C98" s="66"/>
      <c r="D98" s="279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</row>
    <row r="99">
      <c r="A99" s="66"/>
      <c r="B99" s="66"/>
      <c r="C99" s="66"/>
      <c r="D99" s="279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</row>
    <row r="100">
      <c r="A100" s="66"/>
      <c r="B100" s="66"/>
      <c r="C100" s="66"/>
      <c r="D100" s="279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</row>
    <row r="101">
      <c r="A101" s="66"/>
      <c r="B101" s="66"/>
      <c r="C101" s="66"/>
      <c r="D101" s="279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</row>
    <row r="102">
      <c r="A102" s="66"/>
      <c r="B102" s="66"/>
      <c r="C102" s="66"/>
      <c r="D102" s="279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</row>
    <row r="103">
      <c r="A103" s="66"/>
      <c r="B103" s="66"/>
      <c r="C103" s="66"/>
      <c r="D103" s="279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</row>
    <row r="104">
      <c r="A104" s="66"/>
      <c r="B104" s="66"/>
      <c r="C104" s="66"/>
      <c r="D104" s="279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</row>
    <row r="105">
      <c r="A105" s="66"/>
      <c r="B105" s="66"/>
      <c r="C105" s="66"/>
      <c r="D105" s="279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</row>
    <row r="106">
      <c r="A106" s="66"/>
      <c r="B106" s="66"/>
      <c r="C106" s="66"/>
      <c r="D106" s="279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</row>
    <row r="107">
      <c r="A107" s="66"/>
      <c r="B107" s="66"/>
      <c r="C107" s="66"/>
      <c r="D107" s="279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</row>
    <row r="108">
      <c r="A108" s="66"/>
      <c r="B108" s="66"/>
      <c r="C108" s="66"/>
      <c r="D108" s="279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</row>
    <row r="109">
      <c r="A109" s="66"/>
      <c r="B109" s="66"/>
      <c r="C109" s="66"/>
      <c r="D109" s="279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</row>
    <row r="110">
      <c r="A110" s="66"/>
      <c r="B110" s="66"/>
      <c r="C110" s="66"/>
      <c r="D110" s="279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</row>
    <row r="111">
      <c r="A111" s="66"/>
      <c r="B111" s="66"/>
      <c r="C111" s="66"/>
      <c r="D111" s="279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</row>
    <row r="112">
      <c r="A112" s="66"/>
      <c r="B112" s="66"/>
      <c r="C112" s="66"/>
      <c r="D112" s="279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</row>
    <row r="113">
      <c r="A113" s="66"/>
      <c r="B113" s="66"/>
      <c r="C113" s="66"/>
      <c r="D113" s="279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</row>
    <row r="114">
      <c r="A114" s="66"/>
      <c r="B114" s="66"/>
      <c r="C114" s="66"/>
      <c r="D114" s="279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</row>
    <row r="115">
      <c r="A115" s="66"/>
      <c r="B115" s="66"/>
      <c r="C115" s="66"/>
      <c r="D115" s="279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</row>
    <row r="116">
      <c r="A116" s="66"/>
      <c r="B116" s="66"/>
      <c r="C116" s="66"/>
      <c r="D116" s="279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</row>
    <row r="117">
      <c r="A117" s="66"/>
      <c r="B117" s="66"/>
      <c r="C117" s="66"/>
      <c r="D117" s="279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</row>
    <row r="118">
      <c r="A118" s="66"/>
      <c r="B118" s="66"/>
      <c r="C118" s="66"/>
      <c r="D118" s="279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</row>
    <row r="119">
      <c r="A119" s="66"/>
      <c r="B119" s="66"/>
      <c r="C119" s="66"/>
      <c r="D119" s="279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</row>
    <row r="120">
      <c r="A120" s="66"/>
      <c r="B120" s="66"/>
      <c r="C120" s="66"/>
      <c r="D120" s="279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</row>
    <row r="121">
      <c r="A121" s="66"/>
      <c r="B121" s="66"/>
      <c r="C121" s="66"/>
      <c r="D121" s="279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</row>
    <row r="122">
      <c r="A122" s="66"/>
      <c r="B122" s="66"/>
      <c r="C122" s="66"/>
      <c r="D122" s="279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</row>
    <row r="123">
      <c r="A123" s="66"/>
      <c r="B123" s="66"/>
      <c r="C123" s="66"/>
      <c r="D123" s="279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</row>
    <row r="124">
      <c r="A124" s="66"/>
      <c r="B124" s="66"/>
      <c r="C124" s="66"/>
      <c r="D124" s="279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</row>
    <row r="125">
      <c r="A125" s="66"/>
      <c r="B125" s="66"/>
      <c r="C125" s="66"/>
      <c r="D125" s="279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</row>
    <row r="126">
      <c r="A126" s="66"/>
      <c r="B126" s="66"/>
      <c r="C126" s="66"/>
      <c r="D126" s="279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</row>
    <row r="127">
      <c r="A127" s="66"/>
      <c r="B127" s="66"/>
      <c r="C127" s="66"/>
      <c r="D127" s="279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</row>
    <row r="128">
      <c r="A128" s="66"/>
      <c r="B128" s="66"/>
      <c r="C128" s="66"/>
      <c r="D128" s="279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</row>
    <row r="129">
      <c r="A129" s="66"/>
      <c r="B129" s="66"/>
      <c r="C129" s="66"/>
      <c r="D129" s="279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</row>
    <row r="130">
      <c r="A130" s="66"/>
      <c r="B130" s="66"/>
      <c r="C130" s="66"/>
      <c r="D130" s="279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</row>
    <row r="131">
      <c r="A131" s="66"/>
      <c r="B131" s="66"/>
      <c r="C131" s="66"/>
      <c r="D131" s="279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</row>
    <row r="132">
      <c r="A132" s="66"/>
      <c r="B132" s="66"/>
      <c r="C132" s="66"/>
      <c r="D132" s="279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</row>
    <row r="133">
      <c r="A133" s="66"/>
      <c r="B133" s="66"/>
      <c r="C133" s="66"/>
      <c r="D133" s="279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</row>
    <row r="134">
      <c r="A134" s="66"/>
      <c r="B134" s="66"/>
      <c r="C134" s="66"/>
      <c r="D134" s="279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</row>
    <row r="135">
      <c r="A135" s="66"/>
      <c r="B135" s="66"/>
      <c r="C135" s="66"/>
      <c r="D135" s="279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</row>
    <row r="136">
      <c r="A136" s="66"/>
      <c r="B136" s="66"/>
      <c r="C136" s="66"/>
      <c r="D136" s="279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</row>
    <row r="137">
      <c r="A137" s="66"/>
      <c r="B137" s="66"/>
      <c r="C137" s="66"/>
      <c r="D137" s="279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</row>
    <row r="138">
      <c r="A138" s="66"/>
      <c r="B138" s="66"/>
      <c r="C138" s="66"/>
      <c r="D138" s="279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</row>
    <row r="139">
      <c r="A139" s="66"/>
      <c r="B139" s="66"/>
      <c r="C139" s="66"/>
      <c r="D139" s="279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</row>
    <row r="140">
      <c r="A140" s="66"/>
      <c r="B140" s="66"/>
      <c r="C140" s="66"/>
      <c r="D140" s="279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</row>
    <row r="141">
      <c r="A141" s="66"/>
      <c r="B141" s="66"/>
      <c r="C141" s="66"/>
      <c r="D141" s="279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</row>
    <row r="142">
      <c r="A142" s="66"/>
      <c r="B142" s="66"/>
      <c r="C142" s="66"/>
      <c r="D142" s="279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</row>
    <row r="143">
      <c r="A143" s="66"/>
      <c r="B143" s="66"/>
      <c r="C143" s="66"/>
      <c r="D143" s="279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</row>
    <row r="144">
      <c r="A144" s="66"/>
      <c r="B144" s="66"/>
      <c r="C144" s="66"/>
      <c r="D144" s="279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</row>
    <row r="145">
      <c r="A145" s="66"/>
      <c r="B145" s="66"/>
      <c r="C145" s="66"/>
      <c r="D145" s="279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</row>
    <row r="146">
      <c r="A146" s="66"/>
      <c r="B146" s="66"/>
      <c r="C146" s="66"/>
      <c r="D146" s="279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</row>
    <row r="147">
      <c r="A147" s="66"/>
      <c r="B147" s="66"/>
      <c r="C147" s="66"/>
      <c r="D147" s="279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</row>
    <row r="148">
      <c r="A148" s="66"/>
      <c r="B148" s="66"/>
      <c r="C148" s="66"/>
      <c r="D148" s="279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</row>
    <row r="149">
      <c r="A149" s="66"/>
      <c r="B149" s="66"/>
      <c r="C149" s="66"/>
      <c r="D149" s="279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</row>
    <row r="150">
      <c r="A150" s="66"/>
      <c r="B150" s="66"/>
      <c r="C150" s="66"/>
      <c r="D150" s="279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</row>
    <row r="151">
      <c r="A151" s="66"/>
      <c r="B151" s="66"/>
      <c r="C151" s="66"/>
      <c r="D151" s="279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</row>
    <row r="152">
      <c r="A152" s="66"/>
      <c r="B152" s="66"/>
      <c r="C152" s="66"/>
      <c r="D152" s="279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</row>
    <row r="153">
      <c r="A153" s="66"/>
      <c r="B153" s="66"/>
      <c r="C153" s="66"/>
      <c r="D153" s="279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</row>
    <row r="154">
      <c r="A154" s="66"/>
      <c r="B154" s="66"/>
      <c r="C154" s="66"/>
      <c r="D154" s="279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</row>
    <row r="155">
      <c r="A155" s="66"/>
      <c r="B155" s="66"/>
      <c r="C155" s="66"/>
      <c r="D155" s="279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</row>
    <row r="156">
      <c r="A156" s="66"/>
      <c r="B156" s="66"/>
      <c r="C156" s="66"/>
      <c r="D156" s="279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</row>
    <row r="157">
      <c r="A157" s="66"/>
      <c r="B157" s="66"/>
      <c r="C157" s="66"/>
      <c r="D157" s="279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</row>
    <row r="158">
      <c r="A158" s="66"/>
      <c r="B158" s="66"/>
      <c r="C158" s="66"/>
      <c r="D158" s="279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</row>
    <row r="159">
      <c r="A159" s="66"/>
      <c r="B159" s="66"/>
      <c r="C159" s="66"/>
      <c r="D159" s="279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</row>
    <row r="160">
      <c r="A160" s="66"/>
      <c r="B160" s="66"/>
      <c r="C160" s="66"/>
      <c r="D160" s="279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</row>
    <row r="161">
      <c r="A161" s="66"/>
      <c r="B161" s="66"/>
      <c r="C161" s="66"/>
      <c r="D161" s="279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</row>
    <row r="162">
      <c r="A162" s="66"/>
      <c r="B162" s="66"/>
      <c r="C162" s="66"/>
      <c r="D162" s="279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</row>
    <row r="163">
      <c r="A163" s="66"/>
      <c r="B163" s="66"/>
      <c r="C163" s="66"/>
      <c r="D163" s="279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</row>
    <row r="164">
      <c r="A164" s="66"/>
      <c r="B164" s="66"/>
      <c r="C164" s="66"/>
      <c r="D164" s="279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</row>
    <row r="165">
      <c r="A165" s="66"/>
      <c r="B165" s="66"/>
      <c r="C165" s="66"/>
      <c r="D165" s="279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</row>
    <row r="166">
      <c r="A166" s="66"/>
      <c r="B166" s="66"/>
      <c r="C166" s="66"/>
      <c r="D166" s="279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</row>
    <row r="167">
      <c r="A167" s="66"/>
      <c r="B167" s="66"/>
      <c r="C167" s="66"/>
      <c r="D167" s="279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</row>
    <row r="168">
      <c r="A168" s="66"/>
      <c r="B168" s="66"/>
      <c r="C168" s="66"/>
      <c r="D168" s="279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</row>
    <row r="169">
      <c r="A169" s="66"/>
      <c r="B169" s="66"/>
      <c r="C169" s="66"/>
      <c r="D169" s="279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</row>
    <row r="170">
      <c r="A170" s="66"/>
      <c r="B170" s="66"/>
      <c r="C170" s="66"/>
      <c r="D170" s="279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</row>
    <row r="171">
      <c r="A171" s="66"/>
      <c r="B171" s="66"/>
      <c r="C171" s="66"/>
      <c r="D171" s="279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</row>
    <row r="172">
      <c r="A172" s="66"/>
      <c r="B172" s="66"/>
      <c r="C172" s="66"/>
      <c r="D172" s="279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</row>
    <row r="173">
      <c r="A173" s="66"/>
      <c r="B173" s="66"/>
      <c r="C173" s="66"/>
      <c r="D173" s="279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</row>
    <row r="174">
      <c r="A174" s="66"/>
      <c r="B174" s="66"/>
      <c r="C174" s="66"/>
      <c r="D174" s="279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</row>
    <row r="175">
      <c r="A175" s="66"/>
      <c r="B175" s="66"/>
      <c r="C175" s="66"/>
      <c r="D175" s="279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</row>
    <row r="176">
      <c r="A176" s="66"/>
      <c r="B176" s="66"/>
      <c r="C176" s="66"/>
      <c r="D176" s="279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</row>
    <row r="177">
      <c r="A177" s="66"/>
      <c r="B177" s="66"/>
      <c r="C177" s="66"/>
      <c r="D177" s="279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</row>
    <row r="178">
      <c r="A178" s="66"/>
      <c r="B178" s="66"/>
      <c r="C178" s="66"/>
      <c r="D178" s="279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</row>
    <row r="179">
      <c r="A179" s="66"/>
      <c r="B179" s="66"/>
      <c r="C179" s="66"/>
      <c r="D179" s="279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</row>
    <row r="180">
      <c r="A180" s="66"/>
      <c r="B180" s="66"/>
      <c r="C180" s="66"/>
      <c r="D180" s="279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</row>
    <row r="181">
      <c r="A181" s="66"/>
      <c r="B181" s="66"/>
      <c r="C181" s="66"/>
      <c r="D181" s="279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</row>
    <row r="182">
      <c r="A182" s="66"/>
      <c r="B182" s="66"/>
      <c r="C182" s="66"/>
      <c r="D182" s="279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</row>
    <row r="183">
      <c r="A183" s="66"/>
      <c r="B183" s="66"/>
      <c r="C183" s="66"/>
      <c r="D183" s="279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</row>
    <row r="184">
      <c r="A184" s="66"/>
      <c r="B184" s="66"/>
      <c r="C184" s="66"/>
      <c r="D184" s="279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</row>
    <row r="185">
      <c r="A185" s="66"/>
      <c r="B185" s="66"/>
      <c r="C185" s="66"/>
      <c r="D185" s="279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</row>
    <row r="186">
      <c r="A186" s="66"/>
      <c r="B186" s="66"/>
      <c r="C186" s="66"/>
      <c r="D186" s="279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</row>
    <row r="187">
      <c r="A187" s="66"/>
      <c r="B187" s="66"/>
      <c r="C187" s="66"/>
      <c r="D187" s="279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</row>
    <row r="188">
      <c r="A188" s="66"/>
      <c r="B188" s="66"/>
      <c r="C188" s="66"/>
      <c r="D188" s="279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</row>
    <row r="189">
      <c r="A189" s="66"/>
      <c r="B189" s="66"/>
      <c r="C189" s="66"/>
      <c r="D189" s="279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</row>
    <row r="190">
      <c r="A190" s="66"/>
      <c r="B190" s="66"/>
      <c r="C190" s="66"/>
      <c r="D190" s="279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</row>
    <row r="191">
      <c r="A191" s="66"/>
      <c r="B191" s="66"/>
      <c r="C191" s="66"/>
      <c r="D191" s="279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</row>
    <row r="192">
      <c r="A192" s="66"/>
      <c r="B192" s="66"/>
      <c r="C192" s="66"/>
      <c r="D192" s="279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</row>
    <row r="193">
      <c r="A193" s="66"/>
      <c r="B193" s="66"/>
      <c r="C193" s="66"/>
      <c r="D193" s="279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</row>
    <row r="194">
      <c r="A194" s="66"/>
      <c r="B194" s="66"/>
      <c r="C194" s="66"/>
      <c r="D194" s="279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</row>
    <row r="195">
      <c r="A195" s="66"/>
      <c r="B195" s="66"/>
      <c r="C195" s="66"/>
      <c r="D195" s="279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</row>
    <row r="196">
      <c r="A196" s="66"/>
      <c r="B196" s="66"/>
      <c r="C196" s="66"/>
      <c r="D196" s="279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</row>
    <row r="197">
      <c r="A197" s="66"/>
      <c r="B197" s="66"/>
      <c r="C197" s="66"/>
      <c r="D197" s="279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</row>
    <row r="198">
      <c r="A198" s="66"/>
      <c r="B198" s="66"/>
      <c r="C198" s="66"/>
      <c r="D198" s="279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</row>
    <row r="199">
      <c r="A199" s="66"/>
      <c r="B199" s="66"/>
      <c r="C199" s="66"/>
      <c r="D199" s="279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</row>
    <row r="200">
      <c r="A200" s="66"/>
      <c r="B200" s="66"/>
      <c r="C200" s="66"/>
      <c r="D200" s="279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</row>
    <row r="201">
      <c r="A201" s="66"/>
      <c r="B201" s="66"/>
      <c r="C201" s="66"/>
      <c r="D201" s="279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</row>
    <row r="202">
      <c r="A202" s="66"/>
      <c r="B202" s="66"/>
      <c r="C202" s="66"/>
      <c r="D202" s="279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</row>
    <row r="203">
      <c r="A203" s="66"/>
      <c r="B203" s="66"/>
      <c r="C203" s="66"/>
      <c r="D203" s="279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</row>
    <row r="204">
      <c r="A204" s="66"/>
      <c r="B204" s="66"/>
      <c r="C204" s="66"/>
      <c r="D204" s="279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</row>
    <row r="205">
      <c r="A205" s="66"/>
      <c r="B205" s="66"/>
      <c r="C205" s="66"/>
      <c r="D205" s="279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</row>
    <row r="206">
      <c r="A206" s="66"/>
      <c r="B206" s="66"/>
      <c r="C206" s="66"/>
      <c r="D206" s="279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</row>
    <row r="207">
      <c r="A207" s="66"/>
      <c r="B207" s="66"/>
      <c r="C207" s="66"/>
      <c r="D207" s="279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</row>
    <row r="208">
      <c r="A208" s="66"/>
      <c r="B208" s="66"/>
      <c r="C208" s="66"/>
      <c r="D208" s="279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</row>
    <row r="209">
      <c r="A209" s="66"/>
      <c r="B209" s="66"/>
      <c r="C209" s="66"/>
      <c r="D209" s="279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</row>
    <row r="210">
      <c r="A210" s="66"/>
      <c r="B210" s="66"/>
      <c r="C210" s="66"/>
      <c r="D210" s="279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</row>
    <row r="211">
      <c r="A211" s="66"/>
      <c r="B211" s="66"/>
      <c r="C211" s="66"/>
      <c r="D211" s="279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</row>
    <row r="212">
      <c r="A212" s="66"/>
      <c r="B212" s="66"/>
      <c r="C212" s="66"/>
      <c r="D212" s="279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</row>
    <row r="213">
      <c r="A213" s="66"/>
      <c r="B213" s="66"/>
      <c r="C213" s="66"/>
      <c r="D213" s="279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</row>
    <row r="214">
      <c r="A214" s="66"/>
      <c r="B214" s="66"/>
      <c r="C214" s="66"/>
      <c r="D214" s="279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</row>
    <row r="215">
      <c r="A215" s="66"/>
      <c r="B215" s="66"/>
      <c r="C215" s="66"/>
      <c r="D215" s="279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</row>
    <row r="216">
      <c r="A216" s="66"/>
      <c r="B216" s="66"/>
      <c r="C216" s="66"/>
      <c r="D216" s="279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</row>
    <row r="217">
      <c r="A217" s="66"/>
      <c r="B217" s="66"/>
      <c r="C217" s="66"/>
      <c r="D217" s="279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</row>
    <row r="218">
      <c r="A218" s="66"/>
      <c r="B218" s="66"/>
      <c r="C218" s="66"/>
      <c r="D218" s="279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</row>
    <row r="219">
      <c r="A219" s="66"/>
      <c r="B219" s="66"/>
      <c r="C219" s="66"/>
      <c r="D219" s="279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</row>
    <row r="220">
      <c r="A220" s="66"/>
      <c r="B220" s="66"/>
      <c r="C220" s="66"/>
      <c r="D220" s="279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</row>
    <row r="221">
      <c r="A221" s="66"/>
      <c r="B221" s="66"/>
      <c r="C221" s="66"/>
      <c r="D221" s="279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</row>
    <row r="222">
      <c r="A222" s="66"/>
      <c r="B222" s="66"/>
      <c r="C222" s="66"/>
      <c r="D222" s="279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</row>
    <row r="223">
      <c r="A223" s="66"/>
      <c r="B223" s="66"/>
      <c r="C223" s="66"/>
      <c r="D223" s="279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</row>
    <row r="224">
      <c r="A224" s="66"/>
      <c r="B224" s="66"/>
      <c r="C224" s="66"/>
      <c r="D224" s="279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</row>
    <row r="225">
      <c r="A225" s="66"/>
      <c r="B225" s="66"/>
      <c r="C225" s="66"/>
      <c r="D225" s="279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</row>
    <row r="226">
      <c r="A226" s="66"/>
      <c r="B226" s="66"/>
      <c r="C226" s="66"/>
      <c r="D226" s="279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</row>
    <row r="227">
      <c r="A227" s="66"/>
      <c r="B227" s="66"/>
      <c r="C227" s="66"/>
      <c r="D227" s="279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</row>
    <row r="228">
      <c r="A228" s="66"/>
      <c r="B228" s="66"/>
      <c r="C228" s="66"/>
      <c r="D228" s="279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</row>
    <row r="229">
      <c r="A229" s="66"/>
      <c r="B229" s="66"/>
      <c r="C229" s="66"/>
      <c r="D229" s="279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</row>
    <row r="230">
      <c r="A230" s="66"/>
      <c r="B230" s="66"/>
      <c r="C230" s="66"/>
      <c r="D230" s="279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</row>
    <row r="231">
      <c r="A231" s="66"/>
      <c r="B231" s="66"/>
      <c r="C231" s="66"/>
      <c r="D231" s="279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</row>
    <row r="232">
      <c r="A232" s="66"/>
      <c r="B232" s="66"/>
      <c r="C232" s="66"/>
      <c r="D232" s="279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</row>
    <row r="233">
      <c r="A233" s="66"/>
      <c r="B233" s="66"/>
      <c r="C233" s="66"/>
      <c r="D233" s="279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</row>
    <row r="234">
      <c r="A234" s="66"/>
      <c r="B234" s="66"/>
      <c r="C234" s="66"/>
      <c r="D234" s="279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</row>
    <row r="235">
      <c r="A235" s="66"/>
      <c r="B235" s="66"/>
      <c r="C235" s="66"/>
      <c r="D235" s="279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</row>
    <row r="236">
      <c r="A236" s="66"/>
      <c r="B236" s="66"/>
      <c r="C236" s="66"/>
      <c r="D236" s="279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</row>
    <row r="237">
      <c r="A237" s="66"/>
      <c r="B237" s="66"/>
      <c r="C237" s="66"/>
      <c r="D237" s="279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</row>
    <row r="238">
      <c r="A238" s="66"/>
      <c r="B238" s="66"/>
      <c r="C238" s="66"/>
      <c r="D238" s="279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</row>
    <row r="239">
      <c r="A239" s="66"/>
      <c r="B239" s="66"/>
      <c r="C239" s="66"/>
      <c r="D239" s="279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</row>
    <row r="240">
      <c r="A240" s="66"/>
      <c r="B240" s="66"/>
      <c r="C240" s="66"/>
      <c r="D240" s="279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</row>
    <row r="241">
      <c r="A241" s="66"/>
      <c r="B241" s="66"/>
      <c r="C241" s="66"/>
      <c r="D241" s="279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</row>
    <row r="242">
      <c r="A242" s="66"/>
      <c r="B242" s="66"/>
      <c r="C242" s="66"/>
      <c r="D242" s="279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</row>
    <row r="243">
      <c r="A243" s="66"/>
      <c r="B243" s="66"/>
      <c r="C243" s="66"/>
      <c r="D243" s="279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</row>
    <row r="244">
      <c r="A244" s="66"/>
      <c r="B244" s="66"/>
      <c r="C244" s="66"/>
      <c r="D244" s="279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</row>
    <row r="245">
      <c r="A245" s="66"/>
      <c r="B245" s="66"/>
      <c r="C245" s="66"/>
      <c r="D245" s="279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</row>
    <row r="246">
      <c r="A246" s="66"/>
      <c r="B246" s="66"/>
      <c r="C246" s="66"/>
      <c r="D246" s="279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</row>
    <row r="247">
      <c r="A247" s="66"/>
      <c r="B247" s="66"/>
      <c r="C247" s="66"/>
      <c r="D247" s="279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</row>
    <row r="248">
      <c r="A248" s="66"/>
      <c r="B248" s="66"/>
      <c r="C248" s="66"/>
      <c r="D248" s="279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</row>
    <row r="249">
      <c r="A249" s="66"/>
      <c r="B249" s="66"/>
      <c r="C249" s="66"/>
      <c r="D249" s="279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</row>
    <row r="250">
      <c r="A250" s="66"/>
      <c r="B250" s="66"/>
      <c r="C250" s="66"/>
      <c r="D250" s="279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</row>
    <row r="251">
      <c r="A251" s="66"/>
      <c r="B251" s="66"/>
      <c r="C251" s="66"/>
      <c r="D251" s="279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</row>
    <row r="252">
      <c r="A252" s="66"/>
      <c r="B252" s="66"/>
      <c r="C252" s="66"/>
      <c r="D252" s="279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</row>
    <row r="253">
      <c r="A253" s="66"/>
      <c r="B253" s="66"/>
      <c r="C253" s="66"/>
      <c r="D253" s="279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</row>
    <row r="254">
      <c r="A254" s="66"/>
      <c r="B254" s="66"/>
      <c r="C254" s="66"/>
      <c r="D254" s="279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</row>
    <row r="255">
      <c r="A255" s="66"/>
      <c r="B255" s="66"/>
      <c r="C255" s="66"/>
      <c r="D255" s="279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</row>
    <row r="256">
      <c r="A256" s="66"/>
      <c r="B256" s="66"/>
      <c r="C256" s="66"/>
      <c r="D256" s="279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</row>
    <row r="257">
      <c r="A257" s="66"/>
      <c r="B257" s="66"/>
      <c r="C257" s="66"/>
      <c r="D257" s="279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</row>
    <row r="258">
      <c r="A258" s="66"/>
      <c r="B258" s="66"/>
      <c r="C258" s="66"/>
      <c r="D258" s="279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</row>
    <row r="259">
      <c r="A259" s="66"/>
      <c r="B259" s="66"/>
      <c r="C259" s="66"/>
      <c r="D259" s="279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</row>
    <row r="260">
      <c r="A260" s="66"/>
      <c r="B260" s="66"/>
      <c r="C260" s="66"/>
      <c r="D260" s="279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</row>
    <row r="261">
      <c r="A261" s="66"/>
      <c r="B261" s="66"/>
      <c r="C261" s="66"/>
      <c r="D261" s="279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</row>
    <row r="262">
      <c r="A262" s="66"/>
      <c r="B262" s="66"/>
      <c r="C262" s="66"/>
      <c r="D262" s="279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</row>
    <row r="263">
      <c r="A263" s="66"/>
      <c r="B263" s="66"/>
      <c r="C263" s="66"/>
      <c r="D263" s="279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</row>
    <row r="264">
      <c r="A264" s="66"/>
      <c r="B264" s="66"/>
      <c r="C264" s="66"/>
      <c r="D264" s="279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</row>
    <row r="265">
      <c r="A265" s="66"/>
      <c r="B265" s="66"/>
      <c r="C265" s="66"/>
      <c r="D265" s="279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</row>
    <row r="266">
      <c r="A266" s="66"/>
      <c r="B266" s="66"/>
      <c r="C266" s="66"/>
      <c r="D266" s="279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</row>
    <row r="267">
      <c r="A267" s="66"/>
      <c r="B267" s="66"/>
      <c r="C267" s="66"/>
      <c r="D267" s="279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</row>
    <row r="268">
      <c r="A268" s="66"/>
      <c r="B268" s="66"/>
      <c r="C268" s="66"/>
      <c r="D268" s="279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</row>
    <row r="269">
      <c r="A269" s="66"/>
      <c r="B269" s="66"/>
      <c r="C269" s="66"/>
      <c r="D269" s="279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</row>
    <row r="270">
      <c r="A270" s="66"/>
      <c r="B270" s="66"/>
      <c r="C270" s="66"/>
      <c r="D270" s="279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</row>
    <row r="271">
      <c r="A271" s="66"/>
      <c r="B271" s="66"/>
      <c r="C271" s="66"/>
      <c r="D271" s="279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</row>
    <row r="272">
      <c r="A272" s="66"/>
      <c r="B272" s="66"/>
      <c r="C272" s="66"/>
      <c r="D272" s="279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</row>
    <row r="273">
      <c r="A273" s="66"/>
      <c r="B273" s="66"/>
      <c r="C273" s="66"/>
      <c r="D273" s="279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</row>
    <row r="274">
      <c r="A274" s="66"/>
      <c r="B274" s="66"/>
      <c r="C274" s="66"/>
      <c r="D274" s="279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</row>
    <row r="275">
      <c r="A275" s="66"/>
      <c r="B275" s="66"/>
      <c r="C275" s="66"/>
      <c r="D275" s="279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</row>
    <row r="276">
      <c r="A276" s="66"/>
      <c r="B276" s="66"/>
      <c r="C276" s="66"/>
      <c r="D276" s="279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</row>
    <row r="277">
      <c r="A277" s="66"/>
      <c r="B277" s="66"/>
      <c r="C277" s="66"/>
      <c r="D277" s="279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</row>
    <row r="278">
      <c r="A278" s="66"/>
      <c r="B278" s="66"/>
      <c r="C278" s="66"/>
      <c r="D278" s="279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</row>
    <row r="279">
      <c r="A279" s="66"/>
      <c r="B279" s="66"/>
      <c r="C279" s="66"/>
      <c r="D279" s="279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</row>
    <row r="280">
      <c r="A280" s="66"/>
      <c r="B280" s="66"/>
      <c r="C280" s="66"/>
      <c r="D280" s="279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</row>
    <row r="281">
      <c r="A281" s="66"/>
      <c r="B281" s="66"/>
      <c r="C281" s="66"/>
      <c r="D281" s="279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</row>
    <row r="282">
      <c r="A282" s="66"/>
      <c r="B282" s="66"/>
      <c r="C282" s="66"/>
      <c r="D282" s="279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</row>
    <row r="283">
      <c r="A283" s="66"/>
      <c r="B283" s="66"/>
      <c r="C283" s="66"/>
      <c r="D283" s="279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</row>
    <row r="284">
      <c r="A284" s="66"/>
      <c r="B284" s="66"/>
      <c r="C284" s="66"/>
      <c r="D284" s="279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</row>
    <row r="285">
      <c r="A285" s="66"/>
      <c r="B285" s="66"/>
      <c r="C285" s="66"/>
      <c r="D285" s="279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</row>
    <row r="286">
      <c r="A286" s="66"/>
      <c r="B286" s="66"/>
      <c r="C286" s="66"/>
      <c r="D286" s="279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</row>
    <row r="287">
      <c r="A287" s="66"/>
      <c r="B287" s="66"/>
      <c r="C287" s="66"/>
      <c r="D287" s="279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</row>
    <row r="288">
      <c r="A288" s="66"/>
      <c r="B288" s="66"/>
      <c r="C288" s="66"/>
      <c r="D288" s="279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</row>
    <row r="289">
      <c r="A289" s="66"/>
      <c r="B289" s="66"/>
      <c r="C289" s="66"/>
      <c r="D289" s="279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</row>
    <row r="290">
      <c r="A290" s="66"/>
      <c r="B290" s="66"/>
      <c r="C290" s="66"/>
      <c r="D290" s="279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</row>
    <row r="291">
      <c r="A291" s="66"/>
      <c r="B291" s="66"/>
      <c r="C291" s="66"/>
      <c r="D291" s="279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</row>
    <row r="292">
      <c r="A292" s="66"/>
      <c r="B292" s="66"/>
      <c r="C292" s="66"/>
      <c r="D292" s="279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</row>
    <row r="293">
      <c r="A293" s="66"/>
      <c r="B293" s="66"/>
      <c r="C293" s="66"/>
      <c r="D293" s="279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</row>
    <row r="294">
      <c r="A294" s="66"/>
      <c r="B294" s="66"/>
      <c r="C294" s="66"/>
      <c r="D294" s="279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</row>
    <row r="295">
      <c r="A295" s="66"/>
      <c r="B295" s="66"/>
      <c r="C295" s="66"/>
      <c r="D295" s="279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</row>
    <row r="296">
      <c r="A296" s="66"/>
      <c r="B296" s="66"/>
      <c r="C296" s="66"/>
      <c r="D296" s="279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</row>
    <row r="297">
      <c r="A297" s="66"/>
      <c r="B297" s="66"/>
      <c r="C297" s="66"/>
      <c r="D297" s="279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</row>
    <row r="298">
      <c r="A298" s="66"/>
      <c r="B298" s="66"/>
      <c r="C298" s="66"/>
      <c r="D298" s="279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</row>
    <row r="299">
      <c r="A299" s="66"/>
      <c r="B299" s="66"/>
      <c r="C299" s="66"/>
      <c r="D299" s="279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</row>
    <row r="300">
      <c r="A300" s="66"/>
      <c r="B300" s="66"/>
      <c r="C300" s="66"/>
      <c r="D300" s="279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</row>
    <row r="301">
      <c r="A301" s="66"/>
      <c r="B301" s="66"/>
      <c r="C301" s="66"/>
      <c r="D301" s="279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</row>
    <row r="302">
      <c r="A302" s="66"/>
      <c r="B302" s="66"/>
      <c r="C302" s="66"/>
      <c r="D302" s="279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</row>
    <row r="303">
      <c r="A303" s="66"/>
      <c r="B303" s="66"/>
      <c r="C303" s="66"/>
      <c r="D303" s="279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</row>
    <row r="304">
      <c r="A304" s="66"/>
      <c r="B304" s="66"/>
      <c r="C304" s="66"/>
      <c r="D304" s="279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</row>
    <row r="305">
      <c r="A305" s="66"/>
      <c r="B305" s="66"/>
      <c r="C305" s="66"/>
      <c r="D305" s="279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</row>
    <row r="306">
      <c r="A306" s="66"/>
      <c r="B306" s="66"/>
      <c r="C306" s="66"/>
      <c r="D306" s="279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</row>
    <row r="307">
      <c r="A307" s="66"/>
      <c r="B307" s="66"/>
      <c r="C307" s="66"/>
      <c r="D307" s="279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</row>
    <row r="308">
      <c r="A308" s="66"/>
      <c r="B308" s="66"/>
      <c r="C308" s="66"/>
      <c r="D308" s="279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</row>
    <row r="309">
      <c r="A309" s="66"/>
      <c r="B309" s="66"/>
      <c r="C309" s="66"/>
      <c r="D309" s="279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</row>
    <row r="310">
      <c r="A310" s="66"/>
      <c r="B310" s="66"/>
      <c r="C310" s="66"/>
      <c r="D310" s="279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</row>
    <row r="311">
      <c r="A311" s="66"/>
      <c r="B311" s="66"/>
      <c r="C311" s="66"/>
      <c r="D311" s="279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</row>
    <row r="312">
      <c r="A312" s="66"/>
      <c r="B312" s="66"/>
      <c r="C312" s="66"/>
      <c r="D312" s="279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</row>
    <row r="313">
      <c r="A313" s="66"/>
      <c r="B313" s="66"/>
      <c r="C313" s="66"/>
      <c r="D313" s="279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</row>
    <row r="314">
      <c r="A314" s="66"/>
      <c r="B314" s="66"/>
      <c r="C314" s="66"/>
      <c r="D314" s="279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</row>
    <row r="315">
      <c r="A315" s="66"/>
      <c r="B315" s="66"/>
      <c r="C315" s="66"/>
      <c r="D315" s="279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</row>
    <row r="316">
      <c r="A316" s="66"/>
      <c r="B316" s="66"/>
      <c r="C316" s="66"/>
      <c r="D316" s="279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</row>
    <row r="317">
      <c r="A317" s="66"/>
      <c r="B317" s="66"/>
      <c r="C317" s="66"/>
      <c r="D317" s="279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</row>
    <row r="318">
      <c r="A318" s="66"/>
      <c r="B318" s="66"/>
      <c r="C318" s="66"/>
      <c r="D318" s="279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</row>
    <row r="319">
      <c r="A319" s="66"/>
      <c r="B319" s="66"/>
      <c r="C319" s="66"/>
      <c r="D319" s="279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</row>
    <row r="320">
      <c r="A320" s="66"/>
      <c r="B320" s="66"/>
      <c r="C320" s="66"/>
      <c r="D320" s="279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</row>
    <row r="321">
      <c r="A321" s="66"/>
      <c r="B321" s="66"/>
      <c r="C321" s="66"/>
      <c r="D321" s="279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</row>
    <row r="322">
      <c r="A322" s="66"/>
      <c r="B322" s="66"/>
      <c r="C322" s="66"/>
      <c r="D322" s="279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</row>
    <row r="323">
      <c r="A323" s="66"/>
      <c r="B323" s="66"/>
      <c r="C323" s="66"/>
      <c r="D323" s="279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</row>
    <row r="324">
      <c r="A324" s="66"/>
      <c r="B324" s="66"/>
      <c r="C324" s="66"/>
      <c r="D324" s="279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</row>
    <row r="325">
      <c r="A325" s="66"/>
      <c r="B325" s="66"/>
      <c r="C325" s="66"/>
      <c r="D325" s="279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</row>
    <row r="326">
      <c r="A326" s="66"/>
      <c r="B326" s="66"/>
      <c r="C326" s="66"/>
      <c r="D326" s="279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</row>
    <row r="327">
      <c r="A327" s="66"/>
      <c r="B327" s="66"/>
      <c r="C327" s="66"/>
      <c r="D327" s="279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</row>
    <row r="328">
      <c r="A328" s="66"/>
      <c r="B328" s="66"/>
      <c r="C328" s="66"/>
      <c r="D328" s="279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</row>
    <row r="329">
      <c r="A329" s="66"/>
      <c r="B329" s="66"/>
      <c r="C329" s="66"/>
      <c r="D329" s="279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</row>
    <row r="330">
      <c r="A330" s="66"/>
      <c r="B330" s="66"/>
      <c r="C330" s="66"/>
      <c r="D330" s="279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</row>
    <row r="331">
      <c r="A331" s="66"/>
      <c r="B331" s="66"/>
      <c r="C331" s="66"/>
      <c r="D331" s="279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</row>
    <row r="332">
      <c r="A332" s="66"/>
      <c r="B332" s="66"/>
      <c r="C332" s="66"/>
      <c r="D332" s="279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</row>
    <row r="333">
      <c r="A333" s="66"/>
      <c r="B333" s="66"/>
      <c r="C333" s="66"/>
      <c r="D333" s="279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</row>
    <row r="334">
      <c r="A334" s="66"/>
      <c r="B334" s="66"/>
      <c r="C334" s="66"/>
      <c r="D334" s="279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</row>
    <row r="335">
      <c r="A335" s="66"/>
      <c r="B335" s="66"/>
      <c r="C335" s="66"/>
      <c r="D335" s="279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</row>
    <row r="336">
      <c r="A336" s="66"/>
      <c r="B336" s="66"/>
      <c r="C336" s="66"/>
      <c r="D336" s="279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</row>
    <row r="337">
      <c r="A337" s="66"/>
      <c r="B337" s="66"/>
      <c r="C337" s="66"/>
      <c r="D337" s="279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</row>
    <row r="338">
      <c r="A338" s="66"/>
      <c r="B338" s="66"/>
      <c r="C338" s="66"/>
      <c r="D338" s="279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</row>
    <row r="339">
      <c r="A339" s="66"/>
      <c r="B339" s="66"/>
      <c r="C339" s="66"/>
      <c r="D339" s="279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</row>
    <row r="340">
      <c r="A340" s="66"/>
      <c r="B340" s="66"/>
      <c r="C340" s="66"/>
      <c r="D340" s="279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</row>
    <row r="341">
      <c r="A341" s="66"/>
      <c r="B341" s="66"/>
      <c r="C341" s="66"/>
      <c r="D341" s="279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</row>
    <row r="342">
      <c r="A342" s="66"/>
      <c r="B342" s="66"/>
      <c r="C342" s="66"/>
      <c r="D342" s="279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</row>
    <row r="343">
      <c r="A343" s="66"/>
      <c r="B343" s="66"/>
      <c r="C343" s="66"/>
      <c r="D343" s="279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</row>
    <row r="344">
      <c r="A344" s="66"/>
      <c r="B344" s="66"/>
      <c r="C344" s="66"/>
      <c r="D344" s="279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</row>
    <row r="345">
      <c r="A345" s="66"/>
      <c r="B345" s="66"/>
      <c r="C345" s="66"/>
      <c r="D345" s="279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</row>
    <row r="346">
      <c r="A346" s="66"/>
      <c r="B346" s="66"/>
      <c r="C346" s="66"/>
      <c r="D346" s="279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</row>
    <row r="347">
      <c r="A347" s="66"/>
      <c r="B347" s="66"/>
      <c r="C347" s="66"/>
      <c r="D347" s="279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</row>
    <row r="348">
      <c r="A348" s="66"/>
      <c r="B348" s="66"/>
      <c r="C348" s="66"/>
      <c r="D348" s="279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</row>
    <row r="349">
      <c r="A349" s="66"/>
      <c r="B349" s="66"/>
      <c r="C349" s="66"/>
      <c r="D349" s="279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</row>
    <row r="350">
      <c r="A350" s="66"/>
      <c r="B350" s="66"/>
      <c r="C350" s="66"/>
      <c r="D350" s="279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</row>
    <row r="351">
      <c r="A351" s="66"/>
      <c r="B351" s="66"/>
      <c r="C351" s="66"/>
      <c r="D351" s="279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</row>
    <row r="352">
      <c r="A352" s="66"/>
      <c r="B352" s="66"/>
      <c r="C352" s="66"/>
      <c r="D352" s="279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</row>
    <row r="353">
      <c r="A353" s="66"/>
      <c r="B353" s="66"/>
      <c r="C353" s="66"/>
      <c r="D353" s="279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</row>
    <row r="354">
      <c r="A354" s="66"/>
      <c r="B354" s="66"/>
      <c r="C354" s="66"/>
      <c r="D354" s="279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</row>
    <row r="355">
      <c r="A355" s="66"/>
      <c r="B355" s="66"/>
      <c r="C355" s="66"/>
      <c r="D355" s="279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</row>
    <row r="356">
      <c r="A356" s="66"/>
      <c r="B356" s="66"/>
      <c r="C356" s="66"/>
      <c r="D356" s="279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</row>
    <row r="357">
      <c r="A357" s="66"/>
      <c r="B357" s="66"/>
      <c r="C357" s="66"/>
      <c r="D357" s="279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</row>
    <row r="358">
      <c r="A358" s="66"/>
      <c r="B358" s="66"/>
      <c r="C358" s="66"/>
      <c r="D358" s="279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</row>
    <row r="359">
      <c r="A359" s="66"/>
      <c r="B359" s="66"/>
      <c r="C359" s="66"/>
      <c r="D359" s="279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</row>
    <row r="360">
      <c r="A360" s="66"/>
      <c r="B360" s="66"/>
      <c r="C360" s="66"/>
      <c r="D360" s="279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</row>
    <row r="361">
      <c r="A361" s="66"/>
      <c r="B361" s="66"/>
      <c r="C361" s="66"/>
      <c r="D361" s="279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</row>
    <row r="362">
      <c r="A362" s="66"/>
      <c r="B362" s="66"/>
      <c r="C362" s="66"/>
      <c r="D362" s="279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</row>
    <row r="363">
      <c r="A363" s="66"/>
      <c r="B363" s="66"/>
      <c r="C363" s="66"/>
      <c r="D363" s="279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</row>
    <row r="364">
      <c r="A364" s="66"/>
      <c r="B364" s="66"/>
      <c r="C364" s="66"/>
      <c r="D364" s="279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</row>
    <row r="365">
      <c r="A365" s="66"/>
      <c r="B365" s="66"/>
      <c r="C365" s="66"/>
      <c r="D365" s="279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</row>
    <row r="366">
      <c r="A366" s="66"/>
      <c r="B366" s="66"/>
      <c r="C366" s="66"/>
      <c r="D366" s="279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</row>
    <row r="367">
      <c r="A367" s="66"/>
      <c r="B367" s="66"/>
      <c r="C367" s="66"/>
      <c r="D367" s="279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</row>
    <row r="368">
      <c r="A368" s="66"/>
      <c r="B368" s="66"/>
      <c r="C368" s="66"/>
      <c r="D368" s="279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</row>
    <row r="369">
      <c r="A369" s="66"/>
      <c r="B369" s="66"/>
      <c r="C369" s="66"/>
      <c r="D369" s="279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</row>
    <row r="370">
      <c r="A370" s="66"/>
      <c r="B370" s="66"/>
      <c r="C370" s="66"/>
      <c r="D370" s="279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</row>
    <row r="371">
      <c r="A371" s="66"/>
      <c r="B371" s="66"/>
      <c r="C371" s="66"/>
      <c r="D371" s="279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</row>
    <row r="372">
      <c r="A372" s="66"/>
      <c r="B372" s="66"/>
      <c r="C372" s="66"/>
      <c r="D372" s="279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</row>
    <row r="373">
      <c r="A373" s="66"/>
      <c r="B373" s="66"/>
      <c r="C373" s="66"/>
      <c r="D373" s="279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</row>
    <row r="374">
      <c r="A374" s="66"/>
      <c r="B374" s="66"/>
      <c r="C374" s="66"/>
      <c r="D374" s="279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</row>
    <row r="375">
      <c r="A375" s="66"/>
      <c r="B375" s="66"/>
      <c r="C375" s="66"/>
      <c r="D375" s="279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</row>
    <row r="376">
      <c r="A376" s="66"/>
      <c r="B376" s="66"/>
      <c r="C376" s="66"/>
      <c r="D376" s="279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</row>
    <row r="377">
      <c r="A377" s="66"/>
      <c r="B377" s="66"/>
      <c r="C377" s="66"/>
      <c r="D377" s="279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</row>
    <row r="378">
      <c r="A378" s="66"/>
      <c r="B378" s="66"/>
      <c r="C378" s="66"/>
      <c r="D378" s="279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</row>
    <row r="379">
      <c r="A379" s="66"/>
      <c r="B379" s="66"/>
      <c r="C379" s="66"/>
      <c r="D379" s="279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</row>
    <row r="380">
      <c r="A380" s="66"/>
      <c r="B380" s="66"/>
      <c r="C380" s="66"/>
      <c r="D380" s="279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</row>
    <row r="381">
      <c r="A381" s="66"/>
      <c r="B381" s="66"/>
      <c r="C381" s="66"/>
      <c r="D381" s="279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</row>
    <row r="382">
      <c r="A382" s="66"/>
      <c r="B382" s="66"/>
      <c r="C382" s="66"/>
      <c r="D382" s="279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</row>
    <row r="383">
      <c r="A383" s="66"/>
      <c r="B383" s="66"/>
      <c r="C383" s="66"/>
      <c r="D383" s="279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</row>
    <row r="384">
      <c r="A384" s="66"/>
      <c r="B384" s="66"/>
      <c r="C384" s="66"/>
      <c r="D384" s="279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</row>
    <row r="385">
      <c r="A385" s="66"/>
      <c r="B385" s="66"/>
      <c r="C385" s="66"/>
      <c r="D385" s="279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</row>
    <row r="386">
      <c r="A386" s="66"/>
      <c r="B386" s="66"/>
      <c r="C386" s="66"/>
      <c r="D386" s="279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</row>
    <row r="387">
      <c r="A387" s="66"/>
      <c r="B387" s="66"/>
      <c r="C387" s="66"/>
      <c r="D387" s="279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</row>
    <row r="388">
      <c r="A388" s="66"/>
      <c r="B388" s="66"/>
      <c r="C388" s="66"/>
      <c r="D388" s="279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</row>
    <row r="389">
      <c r="A389" s="66"/>
      <c r="B389" s="66"/>
      <c r="C389" s="66"/>
      <c r="D389" s="279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</row>
    <row r="390">
      <c r="A390" s="66"/>
      <c r="B390" s="66"/>
      <c r="C390" s="66"/>
      <c r="D390" s="279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</row>
    <row r="391">
      <c r="A391" s="66"/>
      <c r="B391" s="66"/>
      <c r="C391" s="66"/>
      <c r="D391" s="279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</row>
    <row r="392">
      <c r="A392" s="66"/>
      <c r="B392" s="66"/>
      <c r="C392" s="66"/>
      <c r="D392" s="279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</row>
    <row r="393">
      <c r="A393" s="66"/>
      <c r="B393" s="66"/>
      <c r="C393" s="66"/>
      <c r="D393" s="279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</row>
    <row r="394">
      <c r="A394" s="66"/>
      <c r="B394" s="66"/>
      <c r="C394" s="66"/>
      <c r="D394" s="279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</row>
    <row r="395">
      <c r="A395" s="66"/>
      <c r="B395" s="66"/>
      <c r="C395" s="66"/>
      <c r="D395" s="279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</row>
    <row r="396">
      <c r="A396" s="66"/>
      <c r="B396" s="66"/>
      <c r="C396" s="66"/>
      <c r="D396" s="279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</row>
    <row r="397">
      <c r="A397" s="66"/>
      <c r="B397" s="66"/>
      <c r="C397" s="66"/>
      <c r="D397" s="279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</row>
    <row r="398">
      <c r="A398" s="66"/>
      <c r="B398" s="66"/>
      <c r="C398" s="66"/>
      <c r="D398" s="279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</row>
    <row r="399">
      <c r="A399" s="66"/>
      <c r="B399" s="66"/>
      <c r="C399" s="66"/>
      <c r="D399" s="279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</row>
    <row r="400">
      <c r="A400" s="66"/>
      <c r="B400" s="66"/>
      <c r="C400" s="66"/>
      <c r="D400" s="279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</row>
    <row r="401">
      <c r="A401" s="66"/>
      <c r="B401" s="66"/>
      <c r="C401" s="66"/>
      <c r="D401" s="279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</row>
    <row r="402">
      <c r="A402" s="66"/>
      <c r="B402" s="66"/>
      <c r="C402" s="66"/>
      <c r="D402" s="279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</row>
    <row r="403">
      <c r="A403" s="66"/>
      <c r="B403" s="66"/>
      <c r="C403" s="66"/>
      <c r="D403" s="279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</row>
    <row r="404">
      <c r="A404" s="66"/>
      <c r="B404" s="66"/>
      <c r="C404" s="66"/>
      <c r="D404" s="279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</row>
    <row r="405">
      <c r="A405" s="66"/>
      <c r="B405" s="66"/>
      <c r="C405" s="66"/>
      <c r="D405" s="279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</row>
    <row r="406">
      <c r="A406" s="66"/>
      <c r="B406" s="66"/>
      <c r="C406" s="66"/>
      <c r="D406" s="279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</row>
    <row r="407">
      <c r="A407" s="66"/>
      <c r="B407" s="66"/>
      <c r="C407" s="66"/>
      <c r="D407" s="279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</row>
    <row r="408">
      <c r="A408" s="66"/>
      <c r="B408" s="66"/>
      <c r="C408" s="66"/>
      <c r="D408" s="279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</row>
    <row r="409">
      <c r="A409" s="66"/>
      <c r="B409" s="66"/>
      <c r="C409" s="66"/>
      <c r="D409" s="279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</row>
    <row r="410">
      <c r="A410" s="66"/>
      <c r="B410" s="66"/>
      <c r="C410" s="66"/>
      <c r="D410" s="279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</row>
    <row r="411">
      <c r="A411" s="66"/>
      <c r="B411" s="66"/>
      <c r="C411" s="66"/>
      <c r="D411" s="279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</row>
    <row r="412">
      <c r="A412" s="66"/>
      <c r="B412" s="66"/>
      <c r="C412" s="66"/>
      <c r="D412" s="279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</row>
    <row r="413">
      <c r="A413" s="66"/>
      <c r="B413" s="66"/>
      <c r="C413" s="66"/>
      <c r="D413" s="279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</row>
    <row r="414">
      <c r="A414" s="66"/>
      <c r="B414" s="66"/>
      <c r="C414" s="66"/>
      <c r="D414" s="279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</row>
    <row r="415">
      <c r="A415" s="66"/>
      <c r="B415" s="66"/>
      <c r="C415" s="66"/>
      <c r="D415" s="279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</row>
    <row r="416">
      <c r="A416" s="66"/>
      <c r="B416" s="66"/>
      <c r="C416" s="66"/>
      <c r="D416" s="279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</row>
    <row r="417">
      <c r="A417" s="66"/>
      <c r="B417" s="66"/>
      <c r="C417" s="66"/>
      <c r="D417" s="279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</row>
    <row r="418">
      <c r="A418" s="66"/>
      <c r="B418" s="66"/>
      <c r="C418" s="66"/>
      <c r="D418" s="279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</row>
    <row r="419">
      <c r="A419" s="66"/>
      <c r="B419" s="66"/>
      <c r="C419" s="66"/>
      <c r="D419" s="279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</row>
    <row r="420">
      <c r="A420" s="66"/>
      <c r="B420" s="66"/>
      <c r="C420" s="66"/>
      <c r="D420" s="279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</row>
    <row r="421">
      <c r="A421" s="66"/>
      <c r="B421" s="66"/>
      <c r="C421" s="66"/>
      <c r="D421" s="279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</row>
    <row r="422">
      <c r="A422" s="66"/>
      <c r="B422" s="66"/>
      <c r="C422" s="66"/>
      <c r="D422" s="279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</row>
    <row r="423">
      <c r="A423" s="66"/>
      <c r="B423" s="66"/>
      <c r="C423" s="66"/>
      <c r="D423" s="279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</row>
    <row r="424">
      <c r="A424" s="66"/>
      <c r="B424" s="66"/>
      <c r="C424" s="66"/>
      <c r="D424" s="279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</row>
    <row r="425">
      <c r="A425" s="66"/>
      <c r="B425" s="66"/>
      <c r="C425" s="66"/>
      <c r="D425" s="279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</row>
    <row r="426">
      <c r="A426" s="66"/>
      <c r="B426" s="66"/>
      <c r="C426" s="66"/>
      <c r="D426" s="279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</row>
    <row r="427">
      <c r="A427" s="66"/>
      <c r="B427" s="66"/>
      <c r="C427" s="66"/>
      <c r="D427" s="279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</row>
    <row r="428">
      <c r="A428" s="66"/>
      <c r="B428" s="66"/>
      <c r="C428" s="66"/>
      <c r="D428" s="279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</row>
    <row r="429">
      <c r="A429" s="66"/>
      <c r="B429" s="66"/>
      <c r="C429" s="66"/>
      <c r="D429" s="279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</row>
    <row r="430">
      <c r="A430" s="66"/>
      <c r="B430" s="66"/>
      <c r="C430" s="66"/>
      <c r="D430" s="279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</row>
    <row r="431">
      <c r="A431" s="66"/>
      <c r="B431" s="66"/>
      <c r="C431" s="66"/>
      <c r="D431" s="279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</row>
    <row r="432">
      <c r="A432" s="66"/>
      <c r="B432" s="66"/>
      <c r="C432" s="66"/>
      <c r="D432" s="279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</row>
    <row r="433">
      <c r="A433" s="66"/>
      <c r="B433" s="66"/>
      <c r="C433" s="66"/>
      <c r="D433" s="279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</row>
    <row r="434">
      <c r="A434" s="66"/>
      <c r="B434" s="66"/>
      <c r="C434" s="66"/>
      <c r="D434" s="279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</row>
    <row r="435">
      <c r="A435" s="66"/>
      <c r="B435" s="66"/>
      <c r="C435" s="66"/>
      <c r="D435" s="279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</row>
    <row r="436">
      <c r="A436" s="66"/>
      <c r="B436" s="66"/>
      <c r="C436" s="66"/>
      <c r="D436" s="279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</row>
    <row r="437">
      <c r="A437" s="66"/>
      <c r="B437" s="66"/>
      <c r="C437" s="66"/>
      <c r="D437" s="279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</row>
    <row r="438">
      <c r="A438" s="66"/>
      <c r="B438" s="66"/>
      <c r="C438" s="66"/>
      <c r="D438" s="279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</row>
    <row r="439">
      <c r="A439" s="66"/>
      <c r="B439" s="66"/>
      <c r="C439" s="66"/>
      <c r="D439" s="279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</row>
    <row r="440">
      <c r="A440" s="66"/>
      <c r="B440" s="66"/>
      <c r="C440" s="66"/>
      <c r="D440" s="279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</row>
    <row r="441">
      <c r="A441" s="66"/>
      <c r="B441" s="66"/>
      <c r="C441" s="66"/>
      <c r="D441" s="279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</row>
    <row r="442">
      <c r="A442" s="66"/>
      <c r="B442" s="66"/>
      <c r="C442" s="66"/>
      <c r="D442" s="279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</row>
    <row r="443">
      <c r="A443" s="66"/>
      <c r="B443" s="66"/>
      <c r="C443" s="66"/>
      <c r="D443" s="279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</row>
    <row r="444">
      <c r="A444" s="66"/>
      <c r="B444" s="66"/>
      <c r="C444" s="66"/>
      <c r="D444" s="279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</row>
    <row r="445">
      <c r="A445" s="66"/>
      <c r="B445" s="66"/>
      <c r="C445" s="66"/>
      <c r="D445" s="279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</row>
    <row r="446">
      <c r="A446" s="66"/>
      <c r="B446" s="66"/>
      <c r="C446" s="66"/>
      <c r="D446" s="279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</row>
    <row r="447">
      <c r="A447" s="66"/>
      <c r="B447" s="66"/>
      <c r="C447" s="66"/>
      <c r="D447" s="279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</row>
    <row r="448">
      <c r="A448" s="66"/>
      <c r="B448" s="66"/>
      <c r="C448" s="66"/>
      <c r="D448" s="279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</row>
    <row r="449">
      <c r="A449" s="66"/>
      <c r="B449" s="66"/>
      <c r="C449" s="66"/>
      <c r="D449" s="279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</row>
    <row r="450">
      <c r="A450" s="66"/>
      <c r="B450" s="66"/>
      <c r="C450" s="66"/>
      <c r="D450" s="279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</row>
    <row r="451">
      <c r="A451" s="66"/>
      <c r="B451" s="66"/>
      <c r="C451" s="66"/>
      <c r="D451" s="279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</row>
    <row r="452">
      <c r="A452" s="66"/>
      <c r="B452" s="66"/>
      <c r="C452" s="66"/>
      <c r="D452" s="279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</row>
    <row r="453">
      <c r="A453" s="66"/>
      <c r="B453" s="66"/>
      <c r="C453" s="66"/>
      <c r="D453" s="279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</row>
    <row r="454">
      <c r="A454" s="66"/>
      <c r="B454" s="66"/>
      <c r="C454" s="66"/>
      <c r="D454" s="279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</row>
    <row r="455">
      <c r="A455" s="66"/>
      <c r="B455" s="66"/>
      <c r="C455" s="66"/>
      <c r="D455" s="279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</row>
    <row r="456">
      <c r="A456" s="66"/>
      <c r="B456" s="66"/>
      <c r="C456" s="66"/>
      <c r="D456" s="279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</row>
    <row r="457">
      <c r="A457" s="66"/>
      <c r="B457" s="66"/>
      <c r="C457" s="66"/>
      <c r="D457" s="279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</row>
    <row r="458">
      <c r="A458" s="66"/>
      <c r="B458" s="66"/>
      <c r="C458" s="66"/>
      <c r="D458" s="279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</row>
    <row r="459">
      <c r="A459" s="66"/>
      <c r="B459" s="66"/>
      <c r="C459" s="66"/>
      <c r="D459" s="279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</row>
    <row r="460">
      <c r="A460" s="66"/>
      <c r="B460" s="66"/>
      <c r="C460" s="66"/>
      <c r="D460" s="279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</row>
    <row r="461">
      <c r="A461" s="66"/>
      <c r="B461" s="66"/>
      <c r="C461" s="66"/>
      <c r="D461" s="279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</row>
    <row r="462">
      <c r="A462" s="66"/>
      <c r="B462" s="66"/>
      <c r="C462" s="66"/>
      <c r="D462" s="279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</row>
    <row r="463">
      <c r="A463" s="66"/>
      <c r="B463" s="66"/>
      <c r="C463" s="66"/>
      <c r="D463" s="279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</row>
    <row r="464">
      <c r="A464" s="66"/>
      <c r="B464" s="66"/>
      <c r="C464" s="66"/>
      <c r="D464" s="279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</row>
    <row r="465">
      <c r="A465" s="66"/>
      <c r="B465" s="66"/>
      <c r="C465" s="66"/>
      <c r="D465" s="279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</row>
    <row r="466">
      <c r="A466" s="66"/>
      <c r="B466" s="66"/>
      <c r="C466" s="66"/>
      <c r="D466" s="279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</row>
    <row r="467">
      <c r="A467" s="66"/>
      <c r="B467" s="66"/>
      <c r="C467" s="66"/>
      <c r="D467" s="279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</row>
    <row r="468">
      <c r="A468" s="66"/>
      <c r="B468" s="66"/>
      <c r="C468" s="66"/>
      <c r="D468" s="279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</row>
    <row r="469">
      <c r="A469" s="66"/>
      <c r="B469" s="66"/>
      <c r="C469" s="66"/>
      <c r="D469" s="279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</row>
    <row r="470">
      <c r="A470" s="66"/>
      <c r="B470" s="66"/>
      <c r="C470" s="66"/>
      <c r="D470" s="279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</row>
    <row r="471">
      <c r="A471" s="66"/>
      <c r="B471" s="66"/>
      <c r="C471" s="66"/>
      <c r="D471" s="279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</row>
    <row r="472">
      <c r="A472" s="66"/>
      <c r="B472" s="66"/>
      <c r="C472" s="66"/>
      <c r="D472" s="279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</row>
    <row r="473">
      <c r="A473" s="66"/>
      <c r="B473" s="66"/>
      <c r="C473" s="66"/>
      <c r="D473" s="279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</row>
    <row r="474">
      <c r="A474" s="66"/>
      <c r="B474" s="66"/>
      <c r="C474" s="66"/>
      <c r="D474" s="279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</row>
    <row r="475">
      <c r="A475" s="66"/>
      <c r="B475" s="66"/>
      <c r="C475" s="66"/>
      <c r="D475" s="279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</row>
    <row r="476">
      <c r="A476" s="66"/>
      <c r="B476" s="66"/>
      <c r="C476" s="66"/>
      <c r="D476" s="279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</row>
    <row r="477">
      <c r="A477" s="66"/>
      <c r="B477" s="66"/>
      <c r="C477" s="66"/>
      <c r="D477" s="279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</row>
    <row r="478">
      <c r="A478" s="66"/>
      <c r="B478" s="66"/>
      <c r="C478" s="66"/>
      <c r="D478" s="279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</row>
    <row r="479">
      <c r="A479" s="66"/>
      <c r="B479" s="66"/>
      <c r="C479" s="66"/>
      <c r="D479" s="279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</row>
    <row r="480">
      <c r="A480" s="66"/>
      <c r="B480" s="66"/>
      <c r="C480" s="66"/>
      <c r="D480" s="279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</row>
    <row r="481">
      <c r="A481" s="66"/>
      <c r="B481" s="66"/>
      <c r="C481" s="66"/>
      <c r="D481" s="279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</row>
    <row r="482">
      <c r="A482" s="66"/>
      <c r="B482" s="66"/>
      <c r="C482" s="66"/>
      <c r="D482" s="279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</row>
    <row r="483">
      <c r="A483" s="66"/>
      <c r="B483" s="66"/>
      <c r="C483" s="66"/>
      <c r="D483" s="279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</row>
    <row r="484">
      <c r="A484" s="66"/>
      <c r="B484" s="66"/>
      <c r="C484" s="66"/>
      <c r="D484" s="279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</row>
    <row r="485">
      <c r="A485" s="66"/>
      <c r="B485" s="66"/>
      <c r="C485" s="66"/>
      <c r="D485" s="279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</row>
    <row r="486">
      <c r="A486" s="66"/>
      <c r="B486" s="66"/>
      <c r="C486" s="66"/>
      <c r="D486" s="279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</row>
    <row r="487">
      <c r="A487" s="66"/>
      <c r="B487" s="66"/>
      <c r="C487" s="66"/>
      <c r="D487" s="279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</row>
    <row r="488">
      <c r="A488" s="66"/>
      <c r="B488" s="66"/>
      <c r="C488" s="66"/>
      <c r="D488" s="279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</row>
    <row r="489">
      <c r="A489" s="66"/>
      <c r="B489" s="66"/>
      <c r="C489" s="66"/>
      <c r="D489" s="279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</row>
    <row r="490">
      <c r="A490" s="66"/>
      <c r="B490" s="66"/>
      <c r="C490" s="66"/>
      <c r="D490" s="279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</row>
    <row r="491">
      <c r="A491" s="66"/>
      <c r="B491" s="66"/>
      <c r="C491" s="66"/>
      <c r="D491" s="279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</row>
    <row r="492">
      <c r="A492" s="66"/>
      <c r="B492" s="66"/>
      <c r="C492" s="66"/>
      <c r="D492" s="279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</row>
    <row r="493">
      <c r="A493" s="66"/>
      <c r="B493" s="66"/>
      <c r="C493" s="66"/>
      <c r="D493" s="279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</row>
    <row r="494">
      <c r="A494" s="66"/>
      <c r="B494" s="66"/>
      <c r="C494" s="66"/>
      <c r="D494" s="279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</row>
    <row r="495">
      <c r="A495" s="66"/>
      <c r="B495" s="66"/>
      <c r="C495" s="66"/>
      <c r="D495" s="279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</row>
    <row r="496">
      <c r="A496" s="66"/>
      <c r="B496" s="66"/>
      <c r="C496" s="66"/>
      <c r="D496" s="279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</row>
    <row r="497">
      <c r="A497" s="66"/>
      <c r="B497" s="66"/>
      <c r="C497" s="66"/>
      <c r="D497" s="279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</row>
    <row r="498">
      <c r="A498" s="66"/>
      <c r="B498" s="66"/>
      <c r="C498" s="66"/>
      <c r="D498" s="279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</row>
    <row r="499">
      <c r="A499" s="66"/>
      <c r="B499" s="66"/>
      <c r="C499" s="66"/>
      <c r="D499" s="279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</row>
    <row r="500">
      <c r="A500" s="66"/>
      <c r="B500" s="66"/>
      <c r="C500" s="66"/>
      <c r="D500" s="279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</row>
    <row r="501">
      <c r="A501" s="66"/>
      <c r="B501" s="66"/>
      <c r="C501" s="66"/>
      <c r="D501" s="279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</row>
    <row r="502">
      <c r="A502" s="66"/>
      <c r="B502" s="66"/>
      <c r="C502" s="66"/>
      <c r="D502" s="279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</row>
    <row r="503">
      <c r="A503" s="66"/>
      <c r="B503" s="66"/>
      <c r="C503" s="66"/>
      <c r="D503" s="279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</row>
    <row r="504">
      <c r="A504" s="66"/>
      <c r="B504" s="66"/>
      <c r="C504" s="66"/>
      <c r="D504" s="279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</row>
    <row r="505">
      <c r="A505" s="66"/>
      <c r="B505" s="66"/>
      <c r="C505" s="66"/>
      <c r="D505" s="279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</row>
    <row r="506">
      <c r="A506" s="66"/>
      <c r="B506" s="66"/>
      <c r="C506" s="66"/>
      <c r="D506" s="279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</row>
    <row r="507">
      <c r="A507" s="66"/>
      <c r="B507" s="66"/>
      <c r="C507" s="66"/>
      <c r="D507" s="279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</row>
    <row r="508">
      <c r="A508" s="66"/>
      <c r="B508" s="66"/>
      <c r="C508" s="66"/>
      <c r="D508" s="279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</row>
    <row r="509">
      <c r="A509" s="66"/>
      <c r="B509" s="66"/>
      <c r="C509" s="66"/>
      <c r="D509" s="279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</row>
    <row r="510">
      <c r="A510" s="66"/>
      <c r="B510" s="66"/>
      <c r="C510" s="66"/>
      <c r="D510" s="279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</row>
    <row r="511">
      <c r="A511" s="66"/>
      <c r="B511" s="66"/>
      <c r="C511" s="66"/>
      <c r="D511" s="279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</row>
    <row r="512">
      <c r="A512" s="66"/>
      <c r="B512" s="66"/>
      <c r="C512" s="66"/>
      <c r="D512" s="279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</row>
    <row r="513">
      <c r="A513" s="66"/>
      <c r="B513" s="66"/>
      <c r="C513" s="66"/>
      <c r="D513" s="279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</row>
    <row r="514">
      <c r="A514" s="66"/>
      <c r="B514" s="66"/>
      <c r="C514" s="66"/>
      <c r="D514" s="279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</row>
    <row r="515">
      <c r="A515" s="66"/>
      <c r="B515" s="66"/>
      <c r="C515" s="66"/>
      <c r="D515" s="279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</row>
    <row r="516">
      <c r="A516" s="66"/>
      <c r="B516" s="66"/>
      <c r="C516" s="66"/>
      <c r="D516" s="279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</row>
    <row r="517">
      <c r="A517" s="66"/>
      <c r="B517" s="66"/>
      <c r="C517" s="66"/>
      <c r="D517" s="279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</row>
    <row r="518">
      <c r="A518" s="66"/>
      <c r="B518" s="66"/>
      <c r="C518" s="66"/>
      <c r="D518" s="279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</row>
    <row r="519">
      <c r="A519" s="66"/>
      <c r="B519" s="66"/>
      <c r="C519" s="66"/>
      <c r="D519" s="279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</row>
    <row r="520">
      <c r="A520" s="66"/>
      <c r="B520" s="66"/>
      <c r="C520" s="66"/>
      <c r="D520" s="279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</row>
    <row r="521">
      <c r="A521" s="66"/>
      <c r="B521" s="66"/>
      <c r="C521" s="66"/>
      <c r="D521" s="279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</row>
    <row r="522">
      <c r="A522" s="66"/>
      <c r="B522" s="66"/>
      <c r="C522" s="66"/>
      <c r="D522" s="279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</row>
    <row r="523">
      <c r="A523" s="66"/>
      <c r="B523" s="66"/>
      <c r="C523" s="66"/>
      <c r="D523" s="279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</row>
    <row r="524">
      <c r="A524" s="66"/>
      <c r="B524" s="66"/>
      <c r="C524" s="66"/>
      <c r="D524" s="279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</row>
    <row r="525">
      <c r="A525" s="66"/>
      <c r="B525" s="66"/>
      <c r="C525" s="66"/>
      <c r="D525" s="279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</row>
    <row r="526">
      <c r="A526" s="66"/>
      <c r="B526" s="66"/>
      <c r="C526" s="66"/>
      <c r="D526" s="279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</row>
    <row r="527">
      <c r="A527" s="66"/>
      <c r="B527" s="66"/>
      <c r="C527" s="66"/>
      <c r="D527" s="279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</row>
    <row r="528">
      <c r="A528" s="66"/>
      <c r="B528" s="66"/>
      <c r="C528" s="66"/>
      <c r="D528" s="279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</row>
    <row r="529">
      <c r="A529" s="66"/>
      <c r="B529" s="66"/>
      <c r="C529" s="66"/>
      <c r="D529" s="279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</row>
    <row r="530">
      <c r="A530" s="66"/>
      <c r="B530" s="66"/>
      <c r="C530" s="66"/>
      <c r="D530" s="279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</row>
    <row r="531">
      <c r="A531" s="66"/>
      <c r="B531" s="66"/>
      <c r="C531" s="66"/>
      <c r="D531" s="279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</row>
    <row r="532">
      <c r="A532" s="66"/>
      <c r="B532" s="66"/>
      <c r="C532" s="66"/>
      <c r="D532" s="279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</row>
    <row r="533">
      <c r="A533" s="66"/>
      <c r="B533" s="66"/>
      <c r="C533" s="66"/>
      <c r="D533" s="279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</row>
    <row r="534">
      <c r="A534" s="66"/>
      <c r="B534" s="66"/>
      <c r="C534" s="66"/>
      <c r="D534" s="279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</row>
    <row r="535">
      <c r="A535" s="66"/>
      <c r="B535" s="66"/>
      <c r="C535" s="66"/>
      <c r="D535" s="279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</row>
    <row r="536">
      <c r="A536" s="66"/>
      <c r="B536" s="66"/>
      <c r="C536" s="66"/>
      <c r="D536" s="279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</row>
    <row r="537">
      <c r="A537" s="66"/>
      <c r="B537" s="66"/>
      <c r="C537" s="66"/>
      <c r="D537" s="279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</row>
    <row r="538">
      <c r="A538" s="66"/>
      <c r="B538" s="66"/>
      <c r="C538" s="66"/>
      <c r="D538" s="279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</row>
    <row r="539">
      <c r="A539" s="66"/>
      <c r="B539" s="66"/>
      <c r="C539" s="66"/>
      <c r="D539" s="279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</row>
    <row r="540">
      <c r="A540" s="66"/>
      <c r="B540" s="66"/>
      <c r="C540" s="66"/>
      <c r="D540" s="279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</row>
    <row r="541">
      <c r="A541" s="66"/>
      <c r="B541" s="66"/>
      <c r="C541" s="66"/>
      <c r="D541" s="279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</row>
    <row r="542">
      <c r="A542" s="66"/>
      <c r="B542" s="66"/>
      <c r="C542" s="66"/>
      <c r="D542" s="279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</row>
    <row r="543">
      <c r="A543" s="66"/>
      <c r="B543" s="66"/>
      <c r="C543" s="66"/>
      <c r="D543" s="279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</row>
    <row r="544">
      <c r="A544" s="66"/>
      <c r="B544" s="66"/>
      <c r="C544" s="66"/>
      <c r="D544" s="279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</row>
    <row r="545">
      <c r="A545" s="66"/>
      <c r="B545" s="66"/>
      <c r="C545" s="66"/>
      <c r="D545" s="279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</row>
    <row r="546">
      <c r="A546" s="66"/>
      <c r="B546" s="66"/>
      <c r="C546" s="66"/>
      <c r="D546" s="279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</row>
    <row r="547">
      <c r="A547" s="66"/>
      <c r="B547" s="66"/>
      <c r="C547" s="66"/>
      <c r="D547" s="279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</row>
    <row r="548">
      <c r="A548" s="66"/>
      <c r="B548" s="66"/>
      <c r="C548" s="66"/>
      <c r="D548" s="279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</row>
    <row r="549">
      <c r="A549" s="66"/>
      <c r="B549" s="66"/>
      <c r="C549" s="66"/>
      <c r="D549" s="279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</row>
    <row r="550">
      <c r="A550" s="66"/>
      <c r="B550" s="66"/>
      <c r="C550" s="66"/>
      <c r="D550" s="279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</row>
    <row r="551">
      <c r="A551" s="66"/>
      <c r="B551" s="66"/>
      <c r="C551" s="66"/>
      <c r="D551" s="279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</row>
    <row r="552">
      <c r="A552" s="66"/>
      <c r="B552" s="66"/>
      <c r="C552" s="66"/>
      <c r="D552" s="279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</row>
    <row r="553">
      <c r="A553" s="66"/>
      <c r="B553" s="66"/>
      <c r="C553" s="66"/>
      <c r="D553" s="279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</row>
    <row r="554">
      <c r="A554" s="66"/>
      <c r="B554" s="66"/>
      <c r="C554" s="66"/>
      <c r="D554" s="279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</row>
    <row r="555">
      <c r="A555" s="66"/>
      <c r="B555" s="66"/>
      <c r="C555" s="66"/>
      <c r="D555" s="279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</row>
    <row r="556">
      <c r="A556" s="66"/>
      <c r="B556" s="66"/>
      <c r="C556" s="66"/>
      <c r="D556" s="279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</row>
    <row r="557">
      <c r="A557" s="66"/>
      <c r="B557" s="66"/>
      <c r="C557" s="66"/>
      <c r="D557" s="279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</row>
    <row r="558">
      <c r="A558" s="66"/>
      <c r="B558" s="66"/>
      <c r="C558" s="66"/>
      <c r="D558" s="279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</row>
    <row r="559">
      <c r="A559" s="66"/>
      <c r="B559" s="66"/>
      <c r="C559" s="66"/>
      <c r="D559" s="279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</row>
    <row r="560">
      <c r="A560" s="66"/>
      <c r="B560" s="66"/>
      <c r="C560" s="66"/>
      <c r="D560" s="279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</row>
    <row r="561">
      <c r="A561" s="66"/>
      <c r="B561" s="66"/>
      <c r="C561" s="66"/>
      <c r="D561" s="279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</row>
    <row r="562">
      <c r="A562" s="66"/>
      <c r="B562" s="66"/>
      <c r="C562" s="66"/>
      <c r="D562" s="279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</row>
    <row r="563">
      <c r="A563" s="66"/>
      <c r="B563" s="66"/>
      <c r="C563" s="66"/>
      <c r="D563" s="279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</row>
    <row r="564">
      <c r="A564" s="66"/>
      <c r="B564" s="66"/>
      <c r="C564" s="66"/>
      <c r="D564" s="279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</row>
    <row r="565">
      <c r="A565" s="66"/>
      <c r="B565" s="66"/>
      <c r="C565" s="66"/>
      <c r="D565" s="279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</row>
    <row r="566">
      <c r="A566" s="66"/>
      <c r="B566" s="66"/>
      <c r="C566" s="66"/>
      <c r="D566" s="279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</row>
    <row r="567">
      <c r="A567" s="66"/>
      <c r="B567" s="66"/>
      <c r="C567" s="66"/>
      <c r="D567" s="279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</row>
    <row r="568">
      <c r="A568" s="66"/>
      <c r="B568" s="66"/>
      <c r="C568" s="66"/>
      <c r="D568" s="279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</row>
    <row r="569">
      <c r="A569" s="66"/>
      <c r="B569" s="66"/>
      <c r="C569" s="66"/>
      <c r="D569" s="279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</row>
    <row r="570">
      <c r="A570" s="66"/>
      <c r="B570" s="66"/>
      <c r="C570" s="66"/>
      <c r="D570" s="279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</row>
    <row r="571">
      <c r="A571" s="66"/>
      <c r="B571" s="66"/>
      <c r="C571" s="66"/>
      <c r="D571" s="279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</row>
    <row r="572">
      <c r="A572" s="66"/>
      <c r="B572" s="66"/>
      <c r="C572" s="66"/>
      <c r="D572" s="279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</row>
    <row r="573">
      <c r="A573" s="66"/>
      <c r="B573" s="66"/>
      <c r="C573" s="66"/>
      <c r="D573" s="279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</row>
    <row r="574">
      <c r="A574" s="66"/>
      <c r="B574" s="66"/>
      <c r="C574" s="66"/>
      <c r="D574" s="279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</row>
    <row r="575">
      <c r="A575" s="66"/>
      <c r="B575" s="66"/>
      <c r="C575" s="66"/>
      <c r="D575" s="279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</row>
    <row r="576">
      <c r="A576" s="66"/>
      <c r="B576" s="66"/>
      <c r="C576" s="66"/>
      <c r="D576" s="279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</row>
    <row r="577">
      <c r="A577" s="66"/>
      <c r="B577" s="66"/>
      <c r="C577" s="66"/>
      <c r="D577" s="279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</row>
    <row r="578">
      <c r="A578" s="66"/>
      <c r="B578" s="66"/>
      <c r="C578" s="66"/>
      <c r="D578" s="279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</row>
    <row r="579">
      <c r="A579" s="66"/>
      <c r="B579" s="66"/>
      <c r="C579" s="66"/>
      <c r="D579" s="279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</row>
    <row r="580">
      <c r="A580" s="66"/>
      <c r="B580" s="66"/>
      <c r="C580" s="66"/>
      <c r="D580" s="279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</row>
    <row r="581">
      <c r="A581" s="66"/>
      <c r="B581" s="66"/>
      <c r="C581" s="66"/>
      <c r="D581" s="279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</row>
    <row r="582">
      <c r="A582" s="66"/>
      <c r="B582" s="66"/>
      <c r="C582" s="66"/>
      <c r="D582" s="279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</row>
    <row r="583">
      <c r="A583" s="66"/>
      <c r="B583" s="66"/>
      <c r="C583" s="66"/>
      <c r="D583" s="279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</row>
    <row r="584">
      <c r="A584" s="66"/>
      <c r="B584" s="66"/>
      <c r="C584" s="66"/>
      <c r="D584" s="279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</row>
    <row r="585">
      <c r="A585" s="66"/>
      <c r="B585" s="66"/>
      <c r="C585" s="66"/>
      <c r="D585" s="279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</row>
    <row r="586">
      <c r="A586" s="66"/>
      <c r="B586" s="66"/>
      <c r="C586" s="66"/>
      <c r="D586" s="279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</row>
    <row r="587">
      <c r="A587" s="66"/>
      <c r="B587" s="66"/>
      <c r="C587" s="66"/>
      <c r="D587" s="279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</row>
    <row r="588">
      <c r="A588" s="66"/>
      <c r="B588" s="66"/>
      <c r="C588" s="66"/>
      <c r="D588" s="279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</row>
    <row r="589">
      <c r="A589" s="66"/>
      <c r="B589" s="66"/>
      <c r="C589" s="66"/>
      <c r="D589" s="279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</row>
    <row r="590">
      <c r="A590" s="66"/>
      <c r="B590" s="66"/>
      <c r="C590" s="66"/>
      <c r="D590" s="279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</row>
    <row r="591">
      <c r="A591" s="66"/>
      <c r="B591" s="66"/>
      <c r="C591" s="66"/>
      <c r="D591" s="279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</row>
    <row r="592">
      <c r="A592" s="66"/>
      <c r="B592" s="66"/>
      <c r="C592" s="66"/>
      <c r="D592" s="279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</row>
    <row r="593">
      <c r="A593" s="66"/>
      <c r="B593" s="66"/>
      <c r="C593" s="66"/>
      <c r="D593" s="279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</row>
    <row r="594">
      <c r="A594" s="66"/>
      <c r="B594" s="66"/>
      <c r="C594" s="66"/>
      <c r="D594" s="279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</row>
    <row r="595">
      <c r="A595" s="66"/>
      <c r="B595" s="66"/>
      <c r="C595" s="66"/>
      <c r="D595" s="279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</row>
    <row r="596">
      <c r="A596" s="66"/>
      <c r="B596" s="66"/>
      <c r="C596" s="66"/>
      <c r="D596" s="279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</row>
    <row r="597">
      <c r="A597" s="66"/>
      <c r="B597" s="66"/>
      <c r="C597" s="66"/>
      <c r="D597" s="279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</row>
    <row r="598">
      <c r="A598" s="66"/>
      <c r="B598" s="66"/>
      <c r="C598" s="66"/>
      <c r="D598" s="279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</row>
    <row r="599">
      <c r="A599" s="66"/>
      <c r="B599" s="66"/>
      <c r="C599" s="66"/>
      <c r="D599" s="279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</row>
    <row r="600">
      <c r="A600" s="66"/>
      <c r="B600" s="66"/>
      <c r="C600" s="66"/>
      <c r="D600" s="279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</row>
    <row r="601">
      <c r="A601" s="66"/>
      <c r="B601" s="66"/>
      <c r="C601" s="66"/>
      <c r="D601" s="279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</row>
    <row r="602">
      <c r="A602" s="66"/>
      <c r="B602" s="66"/>
      <c r="C602" s="66"/>
      <c r="D602" s="279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</row>
    <row r="603">
      <c r="A603" s="66"/>
      <c r="B603" s="66"/>
      <c r="C603" s="66"/>
      <c r="D603" s="279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</row>
    <row r="604">
      <c r="A604" s="66"/>
      <c r="B604" s="66"/>
      <c r="C604" s="66"/>
      <c r="D604" s="279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</row>
    <row r="605">
      <c r="A605" s="66"/>
      <c r="B605" s="66"/>
      <c r="C605" s="66"/>
      <c r="D605" s="279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</row>
    <row r="606">
      <c r="A606" s="66"/>
      <c r="B606" s="66"/>
      <c r="C606" s="66"/>
      <c r="D606" s="279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</row>
    <row r="607">
      <c r="A607" s="66"/>
      <c r="B607" s="66"/>
      <c r="C607" s="66"/>
      <c r="D607" s="279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</row>
    <row r="608">
      <c r="A608" s="66"/>
      <c r="B608" s="66"/>
      <c r="C608" s="66"/>
      <c r="D608" s="279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</row>
    <row r="609">
      <c r="A609" s="66"/>
      <c r="B609" s="66"/>
      <c r="C609" s="66"/>
      <c r="D609" s="279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</row>
    <row r="610">
      <c r="A610" s="66"/>
      <c r="B610" s="66"/>
      <c r="C610" s="66"/>
      <c r="D610" s="279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</row>
    <row r="611">
      <c r="A611" s="66"/>
      <c r="B611" s="66"/>
      <c r="C611" s="66"/>
      <c r="D611" s="279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</row>
    <row r="612">
      <c r="A612" s="66"/>
      <c r="B612" s="66"/>
      <c r="C612" s="66"/>
      <c r="D612" s="279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</row>
    <row r="613">
      <c r="A613" s="66"/>
      <c r="B613" s="66"/>
      <c r="C613" s="66"/>
      <c r="D613" s="279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</row>
    <row r="614">
      <c r="A614" s="66"/>
      <c r="B614" s="66"/>
      <c r="C614" s="66"/>
      <c r="D614" s="279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</row>
    <row r="615">
      <c r="A615" s="66"/>
      <c r="B615" s="66"/>
      <c r="C615" s="66"/>
      <c r="D615" s="279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</row>
    <row r="616">
      <c r="A616" s="66"/>
      <c r="B616" s="66"/>
      <c r="C616" s="66"/>
      <c r="D616" s="279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</row>
    <row r="617">
      <c r="A617" s="66"/>
      <c r="B617" s="66"/>
      <c r="C617" s="66"/>
      <c r="D617" s="279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</row>
    <row r="618">
      <c r="A618" s="66"/>
      <c r="B618" s="66"/>
      <c r="C618" s="66"/>
      <c r="D618" s="279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</row>
    <row r="619">
      <c r="A619" s="66"/>
      <c r="B619" s="66"/>
      <c r="C619" s="66"/>
      <c r="D619" s="279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</row>
    <row r="620">
      <c r="A620" s="66"/>
      <c r="B620" s="66"/>
      <c r="C620" s="66"/>
      <c r="D620" s="279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</row>
    <row r="621">
      <c r="A621" s="66"/>
      <c r="B621" s="66"/>
      <c r="C621" s="66"/>
      <c r="D621" s="279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</row>
    <row r="622">
      <c r="A622" s="66"/>
      <c r="B622" s="66"/>
      <c r="C622" s="66"/>
      <c r="D622" s="279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</row>
    <row r="623">
      <c r="A623" s="66"/>
      <c r="B623" s="66"/>
      <c r="C623" s="66"/>
      <c r="D623" s="279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</row>
    <row r="624">
      <c r="A624" s="66"/>
      <c r="B624" s="66"/>
      <c r="C624" s="66"/>
      <c r="D624" s="279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</row>
    <row r="625">
      <c r="A625" s="66"/>
      <c r="B625" s="66"/>
      <c r="C625" s="66"/>
      <c r="D625" s="279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</row>
    <row r="626">
      <c r="A626" s="66"/>
      <c r="B626" s="66"/>
      <c r="C626" s="66"/>
      <c r="D626" s="279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</row>
    <row r="627">
      <c r="A627" s="66"/>
      <c r="B627" s="66"/>
      <c r="C627" s="66"/>
      <c r="D627" s="279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</row>
    <row r="628">
      <c r="A628" s="66"/>
      <c r="B628" s="66"/>
      <c r="C628" s="66"/>
      <c r="D628" s="279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</row>
    <row r="629">
      <c r="A629" s="66"/>
      <c r="B629" s="66"/>
      <c r="C629" s="66"/>
      <c r="D629" s="279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</row>
    <row r="630">
      <c r="A630" s="66"/>
      <c r="B630" s="66"/>
      <c r="C630" s="66"/>
      <c r="D630" s="279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</row>
    <row r="631">
      <c r="A631" s="66"/>
      <c r="B631" s="66"/>
      <c r="C631" s="66"/>
      <c r="D631" s="279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</row>
    <row r="632">
      <c r="A632" s="66"/>
      <c r="B632" s="66"/>
      <c r="C632" s="66"/>
      <c r="D632" s="279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</row>
    <row r="633">
      <c r="A633" s="66"/>
      <c r="B633" s="66"/>
      <c r="C633" s="66"/>
      <c r="D633" s="279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</row>
    <row r="634">
      <c r="A634" s="66"/>
      <c r="B634" s="66"/>
      <c r="C634" s="66"/>
      <c r="D634" s="279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</row>
    <row r="635">
      <c r="A635" s="66"/>
      <c r="B635" s="66"/>
      <c r="C635" s="66"/>
      <c r="D635" s="279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</row>
    <row r="636">
      <c r="A636" s="66"/>
      <c r="B636" s="66"/>
      <c r="C636" s="66"/>
      <c r="D636" s="279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</row>
    <row r="637">
      <c r="A637" s="66"/>
      <c r="B637" s="66"/>
      <c r="C637" s="66"/>
      <c r="D637" s="279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</row>
    <row r="638">
      <c r="A638" s="66"/>
      <c r="B638" s="66"/>
      <c r="C638" s="66"/>
      <c r="D638" s="279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</row>
    <row r="639">
      <c r="A639" s="66"/>
      <c r="B639" s="66"/>
      <c r="C639" s="66"/>
      <c r="D639" s="279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</row>
    <row r="640">
      <c r="A640" s="66"/>
      <c r="B640" s="66"/>
      <c r="C640" s="66"/>
      <c r="D640" s="279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</row>
    <row r="641">
      <c r="A641" s="66"/>
      <c r="B641" s="66"/>
      <c r="C641" s="66"/>
      <c r="D641" s="279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</row>
    <row r="642">
      <c r="A642" s="66"/>
      <c r="B642" s="66"/>
      <c r="C642" s="66"/>
      <c r="D642" s="279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</row>
    <row r="643">
      <c r="A643" s="66"/>
      <c r="B643" s="66"/>
      <c r="C643" s="66"/>
      <c r="D643" s="279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</row>
    <row r="644">
      <c r="A644" s="66"/>
      <c r="B644" s="66"/>
      <c r="C644" s="66"/>
      <c r="D644" s="279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</row>
    <row r="645">
      <c r="A645" s="66"/>
      <c r="B645" s="66"/>
      <c r="C645" s="66"/>
      <c r="D645" s="279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</row>
    <row r="646">
      <c r="A646" s="66"/>
      <c r="B646" s="66"/>
      <c r="C646" s="66"/>
      <c r="D646" s="279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</row>
    <row r="647">
      <c r="A647" s="66"/>
      <c r="B647" s="66"/>
      <c r="C647" s="66"/>
      <c r="D647" s="279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</row>
    <row r="648">
      <c r="A648" s="66"/>
      <c r="B648" s="66"/>
      <c r="C648" s="66"/>
      <c r="D648" s="279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</row>
    <row r="649">
      <c r="A649" s="66"/>
      <c r="B649" s="66"/>
      <c r="C649" s="66"/>
      <c r="D649" s="279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</row>
    <row r="650">
      <c r="A650" s="66"/>
      <c r="B650" s="66"/>
      <c r="C650" s="66"/>
      <c r="D650" s="279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</row>
    <row r="651">
      <c r="A651" s="66"/>
      <c r="B651" s="66"/>
      <c r="C651" s="66"/>
      <c r="D651" s="279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</row>
    <row r="652">
      <c r="A652" s="66"/>
      <c r="B652" s="66"/>
      <c r="C652" s="66"/>
      <c r="D652" s="279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</row>
    <row r="653">
      <c r="A653" s="66"/>
      <c r="B653" s="66"/>
      <c r="C653" s="66"/>
      <c r="D653" s="279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</row>
    <row r="654">
      <c r="A654" s="66"/>
      <c r="B654" s="66"/>
      <c r="C654" s="66"/>
      <c r="D654" s="279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</row>
    <row r="655">
      <c r="A655" s="66"/>
      <c r="B655" s="66"/>
      <c r="C655" s="66"/>
      <c r="D655" s="279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</row>
    <row r="656">
      <c r="A656" s="66"/>
      <c r="B656" s="66"/>
      <c r="C656" s="66"/>
      <c r="D656" s="279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</row>
    <row r="657">
      <c r="A657" s="66"/>
      <c r="B657" s="66"/>
      <c r="C657" s="66"/>
      <c r="D657" s="279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</row>
    <row r="658">
      <c r="A658" s="66"/>
      <c r="B658" s="66"/>
      <c r="C658" s="66"/>
      <c r="D658" s="279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</row>
    <row r="659">
      <c r="A659" s="66"/>
      <c r="B659" s="66"/>
      <c r="C659" s="66"/>
      <c r="D659" s="279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</row>
    <row r="660">
      <c r="A660" s="66"/>
      <c r="B660" s="66"/>
      <c r="C660" s="66"/>
      <c r="D660" s="279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</row>
    <row r="661">
      <c r="A661" s="66"/>
      <c r="B661" s="66"/>
      <c r="C661" s="66"/>
      <c r="D661" s="279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</row>
    <row r="662">
      <c r="A662" s="66"/>
      <c r="B662" s="66"/>
      <c r="C662" s="66"/>
      <c r="D662" s="279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</row>
    <row r="663">
      <c r="A663" s="66"/>
      <c r="B663" s="66"/>
      <c r="C663" s="66"/>
      <c r="D663" s="279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</row>
    <row r="664">
      <c r="A664" s="66"/>
      <c r="B664" s="66"/>
      <c r="C664" s="66"/>
      <c r="D664" s="279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</row>
    <row r="665">
      <c r="A665" s="66"/>
      <c r="B665" s="66"/>
      <c r="C665" s="66"/>
      <c r="D665" s="279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</row>
    <row r="666">
      <c r="A666" s="66"/>
      <c r="B666" s="66"/>
      <c r="C666" s="66"/>
      <c r="D666" s="279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</row>
    <row r="667">
      <c r="A667" s="66"/>
      <c r="B667" s="66"/>
      <c r="C667" s="66"/>
      <c r="D667" s="279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</row>
    <row r="668">
      <c r="A668" s="66"/>
      <c r="B668" s="66"/>
      <c r="C668" s="66"/>
      <c r="D668" s="279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</row>
    <row r="669">
      <c r="A669" s="66"/>
      <c r="B669" s="66"/>
      <c r="C669" s="66"/>
      <c r="D669" s="279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</row>
    <row r="670">
      <c r="A670" s="66"/>
      <c r="B670" s="66"/>
      <c r="C670" s="66"/>
      <c r="D670" s="279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</row>
    <row r="671">
      <c r="A671" s="66"/>
      <c r="B671" s="66"/>
      <c r="C671" s="66"/>
      <c r="D671" s="279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</row>
    <row r="672">
      <c r="A672" s="66"/>
      <c r="B672" s="66"/>
      <c r="C672" s="66"/>
      <c r="D672" s="279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</row>
    <row r="673">
      <c r="A673" s="66"/>
      <c r="B673" s="66"/>
      <c r="C673" s="66"/>
      <c r="D673" s="279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</row>
    <row r="674">
      <c r="A674" s="66"/>
      <c r="B674" s="66"/>
      <c r="C674" s="66"/>
      <c r="D674" s="279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88"/>
    <col customWidth="1" min="3" max="3" width="25.13"/>
    <col customWidth="1" min="4" max="4" width="27.13"/>
  </cols>
  <sheetData>
    <row r="1">
      <c r="B1" s="358" t="s">
        <v>900</v>
      </c>
      <c r="C1" s="358" t="s">
        <v>901</v>
      </c>
      <c r="D1" s="358" t="s">
        <v>902</v>
      </c>
      <c r="E1" s="358" t="s">
        <v>903</v>
      </c>
      <c r="F1" s="358" t="s">
        <v>904</v>
      </c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59"/>
      <c r="T1" s="359"/>
      <c r="U1" s="359"/>
      <c r="V1" s="359"/>
    </row>
    <row r="2">
      <c r="B2" s="360" t="s">
        <v>905</v>
      </c>
      <c r="C2" s="360" t="s">
        <v>906</v>
      </c>
      <c r="D2" s="360" t="s">
        <v>436</v>
      </c>
      <c r="E2" s="360">
        <v>9.916565402E9</v>
      </c>
      <c r="F2" s="360" t="s">
        <v>907</v>
      </c>
      <c r="G2" s="359"/>
      <c r="H2" s="359"/>
      <c r="I2" s="359"/>
      <c r="J2" s="359"/>
      <c r="K2" s="359"/>
      <c r="L2" s="359"/>
      <c r="M2" s="359"/>
      <c r="N2" s="359"/>
      <c r="O2" s="359"/>
      <c r="P2" s="359"/>
      <c r="Q2" s="359"/>
      <c r="R2" s="359"/>
      <c r="S2" s="359"/>
      <c r="T2" s="359"/>
      <c r="U2" s="359"/>
      <c r="V2" s="359"/>
    </row>
    <row r="3">
      <c r="B3" s="360" t="s">
        <v>908</v>
      </c>
      <c r="C3" s="360" t="s">
        <v>909</v>
      </c>
      <c r="D3" s="360" t="s">
        <v>436</v>
      </c>
      <c r="E3" s="360">
        <v>8.123323993E9</v>
      </c>
      <c r="F3" s="360" t="s">
        <v>907</v>
      </c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</row>
    <row r="4">
      <c r="B4" s="360" t="s">
        <v>910</v>
      </c>
      <c r="C4" s="360" t="s">
        <v>911</v>
      </c>
      <c r="D4" s="360" t="s">
        <v>436</v>
      </c>
      <c r="E4" s="360">
        <v>9.353953131E9</v>
      </c>
      <c r="F4" s="360" t="s">
        <v>907</v>
      </c>
      <c r="G4" s="359"/>
      <c r="H4" s="359"/>
      <c r="I4" s="359"/>
      <c r="J4" s="359"/>
      <c r="K4" s="359"/>
      <c r="L4" s="359"/>
      <c r="M4" s="359"/>
      <c r="N4" s="359"/>
      <c r="O4" s="359"/>
      <c r="P4" s="359"/>
      <c r="Q4" s="359"/>
      <c r="R4" s="359"/>
      <c r="S4" s="359"/>
      <c r="T4" s="359"/>
      <c r="U4" s="359"/>
      <c r="V4" s="359"/>
    </row>
    <row r="5">
      <c r="B5" s="360" t="s">
        <v>912</v>
      </c>
      <c r="C5" s="360" t="s">
        <v>906</v>
      </c>
      <c r="D5" s="360" t="s">
        <v>437</v>
      </c>
      <c r="E5" s="360">
        <v>7.899645273E9</v>
      </c>
      <c r="F5" s="360" t="s">
        <v>913</v>
      </c>
      <c r="G5" s="359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</row>
    <row r="6">
      <c r="B6" s="360" t="s">
        <v>914</v>
      </c>
      <c r="C6" s="360" t="s">
        <v>909</v>
      </c>
      <c r="D6" s="360" t="s">
        <v>437</v>
      </c>
      <c r="E6" s="360">
        <v>7.996994772E9</v>
      </c>
      <c r="F6" s="360" t="s">
        <v>913</v>
      </c>
      <c r="G6" s="359"/>
      <c r="H6" s="359"/>
      <c r="I6" s="359"/>
      <c r="J6" s="359"/>
      <c r="K6" s="359"/>
      <c r="L6" s="359"/>
      <c r="M6" s="359"/>
      <c r="N6" s="359"/>
      <c r="O6" s="359"/>
      <c r="P6" s="359"/>
      <c r="Q6" s="359"/>
      <c r="R6" s="359"/>
      <c r="S6" s="359"/>
      <c r="T6" s="359"/>
      <c r="U6" s="359"/>
      <c r="V6" s="359"/>
    </row>
    <row r="7">
      <c r="B7" s="360" t="s">
        <v>915</v>
      </c>
      <c r="C7" s="360" t="s">
        <v>909</v>
      </c>
      <c r="D7" s="360" t="s">
        <v>438</v>
      </c>
      <c r="E7" s="360">
        <v>8.748994684E9</v>
      </c>
      <c r="F7" s="360" t="s">
        <v>916</v>
      </c>
      <c r="G7" s="359"/>
      <c r="H7" s="359"/>
      <c r="I7" s="359"/>
      <c r="J7" s="359"/>
      <c r="K7" s="359"/>
      <c r="L7" s="359"/>
      <c r="M7" s="359"/>
      <c r="N7" s="359"/>
      <c r="O7" s="359"/>
      <c r="P7" s="359"/>
      <c r="Q7" s="359"/>
      <c r="R7" s="359"/>
      <c r="S7" s="359"/>
      <c r="T7" s="359"/>
      <c r="U7" s="359"/>
      <c r="V7" s="359"/>
    </row>
    <row r="8">
      <c r="B8" s="360" t="s">
        <v>917</v>
      </c>
      <c r="C8" s="360" t="s">
        <v>909</v>
      </c>
      <c r="D8" s="360" t="s">
        <v>438</v>
      </c>
      <c r="E8" s="360">
        <v>9.916002666E9</v>
      </c>
      <c r="F8" s="360" t="s">
        <v>916</v>
      </c>
      <c r="G8" s="359"/>
      <c r="H8" s="359"/>
      <c r="I8" s="359"/>
      <c r="J8" s="359"/>
      <c r="K8" s="359"/>
      <c r="L8" s="359"/>
      <c r="M8" s="359"/>
      <c r="N8" s="359"/>
      <c r="O8" s="359"/>
      <c r="P8" s="359"/>
      <c r="Q8" s="359"/>
      <c r="R8" s="359"/>
      <c r="S8" s="359"/>
      <c r="T8" s="359"/>
      <c r="U8" s="359"/>
      <c r="V8" s="359"/>
    </row>
    <row r="9">
      <c r="B9" s="360" t="s">
        <v>918</v>
      </c>
      <c r="C9" s="360" t="s">
        <v>906</v>
      </c>
      <c r="D9" s="360" t="s">
        <v>444</v>
      </c>
      <c r="E9" s="360">
        <v>8.073562343E9</v>
      </c>
      <c r="F9" s="360" t="s">
        <v>919</v>
      </c>
      <c r="G9" s="359"/>
      <c r="H9" s="359"/>
      <c r="I9" s="359"/>
      <c r="J9" s="359"/>
      <c r="K9" s="359"/>
      <c r="L9" s="359"/>
      <c r="M9" s="359"/>
      <c r="N9" s="359"/>
      <c r="O9" s="359"/>
      <c r="P9" s="359"/>
      <c r="Q9" s="359"/>
      <c r="R9" s="359"/>
      <c r="S9" s="359"/>
      <c r="T9" s="359"/>
      <c r="U9" s="359"/>
      <c r="V9" s="359"/>
    </row>
    <row r="10">
      <c r="B10" s="360" t="s">
        <v>920</v>
      </c>
      <c r="C10" s="360" t="s">
        <v>909</v>
      </c>
      <c r="D10" s="360" t="s">
        <v>444</v>
      </c>
      <c r="E10" s="360">
        <v>9.844588997E9</v>
      </c>
      <c r="F10" s="360" t="s">
        <v>919</v>
      </c>
      <c r="G10" s="359"/>
      <c r="H10" s="359"/>
      <c r="I10" s="359"/>
      <c r="J10" s="359"/>
      <c r="K10" s="359"/>
      <c r="L10" s="359"/>
      <c r="M10" s="359"/>
      <c r="N10" s="359"/>
      <c r="O10" s="359"/>
      <c r="P10" s="359"/>
      <c r="Q10" s="359"/>
      <c r="R10" s="359"/>
      <c r="S10" s="359"/>
      <c r="T10" s="359"/>
      <c r="U10" s="359"/>
      <c r="V10" s="359"/>
    </row>
    <row r="11">
      <c r="B11" s="360" t="s">
        <v>921</v>
      </c>
      <c r="C11" s="360" t="s">
        <v>909</v>
      </c>
      <c r="D11" s="360" t="s">
        <v>443</v>
      </c>
      <c r="E11" s="360">
        <v>8.970137896E9</v>
      </c>
      <c r="F11" s="360" t="s">
        <v>919</v>
      </c>
      <c r="G11" s="359"/>
      <c r="H11" s="359"/>
      <c r="I11" s="359"/>
      <c r="J11" s="359"/>
      <c r="K11" s="359"/>
      <c r="L11" s="359"/>
      <c r="M11" s="359"/>
      <c r="N11" s="359"/>
      <c r="O11" s="359"/>
      <c r="P11" s="359"/>
      <c r="Q11" s="359"/>
      <c r="R11" s="359"/>
      <c r="S11" s="359"/>
      <c r="T11" s="359"/>
      <c r="U11" s="359"/>
      <c r="V11" s="359"/>
    </row>
    <row r="12">
      <c r="B12" s="360" t="s">
        <v>922</v>
      </c>
      <c r="C12" s="360" t="s">
        <v>909</v>
      </c>
      <c r="D12" s="360" t="s">
        <v>443</v>
      </c>
      <c r="E12" s="360">
        <v>8.31075951E9</v>
      </c>
      <c r="F12" s="360" t="s">
        <v>919</v>
      </c>
      <c r="G12" s="359"/>
      <c r="H12" s="359"/>
      <c r="I12" s="359"/>
      <c r="J12" s="359"/>
      <c r="K12" s="359"/>
      <c r="L12" s="359"/>
      <c r="M12" s="359"/>
      <c r="N12" s="359"/>
      <c r="O12" s="359"/>
      <c r="P12" s="359"/>
      <c r="Q12" s="359"/>
      <c r="R12" s="359"/>
      <c r="S12" s="359"/>
      <c r="T12" s="359"/>
      <c r="U12" s="359"/>
      <c r="V12" s="359"/>
    </row>
    <row r="13">
      <c r="B13" s="360" t="s">
        <v>923</v>
      </c>
      <c r="C13" s="360" t="s">
        <v>909</v>
      </c>
      <c r="D13" s="360" t="s">
        <v>442</v>
      </c>
      <c r="E13" s="360">
        <v>9.739707448E9</v>
      </c>
      <c r="F13" s="360" t="s">
        <v>919</v>
      </c>
      <c r="G13" s="359"/>
      <c r="H13" s="359"/>
      <c r="I13" s="359"/>
      <c r="J13" s="359"/>
      <c r="K13" s="359"/>
      <c r="L13" s="359"/>
      <c r="M13" s="359"/>
      <c r="N13" s="359"/>
      <c r="O13" s="359"/>
      <c r="P13" s="359"/>
      <c r="Q13" s="359"/>
      <c r="R13" s="359"/>
      <c r="S13" s="359"/>
      <c r="T13" s="359"/>
      <c r="U13" s="359"/>
      <c r="V13" s="359"/>
    </row>
    <row r="14">
      <c r="B14" s="360" t="s">
        <v>924</v>
      </c>
      <c r="C14" s="360" t="s">
        <v>906</v>
      </c>
      <c r="D14" s="360" t="s">
        <v>442</v>
      </c>
      <c r="E14" s="360">
        <v>9.844912198E9</v>
      </c>
      <c r="F14" s="360" t="s">
        <v>919</v>
      </c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359"/>
      <c r="R14" s="359"/>
      <c r="S14" s="359"/>
      <c r="T14" s="359"/>
      <c r="U14" s="359"/>
      <c r="V14" s="359"/>
    </row>
    <row r="15">
      <c r="B15" s="360" t="s">
        <v>925</v>
      </c>
      <c r="C15" s="360"/>
      <c r="D15" s="360" t="s">
        <v>442</v>
      </c>
      <c r="E15" s="360"/>
      <c r="F15" s="360" t="s">
        <v>919</v>
      </c>
      <c r="G15" s="359"/>
      <c r="H15" s="359"/>
      <c r="I15" s="359"/>
      <c r="J15" s="359"/>
      <c r="K15" s="359"/>
      <c r="L15" s="359"/>
      <c r="M15" s="359"/>
      <c r="N15" s="359"/>
      <c r="O15" s="359"/>
      <c r="P15" s="359"/>
      <c r="Q15" s="359"/>
      <c r="R15" s="359"/>
      <c r="S15" s="359"/>
      <c r="T15" s="359"/>
      <c r="U15" s="359"/>
      <c r="V15" s="359"/>
    </row>
    <row r="16">
      <c r="B16" s="360" t="s">
        <v>926</v>
      </c>
      <c r="C16" s="360" t="s">
        <v>911</v>
      </c>
      <c r="D16" s="360" t="s">
        <v>442</v>
      </c>
      <c r="E16" s="360">
        <v>9.148847239E9</v>
      </c>
      <c r="F16" s="360" t="s">
        <v>919</v>
      </c>
      <c r="G16" s="359"/>
      <c r="H16" s="359"/>
      <c r="I16" s="359"/>
      <c r="J16" s="359"/>
      <c r="K16" s="359"/>
      <c r="L16" s="359"/>
      <c r="M16" s="359"/>
      <c r="N16" s="359"/>
      <c r="O16" s="359"/>
      <c r="P16" s="359"/>
      <c r="Q16" s="359"/>
      <c r="R16" s="359"/>
      <c r="S16" s="359"/>
      <c r="T16" s="359"/>
      <c r="U16" s="359"/>
      <c r="V16" s="359"/>
    </row>
    <row r="17">
      <c r="B17" s="360" t="s">
        <v>927</v>
      </c>
      <c r="C17" s="360" t="s">
        <v>911</v>
      </c>
      <c r="D17" s="360" t="s">
        <v>440</v>
      </c>
      <c r="E17" s="360">
        <v>7.40626758E9</v>
      </c>
      <c r="F17" s="360" t="s">
        <v>919</v>
      </c>
      <c r="G17" s="359"/>
      <c r="H17" s="359"/>
      <c r="I17" s="359"/>
      <c r="J17" s="359"/>
      <c r="K17" s="359"/>
      <c r="L17" s="359"/>
      <c r="M17" s="359"/>
      <c r="N17" s="359"/>
      <c r="O17" s="359"/>
      <c r="P17" s="359"/>
      <c r="Q17" s="359"/>
      <c r="R17" s="359"/>
      <c r="S17" s="359"/>
      <c r="T17" s="359"/>
      <c r="U17" s="359"/>
      <c r="V17" s="359"/>
    </row>
    <row r="18">
      <c r="B18" s="360" t="s">
        <v>928</v>
      </c>
      <c r="C18" s="360" t="s">
        <v>909</v>
      </c>
      <c r="D18" s="360" t="s">
        <v>441</v>
      </c>
      <c r="E18" s="360">
        <v>6.361614965E9</v>
      </c>
      <c r="F18" s="360" t="s">
        <v>919</v>
      </c>
      <c r="G18" s="359"/>
      <c r="H18" s="359"/>
      <c r="I18" s="359"/>
      <c r="J18" s="359"/>
      <c r="K18" s="359"/>
      <c r="L18" s="359"/>
      <c r="M18" s="359"/>
      <c r="N18" s="359"/>
      <c r="O18" s="359"/>
      <c r="P18" s="359"/>
      <c r="Q18" s="359"/>
      <c r="R18" s="359"/>
      <c r="S18" s="359"/>
      <c r="T18" s="359"/>
      <c r="U18" s="359"/>
      <c r="V18" s="359"/>
    </row>
    <row r="19">
      <c r="B19" s="360" t="s">
        <v>929</v>
      </c>
      <c r="C19" s="360" t="s">
        <v>909</v>
      </c>
      <c r="D19" s="360" t="s">
        <v>441</v>
      </c>
      <c r="E19" s="360">
        <v>9.74150899E9</v>
      </c>
      <c r="F19" s="360" t="s">
        <v>930</v>
      </c>
      <c r="G19" s="359"/>
      <c r="H19" s="359"/>
      <c r="I19" s="359"/>
      <c r="J19" s="359"/>
      <c r="K19" s="359"/>
      <c r="L19" s="359"/>
      <c r="M19" s="359"/>
      <c r="N19" s="359"/>
      <c r="O19" s="359"/>
      <c r="P19" s="359"/>
      <c r="Q19" s="359"/>
      <c r="R19" s="359"/>
      <c r="S19" s="359"/>
      <c r="T19" s="359"/>
      <c r="U19" s="359"/>
      <c r="V19" s="359"/>
    </row>
    <row r="20">
      <c r="B20" s="360" t="s">
        <v>931</v>
      </c>
      <c r="C20" s="360"/>
      <c r="D20" s="360" t="s">
        <v>441</v>
      </c>
      <c r="E20" s="360"/>
      <c r="F20" s="360" t="s">
        <v>930</v>
      </c>
      <c r="G20" s="359"/>
      <c r="H20" s="359"/>
      <c r="I20" s="359"/>
      <c r="J20" s="359"/>
      <c r="K20" s="359"/>
      <c r="L20" s="359"/>
      <c r="M20" s="359"/>
      <c r="N20" s="359"/>
      <c r="O20" s="359"/>
      <c r="P20" s="359"/>
      <c r="Q20" s="359"/>
      <c r="R20" s="359"/>
      <c r="S20" s="359"/>
      <c r="T20" s="359"/>
      <c r="U20" s="359"/>
      <c r="V20" s="359"/>
    </row>
    <row r="21">
      <c r="B21" s="360" t="s">
        <v>932</v>
      </c>
      <c r="C21" s="360" t="s">
        <v>909</v>
      </c>
      <c r="D21" s="360" t="s">
        <v>440</v>
      </c>
      <c r="E21" s="360">
        <v>8.55344944E9</v>
      </c>
      <c r="F21" s="360" t="s">
        <v>919</v>
      </c>
      <c r="G21" s="359"/>
      <c r="H21" s="359"/>
      <c r="I21" s="359"/>
      <c r="J21" s="359"/>
      <c r="K21" s="359"/>
      <c r="L21" s="359"/>
      <c r="M21" s="359"/>
      <c r="N21" s="359"/>
      <c r="O21" s="359"/>
      <c r="P21" s="359"/>
      <c r="Q21" s="359"/>
      <c r="R21" s="359"/>
      <c r="S21" s="359"/>
      <c r="T21" s="359"/>
      <c r="U21" s="359"/>
      <c r="V21" s="359"/>
    </row>
    <row r="22">
      <c r="B22" s="360" t="s">
        <v>933</v>
      </c>
      <c r="C22" s="360" t="s">
        <v>906</v>
      </c>
      <c r="D22" s="360" t="s">
        <v>440</v>
      </c>
      <c r="E22" s="360">
        <v>9.986777041E9</v>
      </c>
      <c r="F22" s="360" t="s">
        <v>934</v>
      </c>
      <c r="G22" s="359"/>
      <c r="H22" s="359"/>
      <c r="I22" s="359"/>
      <c r="J22" s="359"/>
      <c r="K22" s="359"/>
      <c r="L22" s="359"/>
      <c r="M22" s="359"/>
      <c r="N22" s="359"/>
      <c r="O22" s="359"/>
      <c r="P22" s="359"/>
      <c r="Q22" s="359"/>
      <c r="R22" s="359"/>
      <c r="S22" s="359"/>
      <c r="T22" s="359"/>
      <c r="U22" s="359"/>
      <c r="V22" s="359"/>
    </row>
    <row r="23">
      <c r="B23" s="360" t="s">
        <v>935</v>
      </c>
      <c r="C23" s="360" t="s">
        <v>906</v>
      </c>
      <c r="D23" s="360" t="s">
        <v>445</v>
      </c>
      <c r="E23" s="360">
        <v>6.364314037E9</v>
      </c>
      <c r="F23" s="360" t="s">
        <v>936</v>
      </c>
      <c r="G23" s="359"/>
      <c r="H23" s="359"/>
      <c r="I23" s="359"/>
      <c r="J23" s="359"/>
      <c r="K23" s="359"/>
      <c r="L23" s="359"/>
      <c r="M23" s="359"/>
      <c r="N23" s="359"/>
      <c r="O23" s="359"/>
      <c r="P23" s="359"/>
      <c r="Q23" s="359"/>
      <c r="R23" s="359"/>
      <c r="S23" s="359"/>
      <c r="T23" s="359"/>
      <c r="U23" s="359"/>
      <c r="V23" s="359"/>
    </row>
    <row r="24">
      <c r="B24" s="360" t="s">
        <v>937</v>
      </c>
      <c r="C24" s="360" t="s">
        <v>911</v>
      </c>
      <c r="D24" s="360" t="s">
        <v>445</v>
      </c>
      <c r="E24" s="360">
        <v>8.21748431E9</v>
      </c>
      <c r="F24" s="360" t="s">
        <v>936</v>
      </c>
      <c r="G24" s="359"/>
      <c r="H24" s="359"/>
      <c r="I24" s="359"/>
      <c r="J24" s="359"/>
      <c r="K24" s="359"/>
      <c r="L24" s="359"/>
      <c r="M24" s="359"/>
      <c r="N24" s="359"/>
      <c r="O24" s="359"/>
      <c r="P24" s="359"/>
      <c r="Q24" s="359"/>
      <c r="R24" s="359"/>
      <c r="S24" s="359"/>
      <c r="T24" s="359"/>
      <c r="U24" s="359"/>
      <c r="V24" s="359"/>
    </row>
    <row r="25">
      <c r="B25" s="360" t="s">
        <v>938</v>
      </c>
      <c r="C25" s="360" t="s">
        <v>909</v>
      </c>
      <c r="D25" s="360" t="s">
        <v>445</v>
      </c>
      <c r="E25" s="360">
        <v>9.731202956E9</v>
      </c>
      <c r="F25" s="360" t="s">
        <v>936</v>
      </c>
      <c r="G25" s="359"/>
      <c r="H25" s="359"/>
      <c r="I25" s="359"/>
      <c r="J25" s="359"/>
      <c r="K25" s="359"/>
      <c r="L25" s="359"/>
      <c r="M25" s="359"/>
      <c r="N25" s="359"/>
      <c r="O25" s="359"/>
      <c r="P25" s="359"/>
      <c r="Q25" s="359"/>
      <c r="R25" s="359"/>
      <c r="S25" s="359"/>
      <c r="T25" s="359"/>
      <c r="U25" s="359"/>
      <c r="V25" s="359"/>
    </row>
    <row r="26">
      <c r="B26" s="360" t="s">
        <v>939</v>
      </c>
      <c r="C26" s="360" t="s">
        <v>909</v>
      </c>
      <c r="D26" s="360" t="s">
        <v>447</v>
      </c>
      <c r="E26" s="360">
        <v>8.05034335E9</v>
      </c>
      <c r="F26" s="360" t="s">
        <v>940</v>
      </c>
      <c r="G26" s="359"/>
      <c r="H26" s="359"/>
      <c r="I26" s="359"/>
      <c r="J26" s="359"/>
      <c r="K26" s="359"/>
      <c r="L26" s="359"/>
      <c r="M26" s="359"/>
      <c r="N26" s="359"/>
      <c r="O26" s="359"/>
      <c r="P26" s="359"/>
      <c r="Q26" s="359"/>
      <c r="R26" s="359"/>
      <c r="S26" s="359"/>
      <c r="T26" s="359"/>
      <c r="U26" s="359"/>
      <c r="V26" s="359"/>
    </row>
    <row r="27">
      <c r="B27" s="360" t="s">
        <v>941</v>
      </c>
      <c r="C27" s="360" t="s">
        <v>909</v>
      </c>
      <c r="D27" s="360" t="s">
        <v>447</v>
      </c>
      <c r="E27" s="360">
        <v>9.98013898E9</v>
      </c>
      <c r="F27" s="360" t="s">
        <v>942</v>
      </c>
      <c r="G27" s="359"/>
      <c r="H27" s="359"/>
      <c r="I27" s="359"/>
      <c r="J27" s="359"/>
      <c r="K27" s="359"/>
      <c r="L27" s="359"/>
      <c r="M27" s="359"/>
      <c r="N27" s="359"/>
      <c r="O27" s="359"/>
      <c r="P27" s="359"/>
      <c r="Q27" s="359"/>
      <c r="R27" s="359"/>
      <c r="S27" s="359"/>
      <c r="T27" s="359"/>
      <c r="U27" s="359"/>
      <c r="V27" s="359"/>
    </row>
    <row r="28">
      <c r="B28" s="360" t="s">
        <v>943</v>
      </c>
      <c r="C28" s="360" t="s">
        <v>906</v>
      </c>
      <c r="D28" s="360" t="s">
        <v>447</v>
      </c>
      <c r="E28" s="360">
        <v>9.844231549E9</v>
      </c>
      <c r="F28" s="360" t="s">
        <v>942</v>
      </c>
      <c r="G28" s="359"/>
      <c r="H28" s="359"/>
      <c r="I28" s="359"/>
      <c r="J28" s="359"/>
      <c r="K28" s="359"/>
      <c r="L28" s="359"/>
      <c r="M28" s="359"/>
      <c r="N28" s="359"/>
      <c r="O28" s="359"/>
      <c r="P28" s="359"/>
      <c r="Q28" s="359"/>
      <c r="R28" s="359"/>
      <c r="S28" s="359"/>
      <c r="T28" s="359"/>
      <c r="U28" s="359"/>
      <c r="V28" s="359"/>
    </row>
    <row r="29">
      <c r="B29" s="360" t="s">
        <v>944</v>
      </c>
      <c r="C29" s="360" t="s">
        <v>906</v>
      </c>
      <c r="D29" s="360" t="s">
        <v>447</v>
      </c>
      <c r="E29" s="360">
        <v>9.060690525E9</v>
      </c>
      <c r="F29" s="360" t="s">
        <v>942</v>
      </c>
      <c r="G29" s="359"/>
      <c r="H29" s="359"/>
      <c r="I29" s="359"/>
      <c r="J29" s="359"/>
      <c r="K29" s="359"/>
      <c r="L29" s="359"/>
      <c r="M29" s="359"/>
      <c r="N29" s="359"/>
      <c r="O29" s="359"/>
      <c r="P29" s="359"/>
      <c r="Q29" s="359"/>
      <c r="R29" s="359"/>
      <c r="S29" s="359"/>
      <c r="T29" s="359"/>
      <c r="U29" s="359"/>
      <c r="V29" s="359"/>
    </row>
    <row r="30">
      <c r="B30" s="360" t="s">
        <v>945</v>
      </c>
      <c r="C30" s="360" t="s">
        <v>946</v>
      </c>
      <c r="D30" s="360" t="s">
        <v>447</v>
      </c>
      <c r="E30" s="360">
        <v>9.380044858E9</v>
      </c>
      <c r="F30" s="360" t="s">
        <v>942</v>
      </c>
      <c r="G30" s="359"/>
      <c r="H30" s="359"/>
      <c r="I30" s="359"/>
      <c r="J30" s="359"/>
      <c r="K30" s="359"/>
      <c r="L30" s="359"/>
      <c r="M30" s="359"/>
      <c r="N30" s="359"/>
      <c r="O30" s="359"/>
      <c r="P30" s="359"/>
      <c r="Q30" s="359"/>
      <c r="R30" s="359"/>
      <c r="S30" s="359"/>
      <c r="T30" s="359"/>
      <c r="U30" s="359"/>
      <c r="V30" s="359"/>
    </row>
    <row r="31">
      <c r="B31" s="360" t="s">
        <v>947</v>
      </c>
      <c r="C31" s="360" t="s">
        <v>906</v>
      </c>
      <c r="D31" s="360" t="s">
        <v>449</v>
      </c>
      <c r="E31" s="360">
        <v>9.98021194E9</v>
      </c>
      <c r="F31" s="360" t="s">
        <v>948</v>
      </c>
      <c r="G31" s="359"/>
      <c r="H31" s="359"/>
      <c r="I31" s="359"/>
      <c r="J31" s="359"/>
      <c r="K31" s="359"/>
      <c r="L31" s="359"/>
      <c r="M31" s="359"/>
      <c r="N31" s="359"/>
      <c r="O31" s="359"/>
      <c r="P31" s="359"/>
      <c r="Q31" s="359"/>
      <c r="R31" s="359"/>
      <c r="S31" s="359"/>
      <c r="T31" s="359"/>
      <c r="U31" s="359"/>
      <c r="V31" s="359"/>
    </row>
    <row r="32">
      <c r="B32" s="360" t="s">
        <v>949</v>
      </c>
      <c r="C32" s="360" t="s">
        <v>909</v>
      </c>
      <c r="D32" s="360" t="s">
        <v>449</v>
      </c>
      <c r="E32" s="360">
        <v>9.663733343E9</v>
      </c>
      <c r="F32" s="360" t="s">
        <v>948</v>
      </c>
      <c r="G32" s="359"/>
      <c r="H32" s="359"/>
      <c r="I32" s="359"/>
      <c r="J32" s="359"/>
      <c r="K32" s="359"/>
      <c r="L32" s="359"/>
      <c r="M32" s="359"/>
      <c r="N32" s="359"/>
      <c r="O32" s="359"/>
      <c r="P32" s="359"/>
      <c r="Q32" s="359"/>
      <c r="R32" s="359"/>
      <c r="S32" s="359"/>
      <c r="T32" s="359"/>
      <c r="U32" s="359"/>
      <c r="V32" s="359"/>
    </row>
    <row r="33">
      <c r="B33" s="360" t="s">
        <v>950</v>
      </c>
      <c r="C33" s="360" t="s">
        <v>906</v>
      </c>
      <c r="D33" s="360" t="s">
        <v>451</v>
      </c>
      <c r="E33" s="360">
        <v>9.01902408E9</v>
      </c>
      <c r="F33" s="360" t="s">
        <v>948</v>
      </c>
      <c r="G33" s="359"/>
      <c r="H33" s="359"/>
      <c r="I33" s="359"/>
      <c r="J33" s="359"/>
      <c r="K33" s="359"/>
      <c r="L33" s="359"/>
      <c r="M33" s="359"/>
      <c r="N33" s="359"/>
      <c r="O33" s="359"/>
      <c r="P33" s="359"/>
      <c r="Q33" s="359"/>
      <c r="R33" s="359"/>
      <c r="S33" s="359"/>
      <c r="T33" s="359"/>
      <c r="U33" s="359"/>
      <c r="V33" s="359"/>
    </row>
    <row r="34">
      <c r="B34" s="360" t="s">
        <v>951</v>
      </c>
      <c r="C34" s="360" t="s">
        <v>952</v>
      </c>
      <c r="D34" s="360" t="s">
        <v>451</v>
      </c>
      <c r="E34" s="360">
        <v>8.123816383E9</v>
      </c>
      <c r="F34" s="360" t="s">
        <v>948</v>
      </c>
      <c r="G34" s="359"/>
      <c r="H34" s="359"/>
      <c r="I34" s="359"/>
      <c r="J34" s="359"/>
      <c r="K34" s="359"/>
      <c r="L34" s="359"/>
      <c r="M34" s="359"/>
      <c r="N34" s="359"/>
      <c r="O34" s="359"/>
      <c r="P34" s="359"/>
      <c r="Q34" s="359"/>
      <c r="R34" s="359"/>
      <c r="S34" s="359"/>
      <c r="T34" s="359"/>
      <c r="U34" s="359"/>
      <c r="V34" s="359"/>
    </row>
    <row r="35">
      <c r="B35" s="360" t="s">
        <v>953</v>
      </c>
      <c r="C35" s="360" t="s">
        <v>906</v>
      </c>
      <c r="D35" s="360" t="s">
        <v>453</v>
      </c>
      <c r="E35" s="360">
        <v>9.34432718E9</v>
      </c>
      <c r="F35" s="360" t="s">
        <v>954</v>
      </c>
      <c r="G35" s="359"/>
      <c r="H35" s="359"/>
      <c r="I35" s="359"/>
      <c r="J35" s="359"/>
      <c r="K35" s="359"/>
      <c r="L35" s="359"/>
      <c r="M35" s="359"/>
      <c r="N35" s="359"/>
      <c r="O35" s="359"/>
      <c r="P35" s="359"/>
      <c r="Q35" s="359"/>
      <c r="R35" s="359"/>
      <c r="S35" s="359"/>
      <c r="T35" s="359"/>
      <c r="U35" s="359"/>
      <c r="V35" s="359"/>
    </row>
    <row r="36">
      <c r="B36" s="360" t="s">
        <v>955</v>
      </c>
      <c r="C36" s="360" t="s">
        <v>909</v>
      </c>
      <c r="D36" s="360" t="s">
        <v>453</v>
      </c>
      <c r="E36" s="360">
        <v>9.59779072E9</v>
      </c>
      <c r="F36" s="360" t="s">
        <v>954</v>
      </c>
      <c r="G36" s="359"/>
      <c r="H36" s="359"/>
      <c r="I36" s="359"/>
      <c r="J36" s="359"/>
      <c r="K36" s="359"/>
      <c r="L36" s="359"/>
      <c r="M36" s="359"/>
      <c r="N36" s="359"/>
      <c r="O36" s="359"/>
      <c r="P36" s="359"/>
      <c r="Q36" s="359"/>
      <c r="R36" s="359"/>
      <c r="S36" s="359"/>
      <c r="T36" s="359"/>
      <c r="U36" s="359"/>
      <c r="V36" s="359"/>
    </row>
    <row r="37">
      <c r="B37" s="360" t="s">
        <v>956</v>
      </c>
      <c r="C37" s="360" t="s">
        <v>906</v>
      </c>
      <c r="D37" s="360" t="s">
        <v>453</v>
      </c>
      <c r="E37" s="360">
        <v>9.021134457E9</v>
      </c>
      <c r="F37" s="360" t="s">
        <v>954</v>
      </c>
      <c r="G37" s="359"/>
      <c r="H37" s="359"/>
      <c r="I37" s="359"/>
      <c r="J37" s="359"/>
      <c r="K37" s="359"/>
      <c r="L37" s="359"/>
      <c r="M37" s="359"/>
      <c r="N37" s="359"/>
      <c r="O37" s="359"/>
      <c r="P37" s="359"/>
      <c r="Q37" s="359"/>
      <c r="R37" s="359"/>
      <c r="S37" s="359"/>
      <c r="T37" s="359"/>
      <c r="U37" s="359"/>
      <c r="V37" s="359"/>
    </row>
    <row r="38">
      <c r="B38" s="360" t="s">
        <v>957</v>
      </c>
      <c r="C38" s="360" t="s">
        <v>909</v>
      </c>
      <c r="D38" s="360" t="s">
        <v>454</v>
      </c>
      <c r="E38" s="360">
        <v>8.431267321E9</v>
      </c>
      <c r="F38" s="360" t="s">
        <v>958</v>
      </c>
      <c r="G38" s="359"/>
      <c r="H38" s="359"/>
      <c r="I38" s="359"/>
      <c r="J38" s="359"/>
      <c r="K38" s="359"/>
      <c r="L38" s="359"/>
      <c r="M38" s="359"/>
      <c r="N38" s="359"/>
      <c r="O38" s="359"/>
      <c r="P38" s="359"/>
      <c r="Q38" s="359"/>
      <c r="R38" s="359"/>
      <c r="S38" s="359"/>
      <c r="T38" s="359"/>
      <c r="U38" s="359"/>
      <c r="V38" s="359"/>
    </row>
    <row r="39">
      <c r="B39" s="360" t="s">
        <v>959</v>
      </c>
      <c r="C39" s="360" t="s">
        <v>906</v>
      </c>
      <c r="D39" s="360" t="s">
        <v>454</v>
      </c>
      <c r="E39" s="360">
        <v>8.970711234E9</v>
      </c>
      <c r="F39" s="360" t="s">
        <v>958</v>
      </c>
      <c r="G39" s="359"/>
      <c r="H39" s="359"/>
      <c r="I39" s="359"/>
      <c r="J39" s="359"/>
      <c r="K39" s="359"/>
      <c r="L39" s="359"/>
      <c r="M39" s="359"/>
      <c r="N39" s="359"/>
      <c r="O39" s="359"/>
      <c r="P39" s="359"/>
      <c r="Q39" s="359"/>
      <c r="R39" s="359"/>
      <c r="S39" s="359"/>
      <c r="T39" s="359"/>
      <c r="U39" s="359"/>
      <c r="V39" s="359"/>
    </row>
    <row r="40">
      <c r="B40" s="360" t="s">
        <v>960</v>
      </c>
      <c r="C40" s="360" t="s">
        <v>906</v>
      </c>
      <c r="D40" s="360" t="s">
        <v>455</v>
      </c>
      <c r="E40" s="360">
        <v>9.480752054E9</v>
      </c>
      <c r="F40" s="360" t="s">
        <v>961</v>
      </c>
      <c r="G40" s="359"/>
      <c r="H40" s="359"/>
      <c r="I40" s="359"/>
      <c r="J40" s="359"/>
      <c r="K40" s="359"/>
      <c r="L40" s="359"/>
      <c r="M40" s="359"/>
      <c r="N40" s="359"/>
      <c r="O40" s="359"/>
      <c r="P40" s="359"/>
      <c r="Q40" s="359"/>
      <c r="R40" s="359"/>
      <c r="S40" s="359"/>
      <c r="T40" s="359"/>
      <c r="U40" s="359"/>
      <c r="V40" s="359"/>
    </row>
    <row r="41">
      <c r="B41" s="360" t="s">
        <v>962</v>
      </c>
      <c r="C41" s="360" t="s">
        <v>906</v>
      </c>
      <c r="D41" s="360" t="s">
        <v>456</v>
      </c>
      <c r="E41" s="360">
        <v>8.197931762E9</v>
      </c>
      <c r="F41" s="360" t="s">
        <v>963</v>
      </c>
      <c r="G41" s="359"/>
      <c r="H41" s="359"/>
      <c r="I41" s="359"/>
      <c r="J41" s="359"/>
      <c r="K41" s="359"/>
      <c r="L41" s="359"/>
      <c r="M41" s="359"/>
      <c r="N41" s="359"/>
      <c r="O41" s="359"/>
      <c r="P41" s="359"/>
      <c r="Q41" s="359"/>
      <c r="R41" s="359"/>
      <c r="S41" s="359"/>
      <c r="T41" s="359"/>
      <c r="U41" s="359"/>
      <c r="V41" s="359"/>
    </row>
    <row r="42">
      <c r="B42" s="360" t="s">
        <v>964</v>
      </c>
      <c r="C42" s="360" t="s">
        <v>909</v>
      </c>
      <c r="D42" s="360" t="s">
        <v>456</v>
      </c>
      <c r="E42" s="360">
        <v>8.861619895E9</v>
      </c>
      <c r="F42" s="360" t="s">
        <v>963</v>
      </c>
      <c r="G42" s="359"/>
      <c r="H42" s="359"/>
      <c r="I42" s="359"/>
      <c r="J42" s="359"/>
      <c r="K42" s="359"/>
      <c r="L42" s="359"/>
      <c r="M42" s="359"/>
      <c r="N42" s="359"/>
      <c r="O42" s="359"/>
      <c r="P42" s="359"/>
      <c r="Q42" s="359"/>
      <c r="R42" s="359"/>
      <c r="S42" s="359"/>
      <c r="T42" s="359"/>
      <c r="U42" s="359"/>
      <c r="V42" s="359"/>
    </row>
    <row r="43">
      <c r="B43" s="360" t="s">
        <v>965</v>
      </c>
      <c r="C43" s="360" t="s">
        <v>906</v>
      </c>
      <c r="D43" s="360" t="s">
        <v>457</v>
      </c>
      <c r="E43" s="360">
        <v>9.449689102E9</v>
      </c>
      <c r="F43" s="360" t="s">
        <v>966</v>
      </c>
      <c r="G43" s="359"/>
      <c r="H43" s="359"/>
      <c r="I43" s="359"/>
      <c r="J43" s="359"/>
      <c r="K43" s="359"/>
      <c r="L43" s="359"/>
      <c r="M43" s="359"/>
      <c r="N43" s="359"/>
      <c r="O43" s="359"/>
      <c r="P43" s="359"/>
      <c r="Q43" s="359"/>
      <c r="R43" s="359"/>
      <c r="S43" s="359"/>
      <c r="T43" s="359"/>
      <c r="U43" s="359"/>
      <c r="V43" s="359"/>
    </row>
    <row r="44">
      <c r="B44" s="360" t="s">
        <v>967</v>
      </c>
      <c r="C44" s="360"/>
      <c r="D44" s="360" t="s">
        <v>457</v>
      </c>
      <c r="E44" s="360"/>
      <c r="F44" s="360" t="s">
        <v>966</v>
      </c>
      <c r="G44" s="359"/>
      <c r="H44" s="359"/>
      <c r="I44" s="359"/>
      <c r="J44" s="359"/>
      <c r="K44" s="359"/>
      <c r="L44" s="359"/>
      <c r="M44" s="359"/>
      <c r="N44" s="359"/>
      <c r="O44" s="359"/>
      <c r="P44" s="359"/>
      <c r="Q44" s="359"/>
      <c r="R44" s="359"/>
      <c r="S44" s="359"/>
      <c r="T44" s="359"/>
      <c r="U44" s="359"/>
      <c r="V44" s="359"/>
    </row>
    <row r="45">
      <c r="B45" s="360" t="s">
        <v>968</v>
      </c>
      <c r="C45" s="360" t="s">
        <v>911</v>
      </c>
      <c r="D45" s="360" t="s">
        <v>969</v>
      </c>
      <c r="E45" s="360">
        <v>8.310119181E9</v>
      </c>
      <c r="F45" s="360" t="s">
        <v>970</v>
      </c>
      <c r="G45" s="359"/>
      <c r="H45" s="359"/>
      <c r="I45" s="359"/>
      <c r="J45" s="359"/>
      <c r="K45" s="359"/>
      <c r="L45" s="359"/>
      <c r="M45" s="359"/>
      <c r="N45" s="359"/>
      <c r="O45" s="359"/>
      <c r="P45" s="359"/>
      <c r="Q45" s="359"/>
      <c r="R45" s="359"/>
      <c r="S45" s="359"/>
      <c r="T45" s="359"/>
      <c r="U45" s="359"/>
      <c r="V45" s="359"/>
    </row>
    <row r="46">
      <c r="B46" s="360" t="s">
        <v>971</v>
      </c>
      <c r="C46" s="360" t="s">
        <v>906</v>
      </c>
      <c r="D46" s="360" t="s">
        <v>458</v>
      </c>
      <c r="E46" s="360">
        <v>8.147703973E9</v>
      </c>
      <c r="F46" s="360" t="s">
        <v>970</v>
      </c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  <c r="R46" s="359"/>
      <c r="S46" s="359"/>
      <c r="T46" s="359"/>
      <c r="U46" s="359"/>
      <c r="V46" s="359"/>
    </row>
    <row r="47">
      <c r="B47" s="360" t="s">
        <v>972</v>
      </c>
      <c r="C47" s="360" t="s">
        <v>909</v>
      </c>
      <c r="D47" s="360" t="s">
        <v>458</v>
      </c>
      <c r="E47" s="360">
        <v>9.113629007E9</v>
      </c>
      <c r="F47" s="360" t="s">
        <v>970</v>
      </c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</row>
    <row r="48">
      <c r="B48" s="360" t="s">
        <v>973</v>
      </c>
      <c r="C48" s="360" t="s">
        <v>909</v>
      </c>
      <c r="D48" s="360" t="s">
        <v>459</v>
      </c>
      <c r="E48" s="360">
        <v>8.66099419E9</v>
      </c>
      <c r="F48" s="360" t="s">
        <v>974</v>
      </c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</row>
    <row r="49">
      <c r="B49" s="360" t="s">
        <v>975</v>
      </c>
      <c r="C49" s="360" t="s">
        <v>909</v>
      </c>
      <c r="D49" s="360" t="s">
        <v>459</v>
      </c>
      <c r="E49" s="360">
        <v>7.760375691E9</v>
      </c>
      <c r="F49" s="360" t="s">
        <v>974</v>
      </c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</row>
    <row r="50">
      <c r="B50" s="360" t="s">
        <v>976</v>
      </c>
      <c r="C50" s="360" t="s">
        <v>909</v>
      </c>
      <c r="D50" s="360" t="s">
        <v>460</v>
      </c>
      <c r="E50" s="360">
        <v>9.620840282E9</v>
      </c>
      <c r="F50" s="360" t="s">
        <v>974</v>
      </c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</row>
    <row r="51">
      <c r="B51" s="360" t="s">
        <v>977</v>
      </c>
      <c r="C51" s="360" t="s">
        <v>909</v>
      </c>
      <c r="D51" s="360" t="s">
        <v>460</v>
      </c>
      <c r="E51" s="360">
        <v>7.846861434E9</v>
      </c>
      <c r="F51" s="360" t="s">
        <v>974</v>
      </c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</row>
    <row r="52">
      <c r="B52" s="360" t="s">
        <v>978</v>
      </c>
      <c r="C52" s="360" t="s">
        <v>909</v>
      </c>
      <c r="D52" s="360" t="s">
        <v>461</v>
      </c>
      <c r="E52" s="360">
        <v>6.300668779E9</v>
      </c>
      <c r="F52" s="360" t="s">
        <v>979</v>
      </c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  <c r="R52" s="359"/>
      <c r="S52" s="359"/>
      <c r="T52" s="359"/>
      <c r="U52" s="359"/>
      <c r="V52" s="359"/>
    </row>
    <row r="53">
      <c r="B53" s="360" t="s">
        <v>980</v>
      </c>
      <c r="C53" s="360" t="s">
        <v>906</v>
      </c>
      <c r="D53" s="360" t="s">
        <v>461</v>
      </c>
      <c r="E53" s="360">
        <v>7.406344727E9</v>
      </c>
      <c r="F53" s="360" t="s">
        <v>979</v>
      </c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  <c r="R53" s="359"/>
      <c r="S53" s="359"/>
      <c r="T53" s="359"/>
      <c r="U53" s="359"/>
      <c r="V53" s="359"/>
    </row>
    <row r="54">
      <c r="A54" s="359"/>
      <c r="B54" s="359"/>
      <c r="C54" s="360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  <c r="R54" s="359"/>
      <c r="S54" s="359"/>
      <c r="T54" s="359"/>
      <c r="U54" s="359"/>
      <c r="V54" s="359"/>
    </row>
    <row r="55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  <c r="R55" s="359"/>
      <c r="S55" s="359"/>
      <c r="T55" s="359"/>
      <c r="U55" s="359"/>
      <c r="V55" s="359"/>
    </row>
    <row r="56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</row>
    <row r="57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  <c r="R57" s="359"/>
      <c r="S57" s="359"/>
      <c r="T57" s="359"/>
      <c r="U57" s="359"/>
      <c r="V57" s="359"/>
    </row>
    <row r="58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  <c r="R58" s="359"/>
      <c r="S58" s="359"/>
      <c r="T58" s="359"/>
      <c r="U58" s="359"/>
      <c r="V58" s="359"/>
    </row>
    <row r="59">
      <c r="A59" s="359"/>
      <c r="B59" s="360" t="s">
        <v>436</v>
      </c>
      <c r="C59" s="359" t="str">
        <f t="shared" ref="C59:C80" si="1">VLOOKUP(B59,D1:F53,3, FALSE)</f>
        <v>Udupi</v>
      </c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  <c r="R59" s="359"/>
      <c r="S59" s="359"/>
      <c r="T59" s="359"/>
      <c r="U59" s="359"/>
      <c r="V59" s="359"/>
    </row>
    <row r="60">
      <c r="A60" s="359"/>
      <c r="B60" s="360" t="s">
        <v>437</v>
      </c>
      <c r="C60" s="359" t="str">
        <f t="shared" si="1"/>
        <v>Tumkur</v>
      </c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  <c r="R60" s="359"/>
      <c r="S60" s="359"/>
      <c r="T60" s="359"/>
      <c r="U60" s="359"/>
      <c r="V60" s="359"/>
    </row>
    <row r="61">
      <c r="A61" s="359"/>
      <c r="B61" s="360" t="s">
        <v>438</v>
      </c>
      <c r="C61" s="359" t="str">
        <f t="shared" si="1"/>
        <v>Shimoga</v>
      </c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  <c r="R61" s="359"/>
      <c r="S61" s="359"/>
      <c r="T61" s="359"/>
      <c r="U61" s="359"/>
      <c r="V61" s="359"/>
    </row>
    <row r="62">
      <c r="A62" s="359"/>
      <c r="B62" s="360" t="s">
        <v>444</v>
      </c>
      <c r="C62" s="359" t="str">
        <f t="shared" si="1"/>
        <v>Mysore</v>
      </c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  <c r="R62" s="359"/>
      <c r="S62" s="359"/>
      <c r="T62" s="359"/>
      <c r="U62" s="359"/>
      <c r="V62" s="359"/>
    </row>
    <row r="63">
      <c r="A63" s="359"/>
      <c r="B63" s="360" t="s">
        <v>443</v>
      </c>
      <c r="C63" s="359" t="str">
        <f t="shared" si="1"/>
        <v>Mysore</v>
      </c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9"/>
      <c r="S63" s="359"/>
      <c r="T63" s="359"/>
      <c r="U63" s="359"/>
      <c r="V63" s="359"/>
    </row>
    <row r="64">
      <c r="A64" s="359"/>
      <c r="B64" s="360" t="s">
        <v>442</v>
      </c>
      <c r="C64" s="359" t="str">
        <f t="shared" si="1"/>
        <v>Mysore</v>
      </c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  <c r="R64" s="359"/>
      <c r="S64" s="359"/>
      <c r="T64" s="359"/>
      <c r="U64" s="359"/>
      <c r="V64" s="359"/>
    </row>
    <row r="65">
      <c r="A65" s="359"/>
      <c r="B65" s="360" t="s">
        <v>440</v>
      </c>
      <c r="C65" s="359" t="str">
        <f t="shared" si="1"/>
        <v>Mysore</v>
      </c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  <c r="R65" s="359"/>
      <c r="S65" s="359"/>
      <c r="T65" s="359"/>
      <c r="U65" s="359"/>
      <c r="V65" s="359"/>
    </row>
    <row r="66">
      <c r="A66" s="359"/>
      <c r="B66" s="360" t="s">
        <v>441</v>
      </c>
      <c r="C66" s="359" t="str">
        <f t="shared" si="1"/>
        <v>Mysore</v>
      </c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  <c r="R66" s="359"/>
      <c r="S66" s="359"/>
      <c r="T66" s="359"/>
      <c r="U66" s="359"/>
      <c r="V66" s="359"/>
    </row>
    <row r="67">
      <c r="A67" s="359"/>
      <c r="B67" s="360" t="s">
        <v>440</v>
      </c>
      <c r="C67" s="359" t="str">
        <f t="shared" si="1"/>
        <v>Mysore</v>
      </c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  <c r="R67" s="359"/>
      <c r="S67" s="359"/>
      <c r="T67" s="359"/>
      <c r="U67" s="359"/>
      <c r="V67" s="359"/>
    </row>
    <row r="68">
      <c r="A68" s="359"/>
      <c r="B68" s="360" t="s">
        <v>445</v>
      </c>
      <c r="C68" s="359" t="str">
        <f t="shared" si="1"/>
        <v>Manipal</v>
      </c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</row>
    <row r="69">
      <c r="A69" s="359"/>
      <c r="B69" s="360" t="s">
        <v>447</v>
      </c>
      <c r="C69" s="359" t="str">
        <f t="shared" si="1"/>
        <v>Mangalore</v>
      </c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  <c r="R69" s="359"/>
      <c r="S69" s="359"/>
      <c r="T69" s="359"/>
      <c r="U69" s="359"/>
      <c r="V69" s="359"/>
    </row>
    <row r="70">
      <c r="A70" s="359"/>
      <c r="B70" s="360" t="s">
        <v>449</v>
      </c>
      <c r="C70" s="359" t="str">
        <f t="shared" si="1"/>
        <v>Hubli</v>
      </c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59"/>
      <c r="T70" s="359"/>
      <c r="U70" s="359"/>
      <c r="V70" s="359"/>
    </row>
    <row r="71">
      <c r="A71" s="359"/>
      <c r="B71" s="360" t="s">
        <v>451</v>
      </c>
      <c r="C71" s="359" t="str">
        <f t="shared" si="1"/>
        <v>Hubli</v>
      </c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  <c r="R71" s="359"/>
      <c r="S71" s="359"/>
      <c r="T71" s="359"/>
      <c r="U71" s="359"/>
      <c r="V71" s="359"/>
    </row>
    <row r="72">
      <c r="A72" s="359"/>
      <c r="B72" s="360" t="s">
        <v>453</v>
      </c>
      <c r="C72" s="359" t="str">
        <f t="shared" si="1"/>
        <v>Hosur</v>
      </c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</row>
    <row r="73">
      <c r="A73" s="359"/>
      <c r="B73" s="360" t="s">
        <v>454</v>
      </c>
      <c r="C73" s="359" t="str">
        <f t="shared" si="1"/>
        <v>Gulbarga</v>
      </c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</row>
    <row r="74">
      <c r="A74" s="359"/>
      <c r="B74" s="360" t="s">
        <v>455</v>
      </c>
      <c r="C74" s="359" t="str">
        <f t="shared" si="1"/>
        <v>Dharwad</v>
      </c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</row>
    <row r="75">
      <c r="A75" s="359"/>
      <c r="B75" s="360" t="s">
        <v>456</v>
      </c>
      <c r="C75" s="359" t="str">
        <f t="shared" si="1"/>
        <v>Davangere</v>
      </c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</row>
    <row r="76">
      <c r="A76" s="359"/>
      <c r="B76" s="360" t="s">
        <v>457</v>
      </c>
      <c r="C76" s="359" t="str">
        <f t="shared" si="1"/>
        <v>Vijayapura</v>
      </c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</row>
    <row r="77">
      <c r="A77" s="359"/>
      <c r="B77" s="360" t="s">
        <v>458</v>
      </c>
      <c r="C77" s="359" t="str">
        <f t="shared" si="1"/>
        <v>Bidar</v>
      </c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</row>
    <row r="78">
      <c r="A78" s="359"/>
      <c r="B78" s="360" t="s">
        <v>459</v>
      </c>
      <c r="C78" s="359" t="str">
        <f t="shared" si="1"/>
        <v>Belgaum</v>
      </c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</row>
    <row r="79">
      <c r="A79" s="359"/>
      <c r="B79" s="360" t="s">
        <v>460</v>
      </c>
      <c r="C79" s="359" t="str">
        <f t="shared" si="1"/>
        <v>Belgaum</v>
      </c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</row>
    <row r="80">
      <c r="A80" s="359"/>
      <c r="B80" s="360" t="s">
        <v>461</v>
      </c>
      <c r="C80" s="359" t="str">
        <f t="shared" si="1"/>
        <v>Bellary</v>
      </c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</row>
    <row r="8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</row>
    <row r="82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</row>
    <row r="83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</row>
    <row r="84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</row>
    <row r="85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</row>
    <row r="86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</row>
    <row r="87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</row>
    <row r="88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</row>
    <row r="89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</row>
    <row r="90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</row>
    <row r="9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</row>
    <row r="92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</row>
    <row r="93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</row>
    <row r="94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</row>
    <row r="95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</row>
    <row r="96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</row>
    <row r="97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</row>
    <row r="98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</row>
    <row r="99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</row>
    <row r="100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</row>
    <row r="10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</row>
    <row r="102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</row>
    <row r="103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</row>
    <row r="104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</row>
    <row r="105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</row>
    <row r="106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</row>
    <row r="107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</row>
    <row r="108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</row>
    <row r="109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</row>
    <row r="110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</row>
    <row r="11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</row>
    <row r="112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</row>
    <row r="113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</row>
    <row r="114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</row>
    <row r="115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</row>
    <row r="116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</row>
    <row r="117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</row>
    <row r="118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</row>
    <row r="119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</row>
    <row r="120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</row>
    <row r="12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</row>
    <row r="122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</row>
    <row r="123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</row>
    <row r="124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</row>
    <row r="125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</row>
    <row r="126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</row>
    <row r="127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</row>
    <row r="128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</row>
    <row r="129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</row>
    <row r="130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</row>
    <row r="13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</row>
    <row r="132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</row>
    <row r="133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</row>
    <row r="134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</row>
    <row r="135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</row>
    <row r="136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</row>
    <row r="137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</row>
    <row r="138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</row>
    <row r="139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</row>
    <row r="140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</row>
    <row r="14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</row>
    <row r="142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</row>
    <row r="143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</row>
    <row r="144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</row>
    <row r="145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</row>
    <row r="146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</row>
    <row r="147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</row>
    <row r="148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</row>
    <row r="149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</row>
    <row r="150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</row>
    <row r="15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</row>
    <row r="152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</row>
    <row r="153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</row>
    <row r="154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</row>
    <row r="155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</row>
    <row r="156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</row>
    <row r="157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</row>
    <row r="158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</row>
    <row r="159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</row>
    <row r="160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</row>
    <row r="16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</row>
    <row r="162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</row>
    <row r="163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</row>
    <row r="164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</row>
    <row r="165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</row>
    <row r="166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</row>
    <row r="167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</row>
    <row r="168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</row>
    <row r="169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</row>
    <row r="170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</row>
    <row r="17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</row>
    <row r="172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</row>
    <row r="173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</row>
    <row r="174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</row>
    <row r="175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</row>
    <row r="176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</row>
    <row r="177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</row>
    <row r="178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</row>
    <row r="179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</row>
    <row r="180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</row>
    <row r="18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</row>
    <row r="182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</row>
    <row r="183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</row>
    <row r="184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</row>
    <row r="185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</row>
    <row r="186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</row>
    <row r="187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</row>
    <row r="188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</row>
    <row r="189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</row>
    <row r="190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</row>
    <row r="19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</row>
    <row r="192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</row>
    <row r="193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</row>
    <row r="194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</row>
    <row r="195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</row>
    <row r="196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</row>
    <row r="197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</row>
    <row r="198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</row>
    <row r="199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</row>
    <row r="200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</row>
    <row r="20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</row>
    <row r="202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</row>
    <row r="203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</row>
    <row r="204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</row>
    <row r="205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</row>
    <row r="206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</row>
    <row r="207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</row>
    <row r="208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</row>
    <row r="209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</row>
    <row r="210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</row>
    <row r="21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</row>
    <row r="212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</row>
    <row r="213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</row>
    <row r="214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</row>
    <row r="215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</row>
    <row r="216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</row>
    <row r="217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</row>
    <row r="218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</row>
    <row r="219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</row>
    <row r="220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</row>
    <row r="22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</row>
    <row r="222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</row>
    <row r="223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</row>
    <row r="224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</row>
    <row r="225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</row>
    <row r="226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</row>
    <row r="227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</row>
    <row r="228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</row>
    <row r="229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</row>
    <row r="230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</row>
    <row r="23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</row>
    <row r="232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</row>
    <row r="233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</row>
    <row r="234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</row>
    <row r="235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</row>
    <row r="236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</row>
    <row r="237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</row>
    <row r="238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</row>
    <row r="239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</row>
    <row r="240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</row>
    <row r="24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</row>
    <row r="242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</row>
    <row r="243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</row>
    <row r="244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</row>
    <row r="245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</row>
    <row r="246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</row>
    <row r="247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</row>
    <row r="248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</row>
    <row r="249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</row>
    <row r="250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</row>
    <row r="25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</row>
    <row r="252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</row>
    <row r="253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</row>
    <row r="254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</row>
    <row r="255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</row>
    <row r="256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</row>
    <row r="257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</row>
    <row r="258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</row>
    <row r="259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</row>
    <row r="260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</row>
    <row r="26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</row>
    <row r="262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</row>
    <row r="263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</row>
    <row r="264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</row>
    <row r="265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</row>
    <row r="266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</row>
    <row r="267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</row>
    <row r="268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</row>
    <row r="269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</row>
    <row r="270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</row>
    <row r="27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</row>
    <row r="272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</row>
    <row r="273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</row>
    <row r="274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</row>
    <row r="275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</row>
    <row r="276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</row>
    <row r="277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</row>
    <row r="278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</row>
    <row r="279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</row>
    <row r="280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</row>
    <row r="28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</row>
    <row r="282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</row>
    <row r="283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</row>
    <row r="284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</row>
    <row r="285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</row>
    <row r="286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</row>
    <row r="287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</row>
    <row r="288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</row>
    <row r="289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</row>
    <row r="290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</row>
    <row r="29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</row>
    <row r="292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</row>
    <row r="293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</row>
    <row r="294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</row>
    <row r="295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</row>
    <row r="296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</row>
    <row r="297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</row>
    <row r="298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</row>
    <row r="299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</row>
    <row r="300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</row>
    <row r="30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</row>
    <row r="302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</row>
    <row r="303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</row>
    <row r="304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</row>
    <row r="305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</row>
    <row r="306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</row>
    <row r="307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</row>
    <row r="308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</row>
    <row r="309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</row>
    <row r="310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</row>
    <row r="31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</row>
    <row r="312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</row>
    <row r="313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</row>
    <row r="314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</row>
    <row r="315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</row>
    <row r="316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</row>
    <row r="317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</row>
    <row r="318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</row>
    <row r="319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</row>
    <row r="320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</row>
    <row r="32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</row>
    <row r="322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</row>
    <row r="323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</row>
    <row r="324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</row>
    <row r="325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</row>
    <row r="326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</row>
    <row r="327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</row>
    <row r="328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</row>
    <row r="329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</row>
    <row r="330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</row>
    <row r="33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</row>
    <row r="332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</row>
    <row r="333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</row>
    <row r="334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</row>
    <row r="335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</row>
    <row r="336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</row>
    <row r="337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</row>
    <row r="338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</row>
    <row r="339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</row>
    <row r="340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</row>
    <row r="34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</row>
    <row r="342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</row>
    <row r="343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</row>
    <row r="344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</row>
    <row r="345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</row>
    <row r="346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</row>
    <row r="347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</row>
    <row r="348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</row>
    <row r="349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</row>
    <row r="350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</row>
    <row r="35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</row>
    <row r="352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</row>
    <row r="353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</row>
    <row r="354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</row>
    <row r="355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</row>
    <row r="356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</row>
    <row r="357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</row>
    <row r="358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</row>
    <row r="359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</row>
    <row r="360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</row>
    <row r="36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</row>
    <row r="362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</row>
    <row r="363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</row>
    <row r="364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</row>
    <row r="365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</row>
    <row r="366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</row>
    <row r="367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</row>
    <row r="368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</row>
    <row r="369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</row>
    <row r="370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</row>
    <row r="37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</row>
    <row r="372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</row>
    <row r="373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</row>
    <row r="374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</row>
    <row r="375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</row>
    <row r="376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</row>
    <row r="377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</row>
    <row r="378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</row>
    <row r="379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</row>
    <row r="380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</row>
    <row r="38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</row>
    <row r="382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</row>
    <row r="383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</row>
    <row r="384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</row>
    <row r="385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</row>
    <row r="386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</row>
    <row r="387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</row>
    <row r="388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</row>
    <row r="389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</row>
    <row r="390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</row>
    <row r="39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</row>
    <row r="392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</row>
    <row r="393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</row>
    <row r="394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</row>
    <row r="395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</row>
    <row r="396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</row>
    <row r="397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</row>
    <row r="398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</row>
    <row r="399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</row>
    <row r="400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</row>
    <row r="40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</row>
    <row r="402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</row>
    <row r="403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</row>
    <row r="404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</row>
    <row r="405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</row>
    <row r="406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</row>
    <row r="407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</row>
    <row r="408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</row>
    <row r="409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</row>
    <row r="410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</row>
    <row r="41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</row>
    <row r="412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</row>
    <row r="413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</row>
    <row r="414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</row>
    <row r="415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</row>
    <row r="416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</row>
    <row r="417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</row>
    <row r="418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</row>
    <row r="419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</row>
    <row r="420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</row>
    <row r="42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</row>
    <row r="422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</row>
    <row r="423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</row>
    <row r="424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</row>
    <row r="425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</row>
    <row r="426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</row>
    <row r="427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</row>
    <row r="428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</row>
    <row r="429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</row>
    <row r="430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</row>
    <row r="43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</row>
    <row r="432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</row>
    <row r="433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</row>
    <row r="434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</row>
    <row r="435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</row>
    <row r="436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</row>
    <row r="437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</row>
    <row r="438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</row>
    <row r="439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</row>
    <row r="440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</row>
    <row r="44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</row>
    <row r="442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</row>
    <row r="443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</row>
    <row r="444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</row>
    <row r="445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</row>
    <row r="446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</row>
    <row r="447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</row>
    <row r="448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</row>
    <row r="449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</row>
    <row r="450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</row>
    <row r="45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</row>
    <row r="452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</row>
    <row r="453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</row>
    <row r="454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</row>
    <row r="455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</row>
    <row r="456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</row>
    <row r="457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</row>
    <row r="458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</row>
    <row r="459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</row>
    <row r="460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</row>
    <row r="46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</row>
    <row r="462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</row>
    <row r="463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</row>
    <row r="464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</row>
    <row r="465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</row>
    <row r="466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</row>
    <row r="467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</row>
    <row r="468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</row>
    <row r="469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</row>
    <row r="470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</row>
    <row r="47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</row>
    <row r="472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</row>
    <row r="473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</row>
    <row r="474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</row>
    <row r="475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</row>
    <row r="476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</row>
    <row r="477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</row>
    <row r="478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</row>
    <row r="479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</row>
    <row r="480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</row>
    <row r="48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</row>
    <row r="482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</row>
    <row r="483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</row>
    <row r="484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</row>
    <row r="485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</row>
    <row r="486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</row>
    <row r="487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</row>
    <row r="488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</row>
    <row r="489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</row>
    <row r="490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</row>
    <row r="49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</row>
    <row r="492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</row>
    <row r="493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</row>
    <row r="494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</row>
    <row r="495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</row>
    <row r="496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</row>
    <row r="497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</row>
    <row r="498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</row>
    <row r="499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</row>
    <row r="500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</row>
    <row r="50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</row>
    <row r="502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</row>
    <row r="503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</row>
    <row r="504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</row>
    <row r="505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</row>
    <row r="506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</row>
    <row r="507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</row>
    <row r="508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</row>
    <row r="509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</row>
    <row r="510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</row>
    <row r="51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</row>
    <row r="512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</row>
    <row r="513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</row>
    <row r="514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</row>
    <row r="515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</row>
    <row r="516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</row>
    <row r="517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</row>
    <row r="518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</row>
    <row r="519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</row>
    <row r="520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</row>
    <row r="52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</row>
    <row r="522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</row>
    <row r="523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</row>
    <row r="524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</row>
    <row r="525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</row>
    <row r="526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</row>
    <row r="527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</row>
    <row r="528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</row>
    <row r="529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</row>
    <row r="530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</row>
    <row r="53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</row>
    <row r="532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</row>
    <row r="533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</row>
    <row r="534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</row>
    <row r="535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</row>
    <row r="536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</row>
    <row r="537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</row>
    <row r="538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</row>
    <row r="539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</row>
    <row r="540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</row>
    <row r="54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</row>
    <row r="542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</row>
    <row r="543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</row>
    <row r="544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</row>
    <row r="545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</row>
    <row r="546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</row>
    <row r="547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</row>
    <row r="548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</row>
    <row r="549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</row>
    <row r="550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</row>
    <row r="55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</row>
    <row r="552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</row>
    <row r="553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</row>
    <row r="554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</row>
    <row r="555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</row>
    <row r="556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</row>
    <row r="557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</row>
    <row r="558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</row>
    <row r="559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</row>
    <row r="560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</row>
    <row r="56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</row>
    <row r="562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</row>
    <row r="563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</row>
    <row r="564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</row>
    <row r="565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</row>
    <row r="566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</row>
    <row r="567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</row>
    <row r="568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</row>
    <row r="569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</row>
    <row r="570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</row>
    <row r="57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</row>
    <row r="572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</row>
    <row r="573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</row>
    <row r="574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</row>
    <row r="575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</row>
    <row r="576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</row>
    <row r="577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</row>
    <row r="578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</row>
    <row r="579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</row>
    <row r="580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</row>
    <row r="58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</row>
    <row r="582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</row>
    <row r="583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</row>
    <row r="584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</row>
    <row r="585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</row>
    <row r="586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</row>
    <row r="587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</row>
    <row r="588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</row>
    <row r="589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</row>
    <row r="590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</row>
    <row r="59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</row>
    <row r="592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</row>
    <row r="593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</row>
    <row r="594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</row>
    <row r="595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</row>
    <row r="596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</row>
    <row r="597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</row>
    <row r="598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</row>
    <row r="599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</row>
    <row r="600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</row>
    <row r="60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</row>
    <row r="602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</row>
    <row r="603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</row>
    <row r="604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</row>
    <row r="605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</row>
    <row r="606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</row>
    <row r="607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</row>
    <row r="608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</row>
    <row r="609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</row>
    <row r="610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</row>
    <row r="61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</row>
    <row r="612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</row>
    <row r="613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</row>
    <row r="614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</row>
    <row r="615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</row>
    <row r="616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</row>
    <row r="617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</row>
    <row r="618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</row>
    <row r="619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</row>
    <row r="620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</row>
    <row r="62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</row>
    <row r="622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</row>
    <row r="623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</row>
    <row r="624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</row>
    <row r="625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</row>
    <row r="626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</row>
    <row r="627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</row>
    <row r="628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</row>
    <row r="629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</row>
    <row r="630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</row>
    <row r="63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</row>
    <row r="632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</row>
    <row r="633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</row>
    <row r="634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</row>
    <row r="635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</row>
    <row r="636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</row>
    <row r="637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</row>
    <row r="638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</row>
    <row r="639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</row>
    <row r="640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</row>
    <row r="64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</row>
    <row r="642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</row>
    <row r="643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</row>
    <row r="644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</row>
    <row r="645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</row>
    <row r="646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</row>
    <row r="647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</row>
    <row r="648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</row>
    <row r="649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</row>
    <row r="650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</row>
    <row r="65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</row>
    <row r="652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</row>
    <row r="653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</row>
    <row r="654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</row>
    <row r="655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</row>
    <row r="656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</row>
    <row r="657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</row>
    <row r="658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</row>
    <row r="659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</row>
    <row r="660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</row>
    <row r="66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</row>
    <row r="662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</row>
    <row r="663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</row>
    <row r="664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</row>
    <row r="665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</row>
    <row r="666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</row>
    <row r="667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</row>
    <row r="668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</row>
    <row r="669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</row>
    <row r="670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</row>
    <row r="67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</row>
    <row r="672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</row>
    <row r="673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</row>
    <row r="674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</row>
    <row r="675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</row>
    <row r="676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</row>
    <row r="677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</row>
    <row r="678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</row>
    <row r="679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</row>
    <row r="680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</row>
    <row r="68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</row>
    <row r="682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</row>
    <row r="683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</row>
    <row r="684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</row>
    <row r="685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</row>
    <row r="686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</row>
    <row r="687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</row>
    <row r="688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</row>
    <row r="689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</row>
    <row r="690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</row>
    <row r="69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</row>
    <row r="692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</row>
    <row r="693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</row>
    <row r="694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</row>
    <row r="695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</row>
    <row r="696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</row>
    <row r="697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</row>
    <row r="698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</row>
    <row r="699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</row>
    <row r="700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</row>
    <row r="70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</row>
    <row r="702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</row>
    <row r="703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</row>
    <row r="704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</row>
    <row r="705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</row>
    <row r="706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</row>
    <row r="707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</row>
    <row r="708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</row>
    <row r="709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</row>
    <row r="710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</row>
    <row r="71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</row>
    <row r="712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</row>
    <row r="713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</row>
    <row r="714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</row>
    <row r="715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</row>
    <row r="716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</row>
    <row r="717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</row>
    <row r="718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</row>
    <row r="719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</row>
    <row r="720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</row>
    <row r="72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</row>
    <row r="722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</row>
    <row r="723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</row>
    <row r="724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</row>
    <row r="725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</row>
    <row r="726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</row>
    <row r="727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</row>
    <row r="728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</row>
    <row r="729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</row>
    <row r="730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</row>
    <row r="73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</row>
    <row r="732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</row>
    <row r="733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</row>
    <row r="734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</row>
    <row r="735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</row>
    <row r="736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</row>
    <row r="737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</row>
    <row r="738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</row>
    <row r="739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</row>
    <row r="740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</row>
    <row r="74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</row>
    <row r="742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</row>
    <row r="743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</row>
    <row r="744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</row>
    <row r="745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</row>
    <row r="746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</row>
    <row r="747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</row>
    <row r="748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</row>
    <row r="749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</row>
    <row r="750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</row>
    <row r="75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</row>
    <row r="752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</row>
    <row r="753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</row>
    <row r="754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</row>
    <row r="755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</row>
    <row r="756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</row>
    <row r="757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</row>
    <row r="758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</row>
    <row r="759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</row>
    <row r="760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</row>
    <row r="76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</row>
    <row r="762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</row>
    <row r="763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</row>
    <row r="764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</row>
    <row r="765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</row>
    <row r="766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</row>
    <row r="767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</row>
    <row r="768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</row>
    <row r="769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</row>
    <row r="770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</row>
    <row r="77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</row>
    <row r="772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</row>
    <row r="773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</row>
    <row r="774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</row>
    <row r="775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</row>
    <row r="776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</row>
    <row r="777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</row>
    <row r="778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</row>
    <row r="779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</row>
    <row r="780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</row>
    <row r="78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</row>
    <row r="782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</row>
    <row r="783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</row>
    <row r="784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</row>
    <row r="785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</row>
    <row r="786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</row>
    <row r="787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</row>
    <row r="788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</row>
    <row r="789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</row>
    <row r="790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</row>
    <row r="79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</row>
    <row r="792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</row>
    <row r="793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</row>
    <row r="794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</row>
    <row r="795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</row>
    <row r="796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</row>
    <row r="797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</row>
    <row r="798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</row>
    <row r="799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</row>
    <row r="800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</row>
    <row r="80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</row>
    <row r="802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</row>
    <row r="803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</row>
    <row r="804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</row>
    <row r="805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</row>
    <row r="806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</row>
    <row r="807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</row>
    <row r="808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</row>
    <row r="809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</row>
    <row r="810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</row>
    <row r="81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</row>
    <row r="812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</row>
    <row r="813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</row>
    <row r="814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</row>
    <row r="815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</row>
    <row r="816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</row>
    <row r="817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</row>
    <row r="818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</row>
    <row r="819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</row>
    <row r="820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</row>
    <row r="82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</row>
    <row r="822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</row>
    <row r="823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</row>
    <row r="824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</row>
    <row r="825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</row>
    <row r="826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</row>
    <row r="827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</row>
    <row r="828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</row>
    <row r="829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</row>
    <row r="830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</row>
    <row r="83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</row>
    <row r="832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</row>
    <row r="833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</row>
    <row r="834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</row>
    <row r="835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</row>
    <row r="836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</row>
    <row r="837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</row>
    <row r="838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</row>
    <row r="839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</row>
    <row r="840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</row>
    <row r="84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</row>
    <row r="842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</row>
    <row r="843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</row>
    <row r="844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</row>
    <row r="845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</row>
    <row r="846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</row>
    <row r="847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</row>
    <row r="848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</row>
    <row r="849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</row>
    <row r="850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</row>
    <row r="85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</row>
    <row r="852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</row>
    <row r="853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</row>
    <row r="854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</row>
    <row r="855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</row>
    <row r="856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</row>
    <row r="857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</row>
    <row r="858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</row>
    <row r="859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</row>
    <row r="860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</row>
    <row r="86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</row>
    <row r="862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</row>
    <row r="863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</row>
    <row r="864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</row>
    <row r="865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</row>
    <row r="866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</row>
    <row r="867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</row>
    <row r="868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</row>
    <row r="869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</row>
    <row r="870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</row>
    <row r="87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</row>
    <row r="872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</row>
    <row r="873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</row>
    <row r="874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</row>
    <row r="875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</row>
    <row r="876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</row>
    <row r="877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</row>
    <row r="878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</row>
    <row r="879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</row>
    <row r="880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</row>
    <row r="88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</row>
    <row r="882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</row>
    <row r="883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</row>
    <row r="884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</row>
    <row r="885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</row>
    <row r="886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</row>
    <row r="887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</row>
    <row r="888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</row>
    <row r="889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</row>
    <row r="890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</row>
    <row r="89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</row>
    <row r="892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</row>
    <row r="893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</row>
    <row r="894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</row>
    <row r="895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</row>
    <row r="896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</row>
    <row r="897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</row>
    <row r="898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</row>
    <row r="899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</row>
    <row r="900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</row>
    <row r="90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</row>
    <row r="902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</row>
    <row r="903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</row>
    <row r="904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</row>
    <row r="905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</row>
    <row r="906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</row>
    <row r="907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</row>
    <row r="908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</row>
    <row r="909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</row>
    <row r="910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</row>
    <row r="91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</row>
    <row r="912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</row>
    <row r="913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</row>
    <row r="914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</row>
    <row r="915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</row>
    <row r="916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</row>
    <row r="917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</row>
    <row r="918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</row>
    <row r="919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</row>
    <row r="920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</row>
    <row r="92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</row>
    <row r="922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</row>
    <row r="923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</row>
    <row r="924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</row>
    <row r="925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</row>
    <row r="926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</row>
    <row r="927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</row>
    <row r="928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</row>
    <row r="929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</row>
    <row r="930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</row>
    <row r="93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</row>
    <row r="932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</row>
    <row r="933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</row>
    <row r="934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</row>
    <row r="935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</row>
    <row r="936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</row>
    <row r="937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</row>
    <row r="938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</row>
    <row r="939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</row>
    <row r="940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</row>
    <row r="94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</row>
    <row r="942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</row>
    <row r="943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</row>
    <row r="944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</row>
    <row r="945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</row>
    <row r="947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</row>
    <row r="948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</row>
    <row r="949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</row>
    <row r="950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</row>
    <row r="95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</row>
    <row r="952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</row>
    <row r="953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</row>
    <row r="954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</row>
    <row r="955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</row>
    <row r="956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</row>
    <row r="957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</row>
    <row r="958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</row>
    <row r="959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</row>
    <row r="960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</row>
    <row r="96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</row>
    <row r="962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</row>
    <row r="963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</row>
    <row r="964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</row>
    <row r="965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</row>
    <row r="966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</row>
    <row r="967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5"/>
  </cols>
  <sheetData>
    <row r="1">
      <c r="A1" s="361" t="s">
        <v>981</v>
      </c>
      <c r="B1" s="361" t="s">
        <v>982</v>
      </c>
      <c r="C1" s="361" t="s">
        <v>983</v>
      </c>
      <c r="D1" s="361" t="s">
        <v>984</v>
      </c>
      <c r="E1" s="361" t="s">
        <v>985</v>
      </c>
      <c r="F1" s="361" t="s">
        <v>616</v>
      </c>
      <c r="G1" s="362" t="s">
        <v>986</v>
      </c>
      <c r="H1" s="362" t="s">
        <v>987</v>
      </c>
      <c r="I1" s="361" t="s">
        <v>617</v>
      </c>
      <c r="J1" s="361" t="s">
        <v>986</v>
      </c>
      <c r="K1" s="361" t="s">
        <v>987</v>
      </c>
      <c r="L1" s="361" t="s">
        <v>988</v>
      </c>
      <c r="M1" s="361" t="s">
        <v>986</v>
      </c>
      <c r="N1" s="361" t="s">
        <v>987</v>
      </c>
      <c r="O1" s="361" t="s">
        <v>989</v>
      </c>
      <c r="P1" s="361" t="s">
        <v>986</v>
      </c>
      <c r="Q1" s="361" t="s">
        <v>987</v>
      </c>
      <c r="R1" s="361" t="s">
        <v>990</v>
      </c>
      <c r="S1" s="361" t="s">
        <v>986</v>
      </c>
      <c r="T1" s="361" t="s">
        <v>987</v>
      </c>
      <c r="U1" s="118"/>
      <c r="V1" s="361" t="s">
        <v>984</v>
      </c>
      <c r="W1" s="361" t="s">
        <v>986</v>
      </c>
      <c r="X1" s="361" t="s">
        <v>987</v>
      </c>
      <c r="Y1" s="363"/>
    </row>
    <row r="2">
      <c r="A2" s="345">
        <v>4765.0</v>
      </c>
      <c r="B2" s="345" t="s">
        <v>101</v>
      </c>
      <c r="C2" s="240" t="str">
        <f t="shared" ref="C2:C27" si="1">iferror(VLOOKUP($A2,'BLR - Mar-2025'!A:C,3,0),"-")</f>
        <v>-</v>
      </c>
      <c r="D2" s="240" t="s">
        <v>991</v>
      </c>
      <c r="E2" s="240" t="s">
        <v>992</v>
      </c>
      <c r="F2" s="240" t="s">
        <v>993</v>
      </c>
      <c r="G2" s="283" t="s">
        <v>994</v>
      </c>
      <c r="H2" s="364" t="s">
        <v>995</v>
      </c>
      <c r="I2" s="240" t="s">
        <v>996</v>
      </c>
      <c r="J2" s="240" t="s">
        <v>997</v>
      </c>
      <c r="K2" s="240" t="s">
        <v>998</v>
      </c>
      <c r="L2" s="240" t="s">
        <v>999</v>
      </c>
      <c r="M2" s="240" t="s">
        <v>1000</v>
      </c>
      <c r="N2" s="365"/>
      <c r="O2" s="365"/>
      <c r="P2" s="365"/>
      <c r="Q2" s="365"/>
      <c r="R2" s="365"/>
      <c r="S2" s="365"/>
      <c r="T2" s="365"/>
      <c r="U2" s="118"/>
      <c r="V2" s="240" t="s">
        <v>991</v>
      </c>
      <c r="W2" s="240" t="s">
        <v>1001</v>
      </c>
      <c r="X2" s="240" t="s">
        <v>1002</v>
      </c>
      <c r="Y2" s="118"/>
    </row>
    <row r="3">
      <c r="A3" s="345">
        <v>4659.0</v>
      </c>
      <c r="B3" s="345" t="s">
        <v>358</v>
      </c>
      <c r="C3" s="240" t="str">
        <f t="shared" si="1"/>
        <v>-</v>
      </c>
      <c r="D3" s="240" t="s">
        <v>991</v>
      </c>
      <c r="E3" s="240" t="s">
        <v>992</v>
      </c>
      <c r="F3" s="240" t="s">
        <v>1003</v>
      </c>
      <c r="G3" s="283">
        <v>9.986348603E9</v>
      </c>
      <c r="H3" s="283" t="s">
        <v>1004</v>
      </c>
      <c r="I3" s="240" t="s">
        <v>1005</v>
      </c>
      <c r="J3" s="240">
        <v>8.660164664E9</v>
      </c>
      <c r="K3" s="240" t="s">
        <v>1006</v>
      </c>
      <c r="L3" s="240" t="s">
        <v>1007</v>
      </c>
      <c r="M3" s="240">
        <v>8.331067032E9</v>
      </c>
      <c r="N3" s="365"/>
      <c r="O3" s="365"/>
      <c r="P3" s="365"/>
      <c r="Q3" s="365"/>
      <c r="R3" s="365"/>
      <c r="S3" s="365"/>
      <c r="T3" s="365"/>
      <c r="U3" s="118"/>
      <c r="V3" s="240" t="s">
        <v>1008</v>
      </c>
      <c r="W3" s="240" t="s">
        <v>1009</v>
      </c>
      <c r="X3" s="240" t="s">
        <v>1010</v>
      </c>
      <c r="Y3" s="118"/>
    </row>
    <row r="4">
      <c r="A4" s="345">
        <v>1889.0</v>
      </c>
      <c r="B4" s="345" t="s">
        <v>8</v>
      </c>
      <c r="C4" s="240" t="str">
        <f t="shared" si="1"/>
        <v>-</v>
      </c>
      <c r="D4" s="240" t="s">
        <v>991</v>
      </c>
      <c r="E4" s="240" t="s">
        <v>992</v>
      </c>
      <c r="F4" s="240" t="s">
        <v>1011</v>
      </c>
      <c r="G4" s="283">
        <v>9.113660076E9</v>
      </c>
      <c r="H4" s="283" t="s">
        <v>1012</v>
      </c>
      <c r="I4" s="240" t="s">
        <v>1013</v>
      </c>
      <c r="J4" s="240">
        <v>7.996710545E9</v>
      </c>
      <c r="K4" s="240" t="s">
        <v>1014</v>
      </c>
      <c r="L4" s="365"/>
      <c r="M4" s="365"/>
      <c r="N4" s="365"/>
      <c r="O4" s="365"/>
      <c r="P4" s="365"/>
      <c r="Q4" s="365"/>
      <c r="R4" s="365"/>
      <c r="S4" s="365"/>
      <c r="T4" s="365"/>
      <c r="U4" s="118"/>
      <c r="V4" s="240" t="s">
        <v>1015</v>
      </c>
      <c r="W4" s="240" t="s">
        <v>1016</v>
      </c>
      <c r="X4" s="240" t="s">
        <v>1017</v>
      </c>
      <c r="Y4" s="118"/>
    </row>
    <row r="5">
      <c r="A5" s="345">
        <v>5024.0</v>
      </c>
      <c r="B5" s="345" t="s">
        <v>157</v>
      </c>
      <c r="C5" s="240" t="str">
        <f t="shared" si="1"/>
        <v>-</v>
      </c>
      <c r="D5" s="240" t="s">
        <v>991</v>
      </c>
      <c r="E5" s="240" t="s">
        <v>992</v>
      </c>
      <c r="F5" s="240" t="s">
        <v>1018</v>
      </c>
      <c r="G5" s="283">
        <v>6.363549955E9</v>
      </c>
      <c r="H5" s="283" t="s">
        <v>1019</v>
      </c>
      <c r="I5" s="240" t="s">
        <v>1020</v>
      </c>
      <c r="J5" s="240" t="s">
        <v>1021</v>
      </c>
      <c r="K5" s="240" t="s">
        <v>1022</v>
      </c>
      <c r="L5" s="240" t="s">
        <v>1023</v>
      </c>
      <c r="M5" s="240" t="s">
        <v>1024</v>
      </c>
      <c r="N5" s="240" t="s">
        <v>1025</v>
      </c>
      <c r="O5" s="365"/>
      <c r="P5" s="365"/>
      <c r="Q5" s="365"/>
      <c r="R5" s="365"/>
      <c r="S5" s="365"/>
      <c r="T5" s="365"/>
      <c r="U5" s="118"/>
      <c r="V5" s="240" t="s">
        <v>1026</v>
      </c>
      <c r="W5" s="240" t="s">
        <v>1027</v>
      </c>
      <c r="X5" s="240" t="s">
        <v>1028</v>
      </c>
      <c r="Y5" s="118"/>
    </row>
    <row r="6">
      <c r="A6" s="345">
        <v>5393.0</v>
      </c>
      <c r="B6" s="345" t="s">
        <v>77</v>
      </c>
      <c r="C6" s="240" t="str">
        <f t="shared" si="1"/>
        <v>-</v>
      </c>
      <c r="D6" s="240" t="s">
        <v>991</v>
      </c>
      <c r="E6" s="240" t="s">
        <v>992</v>
      </c>
      <c r="F6" s="240" t="s">
        <v>1029</v>
      </c>
      <c r="G6" s="283">
        <v>7.760556706E9</v>
      </c>
      <c r="H6" s="283" t="s">
        <v>1030</v>
      </c>
      <c r="I6" s="240" t="s">
        <v>1031</v>
      </c>
      <c r="J6" s="240">
        <v>7.975685712E9</v>
      </c>
      <c r="K6" s="240" t="s">
        <v>1032</v>
      </c>
      <c r="L6" s="240" t="s">
        <v>1033</v>
      </c>
      <c r="M6" s="240">
        <v>9.019840998E9</v>
      </c>
      <c r="N6" s="365"/>
      <c r="O6" s="365"/>
      <c r="P6" s="365"/>
      <c r="Q6" s="365"/>
      <c r="R6" s="365"/>
      <c r="S6" s="365"/>
      <c r="T6" s="365"/>
      <c r="U6" s="118"/>
      <c r="V6" s="240" t="s">
        <v>1034</v>
      </c>
      <c r="W6" s="240" t="s">
        <v>1035</v>
      </c>
      <c r="X6" s="240" t="s">
        <v>1036</v>
      </c>
      <c r="Y6" s="118"/>
    </row>
    <row r="7">
      <c r="A7" s="345">
        <v>3833.0</v>
      </c>
      <c r="B7" s="345" t="s">
        <v>185</v>
      </c>
      <c r="C7" s="240" t="str">
        <f t="shared" si="1"/>
        <v>-</v>
      </c>
      <c r="D7" s="240" t="s">
        <v>991</v>
      </c>
      <c r="E7" s="240" t="s">
        <v>992</v>
      </c>
      <c r="F7" s="240" t="s">
        <v>1037</v>
      </c>
      <c r="G7" s="283">
        <v>9.573959115E9</v>
      </c>
      <c r="H7" s="283" t="s">
        <v>1038</v>
      </c>
      <c r="I7" s="240" t="s">
        <v>1039</v>
      </c>
      <c r="J7" s="240">
        <v>9.449336765E9</v>
      </c>
      <c r="K7" s="240" t="s">
        <v>1040</v>
      </c>
      <c r="L7" s="365"/>
      <c r="M7" s="365"/>
      <c r="N7" s="365"/>
      <c r="O7" s="365"/>
      <c r="P7" s="365"/>
      <c r="Q7" s="365"/>
      <c r="R7" s="365"/>
      <c r="S7" s="365"/>
      <c r="T7" s="365"/>
      <c r="U7" s="118"/>
      <c r="V7" s="240" t="s">
        <v>1041</v>
      </c>
      <c r="W7" s="240" t="s">
        <v>1042</v>
      </c>
      <c r="X7" s="240" t="s">
        <v>1043</v>
      </c>
      <c r="Y7" s="118"/>
    </row>
    <row r="8">
      <c r="A8" s="345">
        <v>4767.0</v>
      </c>
      <c r="B8" s="345" t="s">
        <v>235</v>
      </c>
      <c r="C8" s="240" t="str">
        <f t="shared" si="1"/>
        <v>-</v>
      </c>
      <c r="D8" s="240" t="s">
        <v>991</v>
      </c>
      <c r="E8" s="240" t="s">
        <v>992</v>
      </c>
      <c r="F8" s="240" t="s">
        <v>1044</v>
      </c>
      <c r="G8" s="283">
        <v>7.89999892E9</v>
      </c>
      <c r="H8" s="283" t="s">
        <v>1045</v>
      </c>
      <c r="I8" s="240" t="s">
        <v>1046</v>
      </c>
      <c r="J8" s="240">
        <v>8.88476951E9</v>
      </c>
      <c r="K8" s="240" t="s">
        <v>1047</v>
      </c>
      <c r="L8" s="365"/>
      <c r="M8" s="365"/>
      <c r="N8" s="365"/>
      <c r="O8" s="365"/>
      <c r="P8" s="365"/>
      <c r="Q8" s="365"/>
      <c r="R8" s="365"/>
      <c r="S8" s="365"/>
      <c r="T8" s="365"/>
      <c r="U8" s="118"/>
      <c r="V8" s="240" t="s">
        <v>1048</v>
      </c>
      <c r="W8" s="240">
        <v>9.68658189E9</v>
      </c>
      <c r="X8" s="240" t="s">
        <v>1049</v>
      </c>
      <c r="Y8" s="118"/>
    </row>
    <row r="9">
      <c r="A9" s="345">
        <v>3352.0</v>
      </c>
      <c r="B9" s="345" t="s">
        <v>602</v>
      </c>
      <c r="C9" s="240" t="str">
        <f t="shared" si="1"/>
        <v>-</v>
      </c>
      <c r="D9" s="240" t="s">
        <v>991</v>
      </c>
      <c r="E9" s="240" t="s">
        <v>992</v>
      </c>
      <c r="F9" s="345" t="s">
        <v>1050</v>
      </c>
      <c r="G9" s="188">
        <v>7.019528785E9</v>
      </c>
      <c r="H9" s="188" t="s">
        <v>1051</v>
      </c>
      <c r="I9" s="345" t="s">
        <v>1052</v>
      </c>
      <c r="J9" s="345">
        <v>9.73903643E9</v>
      </c>
      <c r="K9" s="345" t="s">
        <v>1053</v>
      </c>
      <c r="L9" s="345" t="s">
        <v>1054</v>
      </c>
      <c r="M9" s="345">
        <v>8.971815228E9</v>
      </c>
      <c r="N9" s="366" t="s">
        <v>1055</v>
      </c>
      <c r="O9" s="365"/>
      <c r="P9" s="365"/>
      <c r="Q9" s="365"/>
      <c r="R9" s="365"/>
      <c r="S9" s="365"/>
      <c r="T9" s="365"/>
      <c r="U9" s="118"/>
      <c r="V9" s="367" t="s">
        <v>1056</v>
      </c>
      <c r="W9" s="367" t="s">
        <v>1057</v>
      </c>
      <c r="X9" s="367" t="s">
        <v>1058</v>
      </c>
      <c r="Y9" s="118"/>
    </row>
    <row r="10">
      <c r="A10" s="240">
        <v>5673.0</v>
      </c>
      <c r="B10" s="240" t="s">
        <v>61</v>
      </c>
      <c r="C10" s="240" t="str">
        <f t="shared" si="1"/>
        <v>-</v>
      </c>
      <c r="D10" s="240" t="s">
        <v>991</v>
      </c>
      <c r="E10" s="240" t="s">
        <v>992</v>
      </c>
      <c r="F10" s="240" t="s">
        <v>1059</v>
      </c>
      <c r="G10" s="283">
        <v>9.90289776E9</v>
      </c>
      <c r="H10" s="283" t="s">
        <v>1060</v>
      </c>
      <c r="I10" s="365"/>
      <c r="J10" s="365"/>
      <c r="K10" s="365"/>
      <c r="L10" s="240" t="s">
        <v>625</v>
      </c>
      <c r="M10" s="240" t="s">
        <v>625</v>
      </c>
      <c r="N10" s="240" t="s">
        <v>625</v>
      </c>
      <c r="O10" s="365"/>
      <c r="P10" s="365"/>
      <c r="Q10" s="365"/>
      <c r="R10" s="240" t="s">
        <v>1061</v>
      </c>
      <c r="S10" s="240">
        <v>8.122393521E9</v>
      </c>
      <c r="T10" s="240" t="s">
        <v>1062</v>
      </c>
      <c r="U10" s="118"/>
      <c r="V10" s="367" t="s">
        <v>1063</v>
      </c>
      <c r="W10" s="367" t="s">
        <v>1064</v>
      </c>
      <c r="X10" s="367" t="s">
        <v>1065</v>
      </c>
      <c r="Y10" s="118"/>
    </row>
    <row r="11">
      <c r="A11" s="345">
        <v>5643.0</v>
      </c>
      <c r="B11" s="345" t="s">
        <v>17</v>
      </c>
      <c r="C11" s="240" t="str">
        <f t="shared" si="1"/>
        <v>-</v>
      </c>
      <c r="D11" s="240" t="s">
        <v>991</v>
      </c>
      <c r="E11" s="240" t="s">
        <v>992</v>
      </c>
      <c r="F11" s="240" t="s">
        <v>1066</v>
      </c>
      <c r="G11" s="283">
        <v>8.431669386E9</v>
      </c>
      <c r="H11" s="283" t="s">
        <v>1067</v>
      </c>
      <c r="I11" s="368" t="s">
        <v>1068</v>
      </c>
      <c r="J11" s="240" t="s">
        <v>1069</v>
      </c>
      <c r="K11" s="369" t="s">
        <v>1070</v>
      </c>
      <c r="L11" s="240" t="s">
        <v>1071</v>
      </c>
      <c r="M11" s="365"/>
      <c r="N11" s="365"/>
      <c r="O11" s="365"/>
      <c r="P11" s="365"/>
      <c r="Q11" s="365"/>
      <c r="R11" s="365"/>
      <c r="S11" s="365"/>
      <c r="T11" s="365"/>
      <c r="U11" s="118"/>
      <c r="V11" s="367" t="s">
        <v>1072</v>
      </c>
      <c r="W11" s="367">
        <v>9.553009111E9</v>
      </c>
      <c r="X11" s="367" t="s">
        <v>1073</v>
      </c>
      <c r="Y11" s="118"/>
    </row>
    <row r="12">
      <c r="A12" s="345">
        <v>2578.0</v>
      </c>
      <c r="B12" s="345" t="s">
        <v>24</v>
      </c>
      <c r="C12" s="240" t="str">
        <f t="shared" si="1"/>
        <v>-</v>
      </c>
      <c r="D12" s="367" t="s">
        <v>1072</v>
      </c>
      <c r="E12" s="240" t="s">
        <v>1074</v>
      </c>
      <c r="F12" s="240" t="s">
        <v>625</v>
      </c>
      <c r="G12" s="283" t="s">
        <v>625</v>
      </c>
      <c r="H12" s="283" t="s">
        <v>625</v>
      </c>
      <c r="I12" s="370" t="s">
        <v>1075</v>
      </c>
      <c r="J12" s="240">
        <v>7.35351571E9</v>
      </c>
      <c r="K12" s="240" t="s">
        <v>1076</v>
      </c>
      <c r="L12" s="240" t="s">
        <v>1077</v>
      </c>
      <c r="M12" s="240">
        <v>6.302545835E9</v>
      </c>
      <c r="N12" s="240" t="s">
        <v>1078</v>
      </c>
      <c r="O12" s="240" t="s">
        <v>1079</v>
      </c>
      <c r="P12" s="240">
        <v>8.142126118E9</v>
      </c>
      <c r="Q12" s="240" t="s">
        <v>1080</v>
      </c>
      <c r="R12" s="365"/>
      <c r="S12" s="365"/>
      <c r="T12" s="365"/>
      <c r="U12" s="118"/>
      <c r="V12" s="118"/>
      <c r="W12" s="118"/>
      <c r="X12" s="118"/>
      <c r="Y12" s="118"/>
    </row>
    <row r="13">
      <c r="A13" s="345">
        <v>1895.0</v>
      </c>
      <c r="B13" s="345" t="s">
        <v>69</v>
      </c>
      <c r="C13" s="240" t="str">
        <f t="shared" si="1"/>
        <v>-</v>
      </c>
      <c r="D13" s="367" t="s">
        <v>1056</v>
      </c>
      <c r="E13" s="240" t="s">
        <v>1074</v>
      </c>
      <c r="F13" s="240" t="s">
        <v>1081</v>
      </c>
      <c r="G13" s="283">
        <v>9.110653389E9</v>
      </c>
      <c r="H13" s="283" t="s">
        <v>1082</v>
      </c>
      <c r="I13" s="240" t="s">
        <v>1083</v>
      </c>
      <c r="J13" s="240">
        <v>8.618805986E9</v>
      </c>
      <c r="K13" s="240" t="s">
        <v>1084</v>
      </c>
      <c r="L13" s="365"/>
      <c r="M13" s="365"/>
      <c r="N13" s="365"/>
      <c r="O13" s="365"/>
      <c r="P13" s="365"/>
      <c r="Q13" s="365"/>
      <c r="R13" s="365"/>
      <c r="S13" s="365"/>
      <c r="T13" s="365"/>
      <c r="U13" s="118"/>
      <c r="V13" s="361" t="s">
        <v>985</v>
      </c>
      <c r="W13" s="361" t="s">
        <v>986</v>
      </c>
      <c r="X13" s="361" t="s">
        <v>987</v>
      </c>
      <c r="Y13" s="118"/>
    </row>
    <row r="14">
      <c r="A14" s="345">
        <v>2780.0</v>
      </c>
      <c r="B14" s="345" t="s">
        <v>728</v>
      </c>
      <c r="C14" s="240" t="str">
        <f t="shared" si="1"/>
        <v>-</v>
      </c>
      <c r="D14" s="367" t="s">
        <v>1072</v>
      </c>
      <c r="E14" s="240" t="s">
        <v>1074</v>
      </c>
      <c r="F14" s="240" t="s">
        <v>1085</v>
      </c>
      <c r="G14" s="283">
        <v>9.738207553E9</v>
      </c>
      <c r="H14" s="283" t="s">
        <v>1086</v>
      </c>
      <c r="I14" s="240" t="s">
        <v>1087</v>
      </c>
      <c r="J14" s="240">
        <v>9.164659709E9</v>
      </c>
      <c r="K14" s="240" t="s">
        <v>1088</v>
      </c>
      <c r="L14" s="240" t="s">
        <v>1089</v>
      </c>
      <c r="M14" s="240">
        <v>9.353967674E9</v>
      </c>
      <c r="N14" s="365"/>
      <c r="O14" s="240" t="s">
        <v>1079</v>
      </c>
      <c r="P14" s="240">
        <v>8.142126118E9</v>
      </c>
      <c r="Q14" s="240" t="s">
        <v>1080</v>
      </c>
      <c r="R14" s="365"/>
      <c r="S14" s="365"/>
      <c r="T14" s="365"/>
      <c r="U14" s="118"/>
      <c r="V14" s="240" t="s">
        <v>992</v>
      </c>
      <c r="W14" s="240" t="s">
        <v>1090</v>
      </c>
      <c r="X14" s="240" t="s">
        <v>1091</v>
      </c>
      <c r="Y14" s="118"/>
    </row>
    <row r="15">
      <c r="A15" s="345">
        <v>3371.0</v>
      </c>
      <c r="B15" s="345" t="s">
        <v>30</v>
      </c>
      <c r="C15" s="240" t="str">
        <f t="shared" si="1"/>
        <v>-</v>
      </c>
      <c r="D15" s="367" t="s">
        <v>1072</v>
      </c>
      <c r="E15" s="240" t="s">
        <v>1074</v>
      </c>
      <c r="F15" s="240" t="s">
        <v>1092</v>
      </c>
      <c r="G15" s="283">
        <v>7.353142646E9</v>
      </c>
      <c r="H15" s="283" t="s">
        <v>1093</v>
      </c>
      <c r="I15" s="371" t="s">
        <v>1094</v>
      </c>
      <c r="J15" s="345">
        <v>7.022207324E9</v>
      </c>
      <c r="K15" s="240" t="s">
        <v>1095</v>
      </c>
      <c r="L15" s="365"/>
      <c r="M15" s="365"/>
      <c r="N15" s="365"/>
      <c r="O15" s="365"/>
      <c r="P15" s="365"/>
      <c r="Q15" s="365"/>
      <c r="R15" s="365"/>
      <c r="S15" s="365"/>
      <c r="T15" s="365"/>
      <c r="U15" s="118"/>
      <c r="V15" s="240" t="s">
        <v>1074</v>
      </c>
      <c r="W15" s="240">
        <v>9.967805157E9</v>
      </c>
      <c r="X15" s="240" t="s">
        <v>1096</v>
      </c>
      <c r="Y15" s="118"/>
    </row>
    <row r="16">
      <c r="A16" s="345">
        <v>2149.0</v>
      </c>
      <c r="B16" s="345" t="s">
        <v>1097</v>
      </c>
      <c r="C16" s="240" t="str">
        <f t="shared" si="1"/>
        <v>-</v>
      </c>
      <c r="D16" s="367" t="s">
        <v>1072</v>
      </c>
      <c r="E16" s="240" t="s">
        <v>1074</v>
      </c>
      <c r="F16" s="240" t="s">
        <v>1098</v>
      </c>
      <c r="G16" s="283">
        <v>8.904407215E9</v>
      </c>
      <c r="H16" s="283" t="s">
        <v>1099</v>
      </c>
      <c r="I16" s="365"/>
      <c r="J16" s="365"/>
      <c r="K16" s="365"/>
      <c r="L16" s="365"/>
      <c r="M16" s="365"/>
      <c r="N16" s="365"/>
      <c r="O16" s="365"/>
      <c r="P16" s="365"/>
      <c r="Q16" s="365"/>
      <c r="R16" s="365"/>
      <c r="S16" s="365"/>
      <c r="T16" s="365"/>
      <c r="U16" s="118"/>
      <c r="V16" s="240" t="s">
        <v>1100</v>
      </c>
      <c r="W16" s="240" t="s">
        <v>1101</v>
      </c>
      <c r="X16" s="240" t="s">
        <v>1102</v>
      </c>
      <c r="Y16" s="118"/>
    </row>
    <row r="17">
      <c r="A17" s="345">
        <v>3790.0</v>
      </c>
      <c r="B17" s="345" t="s">
        <v>201</v>
      </c>
      <c r="C17" s="240" t="str">
        <f t="shared" si="1"/>
        <v>-</v>
      </c>
      <c r="D17" s="367" t="s">
        <v>1072</v>
      </c>
      <c r="E17" s="240" t="s">
        <v>1074</v>
      </c>
      <c r="F17" s="240" t="s">
        <v>1103</v>
      </c>
      <c r="G17" s="283">
        <v>8.185912501E9</v>
      </c>
      <c r="H17" s="283" t="s">
        <v>1104</v>
      </c>
      <c r="I17" s="240" t="s">
        <v>1105</v>
      </c>
      <c r="J17" s="240">
        <v>9.182080705E9</v>
      </c>
      <c r="K17" s="240" t="s">
        <v>1106</v>
      </c>
      <c r="L17" s="240" t="s">
        <v>625</v>
      </c>
      <c r="M17" s="240" t="s">
        <v>625</v>
      </c>
      <c r="N17" s="240" t="s">
        <v>625</v>
      </c>
      <c r="O17" s="240" t="s">
        <v>1079</v>
      </c>
      <c r="P17" s="240">
        <v>8.142126118E9</v>
      </c>
      <c r="Q17" s="240" t="s">
        <v>1080</v>
      </c>
      <c r="R17" s="365"/>
      <c r="S17" s="365"/>
      <c r="T17" s="365"/>
      <c r="U17" s="118"/>
      <c r="V17" s="240" t="s">
        <v>1107</v>
      </c>
      <c r="W17" s="240" t="s">
        <v>1108</v>
      </c>
      <c r="X17" s="240" t="s">
        <v>1109</v>
      </c>
      <c r="Y17" s="118"/>
    </row>
    <row r="18">
      <c r="A18" s="345">
        <v>2579.0</v>
      </c>
      <c r="B18" s="345" t="s">
        <v>26</v>
      </c>
      <c r="C18" s="240" t="str">
        <f t="shared" si="1"/>
        <v>-</v>
      </c>
      <c r="D18" s="367" t="s">
        <v>1056</v>
      </c>
      <c r="E18" s="240" t="s">
        <v>1074</v>
      </c>
      <c r="F18" s="240" t="s">
        <v>1110</v>
      </c>
      <c r="G18" s="283">
        <v>9.964480714E9</v>
      </c>
      <c r="H18" s="283" t="s">
        <v>1111</v>
      </c>
      <c r="I18" s="240" t="s">
        <v>1112</v>
      </c>
      <c r="J18" s="240">
        <v>9.535326205E9</v>
      </c>
      <c r="K18" s="240" t="s">
        <v>1113</v>
      </c>
      <c r="L18" s="240" t="s">
        <v>625</v>
      </c>
      <c r="M18" s="240" t="s">
        <v>625</v>
      </c>
      <c r="N18" s="240" t="s">
        <v>625</v>
      </c>
      <c r="O18" s="240" t="s">
        <v>1114</v>
      </c>
      <c r="P18" s="240">
        <v>8.496942899E9</v>
      </c>
      <c r="Q18" s="240" t="s">
        <v>1115</v>
      </c>
      <c r="R18" s="240" t="s">
        <v>1116</v>
      </c>
      <c r="S18" s="240">
        <v>7.996056843E9</v>
      </c>
      <c r="T18" s="240" t="s">
        <v>1117</v>
      </c>
      <c r="U18" s="118"/>
      <c r="V18" s="240" t="s">
        <v>1118</v>
      </c>
      <c r="W18" s="240">
        <v>9.967805157E9</v>
      </c>
      <c r="X18" s="240" t="s">
        <v>1119</v>
      </c>
      <c r="Y18" s="118"/>
    </row>
    <row r="19">
      <c r="A19" s="345">
        <v>4769.0</v>
      </c>
      <c r="B19" s="345" t="s">
        <v>1120</v>
      </c>
      <c r="C19" s="240" t="str">
        <f t="shared" si="1"/>
        <v>-</v>
      </c>
      <c r="D19" s="367" t="s">
        <v>1072</v>
      </c>
      <c r="E19" s="240" t="s">
        <v>1074</v>
      </c>
      <c r="F19" s="240" t="s">
        <v>1121</v>
      </c>
      <c r="G19" s="283">
        <v>9.008544464E9</v>
      </c>
      <c r="H19" s="283" t="s">
        <v>1122</v>
      </c>
      <c r="I19" s="240" t="s">
        <v>1123</v>
      </c>
      <c r="J19" s="240">
        <v>9.113919347E9</v>
      </c>
      <c r="K19" s="240" t="s">
        <v>1124</v>
      </c>
      <c r="L19" s="240" t="s">
        <v>1125</v>
      </c>
      <c r="M19" s="240">
        <v>7.353499693E9</v>
      </c>
      <c r="N19" s="240" t="s">
        <v>1126</v>
      </c>
      <c r="O19" s="240" t="s">
        <v>625</v>
      </c>
      <c r="P19" s="240" t="s">
        <v>625</v>
      </c>
      <c r="Q19" s="240" t="s">
        <v>625</v>
      </c>
      <c r="R19" s="365"/>
      <c r="S19" s="365"/>
      <c r="T19" s="365"/>
      <c r="U19" s="118"/>
      <c r="V19" s="240" t="s">
        <v>1127</v>
      </c>
      <c r="W19" s="240" t="s">
        <v>1128</v>
      </c>
      <c r="X19" s="240" t="s">
        <v>1129</v>
      </c>
      <c r="Y19" s="118"/>
    </row>
    <row r="20">
      <c r="A20" s="345">
        <v>5072.0</v>
      </c>
      <c r="B20" s="345" t="s">
        <v>172</v>
      </c>
      <c r="C20" s="240" t="str">
        <f t="shared" si="1"/>
        <v>-</v>
      </c>
      <c r="D20" s="240" t="s">
        <v>1008</v>
      </c>
      <c r="E20" s="240" t="s">
        <v>1100</v>
      </c>
      <c r="F20" s="240" t="s">
        <v>1130</v>
      </c>
      <c r="G20" s="283">
        <v>8.106256575E9</v>
      </c>
      <c r="H20" s="372" t="s">
        <v>1131</v>
      </c>
      <c r="I20" s="240" t="s">
        <v>1132</v>
      </c>
      <c r="J20" s="240">
        <v>8.073732763E9</v>
      </c>
      <c r="K20" s="240" t="s">
        <v>1133</v>
      </c>
      <c r="L20" s="240" t="s">
        <v>1134</v>
      </c>
      <c r="M20" s="240">
        <v>7.79533277E9</v>
      </c>
      <c r="N20" s="373" t="s">
        <v>1135</v>
      </c>
      <c r="O20" s="240" t="s">
        <v>1136</v>
      </c>
      <c r="P20" s="240">
        <v>7.022595255E9</v>
      </c>
      <c r="Q20" s="240" t="s">
        <v>1137</v>
      </c>
      <c r="R20" s="365"/>
      <c r="S20" s="365"/>
      <c r="T20" s="365"/>
      <c r="U20" s="118"/>
      <c r="V20" s="118"/>
      <c r="W20" s="118"/>
      <c r="X20" s="118"/>
      <c r="Y20" s="118"/>
    </row>
    <row r="21">
      <c r="A21" s="345">
        <v>4420.0</v>
      </c>
      <c r="B21" s="345" t="s">
        <v>79</v>
      </c>
      <c r="C21" s="240" t="str">
        <f t="shared" si="1"/>
        <v>-</v>
      </c>
      <c r="D21" s="240" t="s">
        <v>1008</v>
      </c>
      <c r="E21" s="240" t="s">
        <v>1100</v>
      </c>
      <c r="F21" s="240" t="s">
        <v>1138</v>
      </c>
      <c r="G21" s="283">
        <v>8.151831198E9</v>
      </c>
      <c r="H21" s="283" t="s">
        <v>1139</v>
      </c>
      <c r="I21" s="240" t="s">
        <v>1140</v>
      </c>
      <c r="J21" s="240">
        <v>9.886938373E9</v>
      </c>
      <c r="K21" s="369" t="s">
        <v>1141</v>
      </c>
      <c r="L21" s="240" t="s">
        <v>1142</v>
      </c>
      <c r="M21" s="240">
        <v>9.766110695E9</v>
      </c>
      <c r="N21" s="240" t="s">
        <v>1143</v>
      </c>
      <c r="O21" s="240" t="s">
        <v>1136</v>
      </c>
      <c r="P21" s="240">
        <v>7.022595255E9</v>
      </c>
      <c r="Q21" s="240" t="s">
        <v>1137</v>
      </c>
      <c r="R21" s="365"/>
      <c r="S21" s="365"/>
      <c r="T21" s="365"/>
      <c r="U21" s="118"/>
      <c r="V21" s="118"/>
      <c r="W21" s="118"/>
      <c r="X21" s="118"/>
      <c r="Y21" s="118"/>
    </row>
    <row r="22">
      <c r="A22" s="345">
        <v>3142.0</v>
      </c>
      <c r="B22" s="345" t="s">
        <v>323</v>
      </c>
      <c r="C22" s="240" t="str">
        <f t="shared" si="1"/>
        <v>-</v>
      </c>
      <c r="D22" s="240" t="s">
        <v>1008</v>
      </c>
      <c r="E22" s="240" t="s">
        <v>1100</v>
      </c>
      <c r="F22" s="240" t="s">
        <v>1144</v>
      </c>
      <c r="G22" s="283" t="s">
        <v>1145</v>
      </c>
      <c r="H22" s="283" t="s">
        <v>1146</v>
      </c>
      <c r="I22" s="240" t="s">
        <v>1147</v>
      </c>
      <c r="J22" s="240">
        <v>8.494974798E9</v>
      </c>
      <c r="K22" s="240" t="s">
        <v>1148</v>
      </c>
      <c r="L22" s="365"/>
      <c r="M22" s="365"/>
      <c r="N22" s="365"/>
      <c r="O22" s="365"/>
      <c r="P22" s="365"/>
      <c r="Q22" s="365"/>
      <c r="R22" s="240" t="s">
        <v>1149</v>
      </c>
      <c r="S22" s="373" t="s">
        <v>1150</v>
      </c>
      <c r="T22" s="240" t="s">
        <v>1151</v>
      </c>
      <c r="U22" s="118"/>
      <c r="V22" s="118"/>
      <c r="W22" s="118"/>
      <c r="X22" s="118"/>
      <c r="Y22" s="118"/>
    </row>
    <row r="23">
      <c r="A23" s="345">
        <v>4509.0</v>
      </c>
      <c r="B23" s="345" t="s">
        <v>28</v>
      </c>
      <c r="C23" s="240" t="str">
        <f t="shared" si="1"/>
        <v>-</v>
      </c>
      <c r="D23" s="240" t="s">
        <v>1008</v>
      </c>
      <c r="E23" s="240" t="s">
        <v>1100</v>
      </c>
      <c r="F23" s="240" t="s">
        <v>1152</v>
      </c>
      <c r="G23" s="283">
        <v>9.00846477E9</v>
      </c>
      <c r="H23" s="283" t="s">
        <v>1153</v>
      </c>
      <c r="I23" s="240" t="s">
        <v>1154</v>
      </c>
      <c r="J23" s="240">
        <v>9.742292607E9</v>
      </c>
      <c r="K23" s="374" t="s">
        <v>1155</v>
      </c>
      <c r="L23" s="240" t="s">
        <v>625</v>
      </c>
      <c r="M23" s="240" t="s">
        <v>625</v>
      </c>
      <c r="N23" s="240" t="s">
        <v>625</v>
      </c>
      <c r="O23" s="240" t="s">
        <v>625</v>
      </c>
      <c r="P23" s="240" t="s">
        <v>625</v>
      </c>
      <c r="Q23" s="240" t="s">
        <v>625</v>
      </c>
      <c r="R23" s="240" t="s">
        <v>625</v>
      </c>
      <c r="S23" s="240" t="s">
        <v>625</v>
      </c>
      <c r="T23" s="240" t="s">
        <v>625</v>
      </c>
      <c r="U23" s="118"/>
      <c r="V23" s="118"/>
      <c r="W23" s="118"/>
      <c r="X23" s="118"/>
      <c r="Y23" s="118"/>
    </row>
    <row r="24">
      <c r="A24" s="345">
        <v>2779.0</v>
      </c>
      <c r="B24" s="345" t="s">
        <v>23</v>
      </c>
      <c r="C24" s="240" t="str">
        <f t="shared" si="1"/>
        <v>-</v>
      </c>
      <c r="D24" s="240" t="s">
        <v>1008</v>
      </c>
      <c r="E24" s="240" t="s">
        <v>1100</v>
      </c>
      <c r="F24" s="240" t="s">
        <v>1156</v>
      </c>
      <c r="G24" s="283">
        <v>9.620860899E9</v>
      </c>
      <c r="H24" s="283" t="s">
        <v>1157</v>
      </c>
      <c r="I24" s="240" t="s">
        <v>1158</v>
      </c>
      <c r="J24" s="240">
        <v>9.344992456E9</v>
      </c>
      <c r="K24" s="240" t="s">
        <v>1159</v>
      </c>
      <c r="L24" s="240" t="s">
        <v>1160</v>
      </c>
      <c r="M24" s="240">
        <v>7.204773433E9</v>
      </c>
      <c r="N24" s="240" t="s">
        <v>1161</v>
      </c>
      <c r="O24" s="240" t="s">
        <v>1162</v>
      </c>
      <c r="P24" s="240">
        <v>7.975921117E9</v>
      </c>
      <c r="Q24" s="240" t="s">
        <v>1163</v>
      </c>
      <c r="R24" s="365"/>
      <c r="S24" s="365"/>
      <c r="T24" s="365"/>
      <c r="U24" s="118"/>
      <c r="V24" s="118"/>
      <c r="W24" s="118"/>
      <c r="X24" s="118"/>
      <c r="Y24" s="118"/>
    </row>
    <row r="25">
      <c r="A25" s="345">
        <v>2778.0</v>
      </c>
      <c r="B25" s="345" t="s">
        <v>37</v>
      </c>
      <c r="C25" s="240" t="str">
        <f t="shared" si="1"/>
        <v>-</v>
      </c>
      <c r="D25" s="240" t="s">
        <v>1008</v>
      </c>
      <c r="E25" s="240" t="s">
        <v>1100</v>
      </c>
      <c r="F25" s="240" t="s">
        <v>1164</v>
      </c>
      <c r="G25" s="283">
        <v>9.00814348E9</v>
      </c>
      <c r="H25" s="283" t="s">
        <v>1165</v>
      </c>
      <c r="I25" s="240" t="s">
        <v>1166</v>
      </c>
      <c r="J25" s="240">
        <v>9.491130395E9</v>
      </c>
      <c r="K25" s="240" t="s">
        <v>1167</v>
      </c>
      <c r="L25" s="240" t="s">
        <v>1168</v>
      </c>
      <c r="M25" s="240">
        <v>9.743227078E9</v>
      </c>
      <c r="N25" s="240" t="s">
        <v>1169</v>
      </c>
      <c r="O25" s="365"/>
      <c r="P25" s="365"/>
      <c r="Q25" s="365"/>
      <c r="R25" s="365"/>
      <c r="S25" s="365"/>
      <c r="T25" s="365"/>
      <c r="U25" s="118"/>
      <c r="V25" s="118"/>
      <c r="W25" s="118"/>
      <c r="X25" s="118"/>
      <c r="Y25" s="118"/>
    </row>
    <row r="26">
      <c r="A26" s="345">
        <v>3139.0</v>
      </c>
      <c r="B26" s="345" t="s">
        <v>130</v>
      </c>
      <c r="C26" s="240" t="str">
        <f t="shared" si="1"/>
        <v>-</v>
      </c>
      <c r="D26" s="240" t="s">
        <v>1008</v>
      </c>
      <c r="E26" s="240" t="s">
        <v>1100</v>
      </c>
      <c r="F26" s="240" t="s">
        <v>1170</v>
      </c>
      <c r="G26" s="283">
        <v>9.535192939E9</v>
      </c>
      <c r="H26" s="283" t="s">
        <v>1171</v>
      </c>
      <c r="I26" s="240" t="s">
        <v>1172</v>
      </c>
      <c r="J26" s="240">
        <v>9.844715478E9</v>
      </c>
      <c r="K26" s="240" t="s">
        <v>1173</v>
      </c>
      <c r="L26" s="240" t="s">
        <v>1174</v>
      </c>
      <c r="M26" s="240">
        <v>8.197270233E9</v>
      </c>
      <c r="N26" s="240" t="s">
        <v>1175</v>
      </c>
      <c r="O26" s="240" t="s">
        <v>1162</v>
      </c>
      <c r="P26" s="240">
        <v>7.975921117E9</v>
      </c>
      <c r="Q26" s="240" t="s">
        <v>1176</v>
      </c>
      <c r="R26" s="365"/>
      <c r="S26" s="365"/>
      <c r="T26" s="365"/>
      <c r="U26" s="118"/>
      <c r="V26" s="118"/>
      <c r="W26" s="118"/>
      <c r="X26" s="118"/>
      <c r="Y26" s="118"/>
    </row>
    <row r="27">
      <c r="A27" s="345">
        <v>3991.0</v>
      </c>
      <c r="B27" s="345" t="s">
        <v>263</v>
      </c>
      <c r="C27" s="240" t="str">
        <f t="shared" si="1"/>
        <v>-</v>
      </c>
      <c r="D27" s="240" t="s">
        <v>1177</v>
      </c>
      <c r="E27" s="240" t="s">
        <v>1107</v>
      </c>
      <c r="F27" s="345" t="s">
        <v>1178</v>
      </c>
      <c r="G27" s="188">
        <v>9.110435376E9</v>
      </c>
      <c r="H27" s="188" t="s">
        <v>1179</v>
      </c>
      <c r="I27" s="345" t="s">
        <v>1180</v>
      </c>
      <c r="J27" s="345" t="s">
        <v>1181</v>
      </c>
      <c r="K27" s="345" t="s">
        <v>1182</v>
      </c>
      <c r="L27" s="345" t="s">
        <v>1183</v>
      </c>
      <c r="M27" s="345">
        <v>7.411677088E9</v>
      </c>
      <c r="N27" s="345" t="s">
        <v>625</v>
      </c>
      <c r="O27" s="365"/>
      <c r="P27" s="365"/>
      <c r="Q27" s="365"/>
      <c r="R27" s="365"/>
      <c r="S27" s="365"/>
      <c r="T27" s="365"/>
      <c r="U27" s="118"/>
      <c r="V27" s="118"/>
      <c r="W27" s="118"/>
      <c r="X27" s="118"/>
      <c r="Y27" s="118"/>
    </row>
    <row r="28">
      <c r="A28" s="375">
        <v>3136.0</v>
      </c>
      <c r="B28" s="375" t="s">
        <v>25</v>
      </c>
      <c r="C28" s="376" t="s">
        <v>1184</v>
      </c>
      <c r="D28" s="376" t="s">
        <v>1177</v>
      </c>
      <c r="E28" s="376" t="s">
        <v>1107</v>
      </c>
      <c r="F28" s="375" t="s">
        <v>1185</v>
      </c>
      <c r="G28" s="377">
        <v>9.632149561E9</v>
      </c>
      <c r="H28" s="377" t="s">
        <v>1186</v>
      </c>
      <c r="I28" s="375" t="s">
        <v>1187</v>
      </c>
      <c r="J28" s="375">
        <v>8.147084094E9</v>
      </c>
      <c r="K28" s="375" t="s">
        <v>1188</v>
      </c>
      <c r="L28" s="365"/>
      <c r="M28" s="365"/>
      <c r="N28" s="365"/>
      <c r="O28" s="365"/>
      <c r="P28" s="365"/>
      <c r="Q28" s="365"/>
      <c r="R28" s="365"/>
      <c r="S28" s="365"/>
      <c r="T28" s="365"/>
      <c r="U28" s="118"/>
      <c r="V28" s="118"/>
      <c r="W28" s="118"/>
      <c r="X28" s="118"/>
      <c r="Y28" s="118"/>
    </row>
    <row r="29">
      <c r="A29" s="345">
        <v>4072.0</v>
      </c>
      <c r="B29" s="345" t="s">
        <v>66</v>
      </c>
      <c r="C29" s="240" t="str">
        <f t="shared" ref="C29:C138" si="2">iferror(VLOOKUP($A29,'BLR - Mar-2025'!A:C,3,0),"-")</f>
        <v>-</v>
      </c>
      <c r="D29" s="240" t="s">
        <v>1177</v>
      </c>
      <c r="E29" s="240" t="s">
        <v>1107</v>
      </c>
      <c r="F29" s="378" t="s">
        <v>1189</v>
      </c>
      <c r="G29" s="283">
        <v>7.899110149E9</v>
      </c>
      <c r="H29" s="378" t="s">
        <v>1190</v>
      </c>
      <c r="I29" s="379" t="s">
        <v>1191</v>
      </c>
      <c r="J29" s="380">
        <v>7.259416492E9</v>
      </c>
      <c r="K29" s="378" t="s">
        <v>1192</v>
      </c>
      <c r="L29" s="381" t="s">
        <v>1193</v>
      </c>
      <c r="M29" s="382">
        <v>8.217822641E9</v>
      </c>
      <c r="N29" s="240" t="s">
        <v>1194</v>
      </c>
      <c r="O29" s="365"/>
      <c r="P29" s="365"/>
      <c r="Q29" s="365"/>
      <c r="R29" s="365"/>
      <c r="S29" s="365"/>
      <c r="T29" s="365"/>
      <c r="U29" s="118"/>
      <c r="V29" s="118"/>
      <c r="W29" s="118"/>
      <c r="X29" s="118"/>
      <c r="Y29" s="118"/>
    </row>
    <row r="30">
      <c r="A30" s="345">
        <v>3952.0</v>
      </c>
      <c r="B30" s="345" t="s">
        <v>165</v>
      </c>
      <c r="C30" s="240" t="str">
        <f t="shared" si="2"/>
        <v>-</v>
      </c>
      <c r="D30" s="240" t="s">
        <v>1177</v>
      </c>
      <c r="E30" s="240" t="s">
        <v>1107</v>
      </c>
      <c r="F30" s="345" t="s">
        <v>1195</v>
      </c>
      <c r="G30" s="188">
        <v>9.632077724E9</v>
      </c>
      <c r="H30" s="188" t="s">
        <v>1196</v>
      </c>
      <c r="I30" s="345" t="s">
        <v>1197</v>
      </c>
      <c r="J30" s="345">
        <v>9.164180565E9</v>
      </c>
      <c r="K30" s="345" t="s">
        <v>1198</v>
      </c>
      <c r="L30" s="365"/>
      <c r="M30" s="365"/>
      <c r="N30" s="365"/>
      <c r="O30" s="365"/>
      <c r="P30" s="365"/>
      <c r="Q30" s="365"/>
      <c r="R30" s="365"/>
      <c r="S30" s="365"/>
      <c r="T30" s="365"/>
      <c r="U30" s="118"/>
      <c r="V30" s="118"/>
      <c r="W30" s="118"/>
      <c r="X30" s="118"/>
      <c r="Y30" s="118"/>
    </row>
    <row r="31">
      <c r="A31" s="345">
        <v>3349.0</v>
      </c>
      <c r="B31" s="345" t="s">
        <v>221</v>
      </c>
      <c r="C31" s="240" t="str">
        <f t="shared" si="2"/>
        <v>-</v>
      </c>
      <c r="D31" s="240" t="s">
        <v>1177</v>
      </c>
      <c r="E31" s="240" t="s">
        <v>1107</v>
      </c>
      <c r="F31" s="345" t="s">
        <v>1199</v>
      </c>
      <c r="G31" s="188">
        <v>8.55399469E9</v>
      </c>
      <c r="H31" s="373" t="s">
        <v>1200</v>
      </c>
      <c r="I31" s="345" t="s">
        <v>1201</v>
      </c>
      <c r="J31" s="345">
        <v>6.360817077E9</v>
      </c>
      <c r="K31" s="345" t="s">
        <v>1202</v>
      </c>
      <c r="L31" s="345" t="s">
        <v>1203</v>
      </c>
      <c r="M31" s="345">
        <v>9.380777407E9</v>
      </c>
      <c r="N31" s="345" t="s">
        <v>1204</v>
      </c>
      <c r="O31" s="345" t="s">
        <v>1205</v>
      </c>
      <c r="P31" s="345">
        <v>9.110435376E9</v>
      </c>
      <c r="Q31" s="373" t="s">
        <v>1179</v>
      </c>
      <c r="R31" s="365"/>
      <c r="S31" s="365"/>
      <c r="T31" s="365"/>
      <c r="U31" s="118"/>
      <c r="V31" s="118"/>
      <c r="W31" s="118"/>
      <c r="X31" s="118"/>
      <c r="Y31" s="118"/>
    </row>
    <row r="32">
      <c r="A32" s="345">
        <v>5632.0</v>
      </c>
      <c r="B32" s="345" t="s">
        <v>50</v>
      </c>
      <c r="C32" s="240" t="str">
        <f t="shared" si="2"/>
        <v>-</v>
      </c>
      <c r="D32" s="240" t="s">
        <v>1177</v>
      </c>
      <c r="E32" s="240" t="s">
        <v>1107</v>
      </c>
      <c r="F32" s="345" t="s">
        <v>1206</v>
      </c>
      <c r="G32" s="188">
        <v>9.035656059E9</v>
      </c>
      <c r="H32" s="188" t="s">
        <v>1207</v>
      </c>
      <c r="I32" s="345" t="s">
        <v>1208</v>
      </c>
      <c r="J32" s="345">
        <v>8.147084094E9</v>
      </c>
      <c r="K32" s="366" t="s">
        <v>1188</v>
      </c>
      <c r="L32" s="365"/>
      <c r="M32" s="365"/>
      <c r="N32" s="365"/>
      <c r="O32" s="365"/>
      <c r="P32" s="365"/>
      <c r="Q32" s="365"/>
      <c r="R32" s="365"/>
      <c r="S32" s="365"/>
      <c r="T32" s="365"/>
      <c r="U32" s="118"/>
      <c r="V32" s="118"/>
      <c r="W32" s="118"/>
      <c r="X32" s="118"/>
      <c r="Y32" s="118"/>
    </row>
    <row r="33">
      <c r="A33" s="345">
        <v>5458.0</v>
      </c>
      <c r="B33" s="345" t="s">
        <v>7</v>
      </c>
      <c r="C33" s="240" t="str">
        <f t="shared" si="2"/>
        <v>-</v>
      </c>
      <c r="D33" s="240" t="s">
        <v>1107</v>
      </c>
      <c r="E33" s="240" t="s">
        <v>1107</v>
      </c>
      <c r="F33" s="240" t="s">
        <v>1209</v>
      </c>
      <c r="G33" s="283">
        <v>9.398898173E9</v>
      </c>
      <c r="H33" s="283" t="s">
        <v>1210</v>
      </c>
      <c r="I33" s="240" t="s">
        <v>1211</v>
      </c>
      <c r="J33" s="240">
        <v>9.60629649E9</v>
      </c>
      <c r="K33" s="240" t="s">
        <v>1212</v>
      </c>
      <c r="L33" s="240" t="s">
        <v>1213</v>
      </c>
      <c r="M33" s="240">
        <v>8.147155736E9</v>
      </c>
      <c r="N33" s="240" t="s">
        <v>1214</v>
      </c>
      <c r="O33" s="365"/>
      <c r="P33" s="365"/>
      <c r="Q33" s="365"/>
      <c r="R33" s="365"/>
      <c r="S33" s="365"/>
      <c r="T33" s="365"/>
      <c r="U33" s="118"/>
      <c r="V33" s="118"/>
      <c r="W33" s="118"/>
      <c r="X33" s="118"/>
      <c r="Y33" s="118"/>
    </row>
    <row r="34">
      <c r="A34" s="345">
        <v>5608.0</v>
      </c>
      <c r="B34" s="345" t="s">
        <v>40</v>
      </c>
      <c r="C34" s="240" t="str">
        <f t="shared" si="2"/>
        <v>-</v>
      </c>
      <c r="D34" s="240" t="s">
        <v>1107</v>
      </c>
      <c r="E34" s="240" t="s">
        <v>1107</v>
      </c>
      <c r="F34" s="240" t="s">
        <v>1215</v>
      </c>
      <c r="G34" s="283">
        <v>9.1088836E9</v>
      </c>
      <c r="H34" s="283" t="s">
        <v>1216</v>
      </c>
      <c r="I34" s="240" t="s">
        <v>1217</v>
      </c>
      <c r="J34" s="240">
        <v>9.742964373E9</v>
      </c>
      <c r="K34" s="240" t="s">
        <v>1218</v>
      </c>
      <c r="L34" s="240" t="s">
        <v>1219</v>
      </c>
      <c r="M34" s="240">
        <v>9.535333992E9</v>
      </c>
      <c r="N34" s="365"/>
      <c r="O34" s="365"/>
      <c r="P34" s="365"/>
      <c r="Q34" s="365"/>
      <c r="R34" s="365"/>
      <c r="S34" s="365"/>
      <c r="T34" s="365"/>
      <c r="U34" s="118"/>
      <c r="V34" s="118"/>
      <c r="W34" s="118"/>
      <c r="X34" s="118"/>
      <c r="Y34" s="118"/>
    </row>
    <row r="35">
      <c r="A35" s="345">
        <v>3788.0</v>
      </c>
      <c r="B35" s="345" t="s">
        <v>360</v>
      </c>
      <c r="C35" s="240" t="str">
        <f t="shared" si="2"/>
        <v>-</v>
      </c>
      <c r="D35" s="240" t="s">
        <v>1107</v>
      </c>
      <c r="E35" s="240" t="s">
        <v>1107</v>
      </c>
      <c r="F35" s="240" t="s">
        <v>1220</v>
      </c>
      <c r="G35" s="283">
        <v>9.535036977E9</v>
      </c>
      <c r="H35" s="383" t="s">
        <v>1221</v>
      </c>
      <c r="I35" s="240" t="s">
        <v>1222</v>
      </c>
      <c r="J35" s="240">
        <v>8.792639661E9</v>
      </c>
      <c r="K35" s="240" t="s">
        <v>1223</v>
      </c>
      <c r="L35" s="365"/>
      <c r="M35" s="365"/>
      <c r="N35" s="365"/>
      <c r="O35" s="240" t="s">
        <v>1224</v>
      </c>
      <c r="P35" s="240">
        <v>9.108902406E9</v>
      </c>
      <c r="Q35" s="345" t="s">
        <v>1225</v>
      </c>
      <c r="R35" s="365"/>
      <c r="S35" s="365"/>
      <c r="T35" s="365"/>
      <c r="U35" s="118"/>
      <c r="V35" s="118"/>
      <c r="W35" s="118"/>
      <c r="X35" s="118"/>
      <c r="Y35" s="118"/>
    </row>
    <row r="36">
      <c r="A36" s="345">
        <v>5631.0</v>
      </c>
      <c r="B36" s="345" t="s">
        <v>226</v>
      </c>
      <c r="C36" s="365" t="str">
        <f t="shared" si="2"/>
        <v>-</v>
      </c>
      <c r="D36" s="240" t="s">
        <v>1107</v>
      </c>
      <c r="E36" s="240" t="s">
        <v>1107</v>
      </c>
      <c r="F36" s="240" t="s">
        <v>1226</v>
      </c>
      <c r="G36" s="283">
        <v>8.892691506E9</v>
      </c>
      <c r="H36" s="283" t="s">
        <v>1227</v>
      </c>
      <c r="I36" s="240" t="s">
        <v>1228</v>
      </c>
      <c r="J36" s="240">
        <v>7.338331533E9</v>
      </c>
      <c r="K36" s="240" t="s">
        <v>1229</v>
      </c>
      <c r="L36" s="240" t="s">
        <v>1230</v>
      </c>
      <c r="M36" s="240">
        <v>9.019794355E9</v>
      </c>
      <c r="N36" s="240" t="s">
        <v>625</v>
      </c>
      <c r="O36" s="240" t="s">
        <v>1224</v>
      </c>
      <c r="P36" s="240">
        <v>9.108902406E9</v>
      </c>
      <c r="Q36" s="345" t="s">
        <v>1225</v>
      </c>
      <c r="R36" s="365"/>
      <c r="S36" s="365"/>
      <c r="T36" s="365"/>
      <c r="U36" s="118"/>
      <c r="V36" s="118"/>
      <c r="W36" s="118"/>
      <c r="X36" s="118"/>
      <c r="Y36" s="118"/>
    </row>
    <row r="37">
      <c r="A37" s="345">
        <v>5485.0</v>
      </c>
      <c r="B37" s="345" t="s">
        <v>422</v>
      </c>
      <c r="C37" s="240" t="str">
        <f t="shared" si="2"/>
        <v>-</v>
      </c>
      <c r="D37" s="240" t="s">
        <v>1231</v>
      </c>
      <c r="E37" s="240" t="s">
        <v>1100</v>
      </c>
      <c r="F37" s="240" t="s">
        <v>1232</v>
      </c>
      <c r="G37" s="283">
        <v>8.50050829E9</v>
      </c>
      <c r="H37" s="283" t="s">
        <v>1233</v>
      </c>
      <c r="I37" s="240" t="s">
        <v>1234</v>
      </c>
      <c r="J37" s="240">
        <v>9.113910124E9</v>
      </c>
      <c r="K37" s="240" t="s">
        <v>1235</v>
      </c>
      <c r="L37" s="365"/>
      <c r="M37" s="365"/>
      <c r="N37" s="365"/>
      <c r="O37" s="365"/>
      <c r="P37" s="365"/>
      <c r="Q37" s="365"/>
      <c r="R37" s="365"/>
      <c r="S37" s="365"/>
      <c r="T37" s="365"/>
      <c r="U37" s="118"/>
      <c r="V37" s="118"/>
      <c r="W37" s="118"/>
      <c r="X37" s="118"/>
      <c r="Y37" s="118"/>
    </row>
    <row r="38">
      <c r="A38" s="345">
        <v>2577.0</v>
      </c>
      <c r="B38" s="345" t="s">
        <v>49</v>
      </c>
      <c r="C38" s="240" t="str">
        <f t="shared" si="2"/>
        <v>-</v>
      </c>
      <c r="D38" s="240" t="s">
        <v>1231</v>
      </c>
      <c r="E38" s="240" t="s">
        <v>1100</v>
      </c>
      <c r="F38" s="370" t="s">
        <v>1236</v>
      </c>
      <c r="G38" s="362">
        <v>8.310243776E9</v>
      </c>
      <c r="H38" s="362" t="s">
        <v>1237</v>
      </c>
      <c r="I38" s="370" t="s">
        <v>1238</v>
      </c>
      <c r="J38" s="370">
        <v>9.742068084E9</v>
      </c>
      <c r="K38" s="370" t="s">
        <v>1239</v>
      </c>
      <c r="L38" s="345" t="s">
        <v>625</v>
      </c>
      <c r="M38" s="345" t="s">
        <v>625</v>
      </c>
      <c r="N38" s="345" t="s">
        <v>625</v>
      </c>
      <c r="O38" s="345" t="s">
        <v>1240</v>
      </c>
      <c r="P38" s="345">
        <v>6.363023369E9</v>
      </c>
      <c r="Q38" s="345" t="s">
        <v>1241</v>
      </c>
      <c r="R38" s="345" t="s">
        <v>1242</v>
      </c>
      <c r="S38" s="345">
        <v>7.676410426E9</v>
      </c>
      <c r="T38" s="373" t="s">
        <v>1243</v>
      </c>
      <c r="U38" s="118"/>
      <c r="V38" s="118"/>
      <c r="W38" s="118"/>
      <c r="X38" s="118"/>
      <c r="Y38" s="118"/>
    </row>
    <row r="39">
      <c r="A39" s="345">
        <v>3946.0</v>
      </c>
      <c r="B39" s="345" t="s">
        <v>317</v>
      </c>
      <c r="C39" s="240" t="str">
        <f t="shared" si="2"/>
        <v>-</v>
      </c>
      <c r="D39" s="240" t="s">
        <v>1231</v>
      </c>
      <c r="E39" s="240" t="s">
        <v>1100</v>
      </c>
      <c r="F39" s="240" t="s">
        <v>1244</v>
      </c>
      <c r="G39" s="283"/>
      <c r="H39" s="283" t="s">
        <v>1245</v>
      </c>
      <c r="I39" s="240" t="s">
        <v>1246</v>
      </c>
      <c r="J39" s="240">
        <v>9.348195721E9</v>
      </c>
      <c r="K39" s="240" t="s">
        <v>1247</v>
      </c>
      <c r="L39" s="240" t="s">
        <v>1248</v>
      </c>
      <c r="M39" s="240">
        <v>8.722249373E9</v>
      </c>
      <c r="N39" s="240" t="s">
        <v>1249</v>
      </c>
      <c r="O39" s="240" t="s">
        <v>1250</v>
      </c>
      <c r="P39" s="240" t="s">
        <v>1250</v>
      </c>
      <c r="Q39" s="240" t="s">
        <v>1251</v>
      </c>
      <c r="R39" s="345" t="s">
        <v>1252</v>
      </c>
      <c r="S39" s="345">
        <v>9.148384726E9</v>
      </c>
      <c r="T39" s="345" t="s">
        <v>1253</v>
      </c>
      <c r="U39" s="118"/>
      <c r="V39" s="118"/>
      <c r="W39" s="118"/>
      <c r="X39" s="118"/>
      <c r="Y39" s="118"/>
    </row>
    <row r="40">
      <c r="A40" s="345">
        <v>2153.0</v>
      </c>
      <c r="B40" s="345" t="s">
        <v>73</v>
      </c>
      <c r="C40" s="240" t="str">
        <f t="shared" si="2"/>
        <v>-</v>
      </c>
      <c r="D40" s="240" t="s">
        <v>1231</v>
      </c>
      <c r="E40" s="240" t="s">
        <v>1100</v>
      </c>
      <c r="F40" s="240" t="s">
        <v>1254</v>
      </c>
      <c r="G40" s="283">
        <v>8.660207676E9</v>
      </c>
      <c r="H40" s="283" t="s">
        <v>1255</v>
      </c>
      <c r="I40" s="240" t="s">
        <v>625</v>
      </c>
      <c r="J40" s="240" t="s">
        <v>625</v>
      </c>
      <c r="K40" s="240" t="s">
        <v>625</v>
      </c>
      <c r="L40" s="240" t="s">
        <v>1256</v>
      </c>
      <c r="M40" s="240">
        <v>7.795257096E9</v>
      </c>
      <c r="N40" s="240" t="s">
        <v>1257</v>
      </c>
      <c r="O40" s="240" t="s">
        <v>1250</v>
      </c>
      <c r="P40" s="240">
        <v>9.449881584E9</v>
      </c>
      <c r="Q40" s="240" t="s">
        <v>1251</v>
      </c>
      <c r="R40" s="240" t="s">
        <v>625</v>
      </c>
      <c r="S40" s="240" t="s">
        <v>625</v>
      </c>
      <c r="T40" s="240" t="s">
        <v>625</v>
      </c>
      <c r="U40" s="118"/>
      <c r="V40" s="118"/>
      <c r="W40" s="118"/>
      <c r="X40" s="118"/>
      <c r="Y40" s="118"/>
    </row>
    <row r="41">
      <c r="A41" s="345">
        <v>4435.0</v>
      </c>
      <c r="B41" s="345" t="s">
        <v>132</v>
      </c>
      <c r="C41" s="240" t="str">
        <f t="shared" si="2"/>
        <v>-</v>
      </c>
      <c r="D41" s="240" t="s">
        <v>1231</v>
      </c>
      <c r="E41" s="240" t="s">
        <v>1100</v>
      </c>
      <c r="F41" s="240" t="s">
        <v>1258</v>
      </c>
      <c r="G41" s="283">
        <v>6.363023369E9</v>
      </c>
      <c r="H41" s="283" t="s">
        <v>1241</v>
      </c>
      <c r="I41" s="240" t="s">
        <v>1259</v>
      </c>
      <c r="J41" s="240">
        <v>8.660165712E9</v>
      </c>
      <c r="K41" s="240" t="s">
        <v>1260</v>
      </c>
      <c r="L41" s="240" t="s">
        <v>1261</v>
      </c>
      <c r="M41" s="240">
        <v>8.971565454E9</v>
      </c>
      <c r="N41" s="240" t="s">
        <v>1262</v>
      </c>
      <c r="O41" s="365"/>
      <c r="P41" s="365"/>
      <c r="Q41" s="365"/>
      <c r="R41" s="365"/>
      <c r="S41" s="365"/>
      <c r="T41" s="365"/>
      <c r="U41" s="118"/>
      <c r="V41" s="118"/>
      <c r="W41" s="118"/>
      <c r="X41" s="118"/>
      <c r="Y41" s="118"/>
    </row>
    <row r="42">
      <c r="A42" s="345">
        <v>5071.0</v>
      </c>
      <c r="B42" s="345" t="s">
        <v>12</v>
      </c>
      <c r="C42" s="240" t="str">
        <f t="shared" si="2"/>
        <v>-</v>
      </c>
      <c r="D42" s="240" t="s">
        <v>1231</v>
      </c>
      <c r="E42" s="240" t="s">
        <v>1100</v>
      </c>
      <c r="F42" s="240" t="s">
        <v>1263</v>
      </c>
      <c r="G42" s="283">
        <v>9.986185756E9</v>
      </c>
      <c r="H42" s="283" t="s">
        <v>1264</v>
      </c>
      <c r="I42" s="240" t="s">
        <v>1265</v>
      </c>
      <c r="J42" s="240">
        <v>7.569913253E9</v>
      </c>
      <c r="K42" s="240" t="s">
        <v>1266</v>
      </c>
      <c r="L42" s="240" t="s">
        <v>625</v>
      </c>
      <c r="M42" s="240" t="s">
        <v>625</v>
      </c>
      <c r="N42" s="240" t="s">
        <v>625</v>
      </c>
      <c r="O42" s="240" t="s">
        <v>1267</v>
      </c>
      <c r="P42" s="240">
        <v>9.73123219E9</v>
      </c>
      <c r="Q42" s="240" t="s">
        <v>1268</v>
      </c>
      <c r="R42" s="365"/>
      <c r="S42" s="365"/>
      <c r="T42" s="365"/>
      <c r="U42" s="118"/>
      <c r="V42" s="118"/>
      <c r="W42" s="118"/>
      <c r="X42" s="118"/>
      <c r="Y42" s="118"/>
    </row>
    <row r="43">
      <c r="A43" s="345">
        <v>2582.0</v>
      </c>
      <c r="B43" s="345" t="s">
        <v>190</v>
      </c>
      <c r="C43" s="240" t="str">
        <f t="shared" si="2"/>
        <v>-</v>
      </c>
      <c r="D43" s="240" t="s">
        <v>1231</v>
      </c>
      <c r="E43" s="240" t="s">
        <v>1100</v>
      </c>
      <c r="F43" s="240" t="s">
        <v>1269</v>
      </c>
      <c r="G43" s="283">
        <v>6.363990332E9</v>
      </c>
      <c r="H43" s="283" t="s">
        <v>1270</v>
      </c>
      <c r="I43" s="240" t="s">
        <v>1271</v>
      </c>
      <c r="J43" s="240">
        <v>8.660597518E9</v>
      </c>
      <c r="K43" s="369" t="s">
        <v>1272</v>
      </c>
      <c r="L43" s="240" t="s">
        <v>1273</v>
      </c>
      <c r="M43" s="240">
        <v>9.148384726E9</v>
      </c>
      <c r="N43" s="240" t="s">
        <v>1253</v>
      </c>
      <c r="O43" s="240" t="s">
        <v>1250</v>
      </c>
      <c r="P43" s="240" t="s">
        <v>1250</v>
      </c>
      <c r="Q43" s="240" t="s">
        <v>1251</v>
      </c>
      <c r="R43" s="365"/>
      <c r="S43" s="365"/>
      <c r="T43" s="365"/>
      <c r="U43" s="118"/>
      <c r="V43" s="118"/>
      <c r="W43" s="118"/>
      <c r="X43" s="118"/>
      <c r="Y43" s="118"/>
    </row>
    <row r="44">
      <c r="A44" s="345">
        <v>4555.0</v>
      </c>
      <c r="B44" s="345" t="s">
        <v>97</v>
      </c>
      <c r="C44" s="240" t="str">
        <f t="shared" si="2"/>
        <v>-</v>
      </c>
      <c r="D44" s="240" t="s">
        <v>1231</v>
      </c>
      <c r="E44" s="240" t="s">
        <v>1100</v>
      </c>
      <c r="F44" s="240" t="s">
        <v>1274</v>
      </c>
      <c r="G44" s="283">
        <v>6.360053186E9</v>
      </c>
      <c r="H44" s="283" t="s">
        <v>1275</v>
      </c>
      <c r="I44" s="240" t="s">
        <v>1276</v>
      </c>
      <c r="J44" s="240">
        <v>8.497052004E9</v>
      </c>
      <c r="K44" s="240" t="s">
        <v>1277</v>
      </c>
      <c r="L44" s="240" t="s">
        <v>1278</v>
      </c>
      <c r="M44" s="240">
        <v>9.535822803E9</v>
      </c>
      <c r="N44" s="240" t="s">
        <v>1279</v>
      </c>
      <c r="O44" s="240" t="s">
        <v>1280</v>
      </c>
      <c r="P44" s="240">
        <v>8.892373134E9</v>
      </c>
      <c r="Q44" s="240" t="s">
        <v>1281</v>
      </c>
      <c r="R44" s="365"/>
      <c r="S44" s="365"/>
      <c r="T44" s="365"/>
      <c r="U44" s="118"/>
      <c r="V44" s="118"/>
      <c r="W44" s="118"/>
      <c r="X44" s="118"/>
      <c r="Y44" s="118"/>
    </row>
    <row r="45">
      <c r="A45" s="345">
        <v>2141.0</v>
      </c>
      <c r="B45" s="345" t="s">
        <v>75</v>
      </c>
      <c r="C45" s="240" t="str">
        <f t="shared" si="2"/>
        <v>-</v>
      </c>
      <c r="D45" s="240" t="s">
        <v>1231</v>
      </c>
      <c r="E45" s="240" t="s">
        <v>1100</v>
      </c>
      <c r="F45" s="240" t="s">
        <v>625</v>
      </c>
      <c r="G45" s="283" t="s">
        <v>625</v>
      </c>
      <c r="H45" s="283" t="s">
        <v>625</v>
      </c>
      <c r="I45" s="240" t="s">
        <v>1282</v>
      </c>
      <c r="J45" s="240">
        <v>9.019428858E9</v>
      </c>
      <c r="K45" s="240" t="s">
        <v>1283</v>
      </c>
      <c r="L45" s="240" t="s">
        <v>1284</v>
      </c>
      <c r="M45" s="240">
        <v>9.652504247E9</v>
      </c>
      <c r="N45" s="240" t="s">
        <v>1285</v>
      </c>
      <c r="O45" s="240" t="s">
        <v>1267</v>
      </c>
      <c r="P45" s="240">
        <v>9.73123219E9</v>
      </c>
      <c r="Q45" s="240" t="s">
        <v>1268</v>
      </c>
      <c r="R45" s="365"/>
      <c r="S45" s="365"/>
      <c r="T45" s="365"/>
      <c r="U45" s="118"/>
      <c r="V45" s="118"/>
      <c r="W45" s="118"/>
      <c r="X45" s="118"/>
      <c r="Y45" s="118"/>
    </row>
    <row r="46">
      <c r="A46" s="345">
        <v>2151.0</v>
      </c>
      <c r="B46" s="345" t="s">
        <v>13</v>
      </c>
      <c r="C46" s="240" t="str">
        <f t="shared" si="2"/>
        <v>-</v>
      </c>
      <c r="D46" s="240" t="s">
        <v>1231</v>
      </c>
      <c r="E46" s="240" t="s">
        <v>1100</v>
      </c>
      <c r="F46" s="240" t="s">
        <v>1286</v>
      </c>
      <c r="G46" s="283">
        <v>9.164365763E9</v>
      </c>
      <c r="H46" s="283" t="s">
        <v>1287</v>
      </c>
      <c r="I46" s="240" t="s">
        <v>1288</v>
      </c>
      <c r="J46" s="240">
        <v>9.353806311E9</v>
      </c>
      <c r="K46" s="240" t="s">
        <v>1289</v>
      </c>
      <c r="L46" s="240" t="s">
        <v>1290</v>
      </c>
      <c r="M46" s="240">
        <v>9.972925092E9</v>
      </c>
      <c r="N46" s="240" t="s">
        <v>1291</v>
      </c>
      <c r="O46" s="240" t="s">
        <v>1292</v>
      </c>
      <c r="P46" s="240">
        <v>6.363309323E9</v>
      </c>
      <c r="Q46" s="240" t="s">
        <v>1293</v>
      </c>
      <c r="R46" s="365"/>
      <c r="S46" s="365"/>
      <c r="T46" s="365"/>
      <c r="U46" s="118"/>
      <c r="V46" s="118"/>
      <c r="W46" s="118"/>
      <c r="X46" s="118"/>
      <c r="Y46" s="118"/>
    </row>
    <row r="47">
      <c r="A47" s="345">
        <v>4601.0</v>
      </c>
      <c r="B47" s="345" t="s">
        <v>47</v>
      </c>
      <c r="C47" s="240" t="str">
        <f t="shared" si="2"/>
        <v>-</v>
      </c>
      <c r="D47" s="240" t="s">
        <v>1231</v>
      </c>
      <c r="E47" s="240" t="s">
        <v>1100</v>
      </c>
      <c r="F47" s="382" t="s">
        <v>1294</v>
      </c>
      <c r="G47" s="380">
        <v>8.073663614E9</v>
      </c>
      <c r="H47" s="188" t="s">
        <v>1295</v>
      </c>
      <c r="I47" s="240" t="s">
        <v>1296</v>
      </c>
      <c r="J47" s="240">
        <v>9.88687012E9</v>
      </c>
      <c r="K47" s="240" t="s">
        <v>1297</v>
      </c>
      <c r="L47" s="240" t="s">
        <v>1298</v>
      </c>
      <c r="M47" s="240">
        <v>8.431295306E9</v>
      </c>
      <c r="N47" s="240" t="s">
        <v>1299</v>
      </c>
      <c r="O47" s="240" t="s">
        <v>1162</v>
      </c>
      <c r="P47" s="240">
        <v>7.975921117E9</v>
      </c>
      <c r="Q47" s="240" t="s">
        <v>1163</v>
      </c>
      <c r="R47" s="365"/>
      <c r="S47" s="365"/>
      <c r="T47" s="365"/>
      <c r="U47" s="118"/>
      <c r="V47" s="118"/>
      <c r="W47" s="118"/>
      <c r="X47" s="118"/>
      <c r="Y47" s="118"/>
    </row>
    <row r="48">
      <c r="A48" s="345">
        <v>4545.0</v>
      </c>
      <c r="B48" s="345" t="s">
        <v>198</v>
      </c>
      <c r="C48" s="240" t="str">
        <f t="shared" si="2"/>
        <v>-</v>
      </c>
      <c r="D48" s="240" t="s">
        <v>1231</v>
      </c>
      <c r="E48" s="240" t="s">
        <v>1100</v>
      </c>
      <c r="F48" s="240" t="s">
        <v>1300</v>
      </c>
      <c r="G48" s="283">
        <v>8.884667478E9</v>
      </c>
      <c r="H48" s="283" t="s">
        <v>1301</v>
      </c>
      <c r="I48" s="240" t="s">
        <v>1302</v>
      </c>
      <c r="J48" s="240">
        <v>9.01917608E9</v>
      </c>
      <c r="K48" s="240" t="s">
        <v>1303</v>
      </c>
      <c r="L48" s="240" t="s">
        <v>625</v>
      </c>
      <c r="M48" s="240" t="s">
        <v>625</v>
      </c>
      <c r="N48" s="240" t="s">
        <v>625</v>
      </c>
      <c r="O48" s="240" t="s">
        <v>1292</v>
      </c>
      <c r="P48" s="240">
        <v>6.363309323E9</v>
      </c>
      <c r="Q48" s="240" t="s">
        <v>1293</v>
      </c>
      <c r="R48" s="365"/>
      <c r="S48" s="365"/>
      <c r="T48" s="365"/>
      <c r="U48" s="118"/>
      <c r="V48" s="118"/>
      <c r="W48" s="118"/>
      <c r="X48" s="118"/>
      <c r="Y48" s="118"/>
    </row>
    <row r="49">
      <c r="A49" s="345">
        <v>5348.0</v>
      </c>
      <c r="B49" s="345" t="s">
        <v>224</v>
      </c>
      <c r="C49" s="240" t="str">
        <f t="shared" si="2"/>
        <v>-</v>
      </c>
      <c r="D49" s="240" t="s">
        <v>1231</v>
      </c>
      <c r="E49" s="240" t="s">
        <v>1100</v>
      </c>
      <c r="F49" s="240" t="s">
        <v>1304</v>
      </c>
      <c r="G49" s="283">
        <v>9.640852978E9</v>
      </c>
      <c r="H49" s="283" t="s">
        <v>1305</v>
      </c>
      <c r="I49" s="240" t="s">
        <v>1306</v>
      </c>
      <c r="J49" s="240">
        <v>8.660091179E9</v>
      </c>
      <c r="K49" s="240" t="s">
        <v>1307</v>
      </c>
      <c r="L49" s="240" t="s">
        <v>625</v>
      </c>
      <c r="M49" s="240" t="s">
        <v>625</v>
      </c>
      <c r="N49" s="240" t="s">
        <v>625</v>
      </c>
      <c r="O49" s="240" t="s">
        <v>1292</v>
      </c>
      <c r="P49" s="240">
        <v>6.363309323E9</v>
      </c>
      <c r="Q49" s="240" t="s">
        <v>1293</v>
      </c>
      <c r="R49" s="365"/>
      <c r="S49" s="365"/>
      <c r="T49" s="365"/>
      <c r="U49" s="118"/>
      <c r="V49" s="118"/>
      <c r="W49" s="118"/>
      <c r="X49" s="118"/>
      <c r="Y49" s="118"/>
    </row>
    <row r="50">
      <c r="A50" s="345">
        <v>3141.0</v>
      </c>
      <c r="B50" s="345" t="s">
        <v>179</v>
      </c>
      <c r="C50" s="240" t="str">
        <f t="shared" si="2"/>
        <v>-</v>
      </c>
      <c r="D50" s="240" t="s">
        <v>1231</v>
      </c>
      <c r="E50" s="240" t="s">
        <v>1100</v>
      </c>
      <c r="F50" s="345" t="s">
        <v>1308</v>
      </c>
      <c r="G50" s="188">
        <v>9.742409777E9</v>
      </c>
      <c r="H50" s="188" t="s">
        <v>1309</v>
      </c>
      <c r="I50" s="345" t="s">
        <v>1310</v>
      </c>
      <c r="J50" s="345" t="s">
        <v>1311</v>
      </c>
      <c r="K50" s="345" t="s">
        <v>1312</v>
      </c>
      <c r="L50" s="365"/>
      <c r="M50" s="365"/>
      <c r="N50" s="365"/>
      <c r="O50" s="384" t="s">
        <v>1313</v>
      </c>
      <c r="P50" s="240">
        <v>8.892373134E9</v>
      </c>
      <c r="Q50" s="240" t="s">
        <v>1281</v>
      </c>
      <c r="R50" s="365"/>
      <c r="S50" s="365"/>
      <c r="T50" s="365"/>
      <c r="U50" s="118"/>
      <c r="V50" s="118"/>
      <c r="W50" s="118"/>
      <c r="X50" s="118"/>
      <c r="Y50" s="118"/>
    </row>
    <row r="51">
      <c r="A51" s="345">
        <v>5070.0</v>
      </c>
      <c r="B51" s="345" t="s">
        <v>399</v>
      </c>
      <c r="C51" s="240" t="str">
        <f t="shared" si="2"/>
        <v>-</v>
      </c>
      <c r="D51" s="240" t="s">
        <v>1231</v>
      </c>
      <c r="E51" s="240" t="s">
        <v>1100</v>
      </c>
      <c r="F51" s="382" t="s">
        <v>1314</v>
      </c>
      <c r="G51" s="385">
        <v>7.483613541E9</v>
      </c>
      <c r="H51" s="283" t="s">
        <v>1315</v>
      </c>
      <c r="I51" s="240" t="s">
        <v>625</v>
      </c>
      <c r="J51" s="240" t="s">
        <v>625</v>
      </c>
      <c r="K51" s="240" t="s">
        <v>625</v>
      </c>
      <c r="L51" s="382" t="s">
        <v>1316</v>
      </c>
      <c r="M51" s="386">
        <v>6.362082297E9</v>
      </c>
      <c r="N51" s="387" t="s">
        <v>1317</v>
      </c>
      <c r="O51" s="240" t="s">
        <v>1292</v>
      </c>
      <c r="P51" s="240">
        <v>6.363309323E9</v>
      </c>
      <c r="Q51" s="240" t="s">
        <v>1293</v>
      </c>
      <c r="R51" s="365"/>
      <c r="S51" s="365"/>
      <c r="T51" s="365"/>
      <c r="U51" s="118"/>
      <c r="V51" s="118"/>
      <c r="W51" s="118"/>
      <c r="X51" s="118"/>
      <c r="Y51" s="118"/>
    </row>
    <row r="52">
      <c r="A52" s="345">
        <v>3635.0</v>
      </c>
      <c r="B52" s="345" t="s">
        <v>468</v>
      </c>
      <c r="C52" s="240" t="str">
        <f t="shared" si="2"/>
        <v>-</v>
      </c>
      <c r="D52" s="240" t="s">
        <v>1231</v>
      </c>
      <c r="E52" s="240" t="s">
        <v>1100</v>
      </c>
      <c r="F52" s="240" t="s">
        <v>1318</v>
      </c>
      <c r="G52" s="283">
        <v>7.337896197E9</v>
      </c>
      <c r="H52" s="283" t="s">
        <v>1319</v>
      </c>
      <c r="I52" s="240" t="s">
        <v>1320</v>
      </c>
      <c r="J52" s="240">
        <v>9.482858416E9</v>
      </c>
      <c r="K52" s="240" t="s">
        <v>1321</v>
      </c>
      <c r="L52" s="345" t="s">
        <v>1322</v>
      </c>
      <c r="M52" s="365"/>
      <c r="N52" s="365"/>
      <c r="O52" s="384" t="s">
        <v>1313</v>
      </c>
      <c r="P52" s="240">
        <v>8.892373134E9</v>
      </c>
      <c r="Q52" s="240" t="s">
        <v>1281</v>
      </c>
      <c r="R52" s="365"/>
      <c r="S52" s="365"/>
      <c r="T52" s="365"/>
      <c r="U52" s="118"/>
      <c r="V52" s="118"/>
      <c r="W52" s="118"/>
      <c r="X52" s="118"/>
      <c r="Y52" s="118"/>
    </row>
    <row r="53">
      <c r="A53" s="345">
        <v>5514.0</v>
      </c>
      <c r="B53" s="345" t="s">
        <v>279</v>
      </c>
      <c r="C53" s="240" t="str">
        <f t="shared" si="2"/>
        <v>-</v>
      </c>
      <c r="D53" s="240" t="s">
        <v>1231</v>
      </c>
      <c r="E53" s="240" t="s">
        <v>1100</v>
      </c>
      <c r="F53" s="240" t="s">
        <v>1323</v>
      </c>
      <c r="G53" s="283">
        <v>9.738862143E9</v>
      </c>
      <c r="H53" s="283" t="s">
        <v>1324</v>
      </c>
      <c r="I53" s="240" t="s">
        <v>1325</v>
      </c>
      <c r="J53" s="240">
        <v>8.220280802E9</v>
      </c>
      <c r="K53" s="240" t="s">
        <v>1326</v>
      </c>
      <c r="L53" s="240" t="s">
        <v>625</v>
      </c>
      <c r="M53" s="240" t="s">
        <v>625</v>
      </c>
      <c r="N53" s="240" t="s">
        <v>625</v>
      </c>
      <c r="O53" s="240" t="s">
        <v>1267</v>
      </c>
      <c r="P53" s="240">
        <v>9.73123219E9</v>
      </c>
      <c r="Q53" s="240" t="s">
        <v>1268</v>
      </c>
      <c r="R53" s="365"/>
      <c r="S53" s="365"/>
      <c r="T53" s="365"/>
      <c r="U53" s="118"/>
      <c r="V53" s="118"/>
      <c r="W53" s="118"/>
      <c r="X53" s="118"/>
      <c r="Y53" s="118"/>
    </row>
    <row r="54">
      <c r="A54" s="345">
        <v>6026.0</v>
      </c>
      <c r="B54" s="345" t="s">
        <v>129</v>
      </c>
      <c r="C54" s="240" t="str">
        <f t="shared" si="2"/>
        <v>-</v>
      </c>
      <c r="D54" s="240" t="s">
        <v>1056</v>
      </c>
      <c r="E54" s="240" t="s">
        <v>1074</v>
      </c>
      <c r="F54" s="240" t="s">
        <v>1327</v>
      </c>
      <c r="G54" s="283">
        <v>8.792103136E9</v>
      </c>
      <c r="H54" s="283" t="s">
        <v>1328</v>
      </c>
      <c r="I54" s="240" t="s">
        <v>1329</v>
      </c>
      <c r="J54" s="240">
        <v>8.897263166E9</v>
      </c>
      <c r="K54" s="240" t="s">
        <v>1330</v>
      </c>
      <c r="L54" s="240" t="s">
        <v>1331</v>
      </c>
      <c r="M54" s="240">
        <v>9.066770844E9</v>
      </c>
      <c r="N54" s="240" t="s">
        <v>625</v>
      </c>
      <c r="O54" s="365"/>
      <c r="P54" s="365"/>
      <c r="Q54" s="365"/>
      <c r="R54" s="365"/>
      <c r="S54" s="365"/>
      <c r="T54" s="365"/>
      <c r="U54" s="118"/>
      <c r="V54" s="118"/>
      <c r="W54" s="118"/>
      <c r="X54" s="118"/>
      <c r="Y54" s="118"/>
    </row>
    <row r="55">
      <c r="A55" s="345">
        <v>5757.0</v>
      </c>
      <c r="B55" s="345" t="s">
        <v>43</v>
      </c>
      <c r="C55" s="240" t="str">
        <f t="shared" si="2"/>
        <v>-</v>
      </c>
      <c r="D55" s="240" t="s">
        <v>1231</v>
      </c>
      <c r="E55" s="240" t="s">
        <v>1100</v>
      </c>
      <c r="F55" s="365"/>
      <c r="G55" s="388"/>
      <c r="H55" s="388"/>
      <c r="I55" s="240" t="s">
        <v>1332</v>
      </c>
      <c r="J55" s="240">
        <v>9.036903784E9</v>
      </c>
      <c r="K55" s="240" t="s">
        <v>1333</v>
      </c>
      <c r="L55" s="365"/>
      <c r="M55" s="365"/>
      <c r="N55" s="365"/>
      <c r="O55" s="365"/>
      <c r="P55" s="365"/>
      <c r="Q55" s="365"/>
      <c r="R55" s="240" t="s">
        <v>1334</v>
      </c>
      <c r="S55" s="240">
        <v>9.620537176E9</v>
      </c>
      <c r="T55" s="240" t="s">
        <v>1335</v>
      </c>
      <c r="U55" s="118"/>
      <c r="V55" s="118"/>
      <c r="W55" s="118"/>
      <c r="X55" s="118"/>
      <c r="Y55" s="118"/>
    </row>
    <row r="56">
      <c r="A56" s="345">
        <v>5255.0</v>
      </c>
      <c r="B56" s="345" t="s">
        <v>104</v>
      </c>
      <c r="C56" s="240" t="str">
        <f t="shared" si="2"/>
        <v>-</v>
      </c>
      <c r="D56" s="240" t="s">
        <v>1231</v>
      </c>
      <c r="E56" s="240" t="s">
        <v>1100</v>
      </c>
      <c r="F56" s="240" t="s">
        <v>1336</v>
      </c>
      <c r="G56" s="283">
        <v>9.74287934E9</v>
      </c>
      <c r="H56" s="283" t="s">
        <v>1337</v>
      </c>
      <c r="I56" s="365"/>
      <c r="J56" s="365"/>
      <c r="K56" s="365"/>
      <c r="L56" s="240" t="s">
        <v>1338</v>
      </c>
      <c r="M56" s="240">
        <v>9.380770309E9</v>
      </c>
      <c r="N56" s="240" t="s">
        <v>1339</v>
      </c>
      <c r="O56" s="240" t="s">
        <v>1162</v>
      </c>
      <c r="P56" s="240">
        <v>7.975921117E9</v>
      </c>
      <c r="Q56" s="240" t="s">
        <v>1176</v>
      </c>
      <c r="R56" s="365"/>
      <c r="S56" s="365"/>
      <c r="T56" s="365"/>
      <c r="U56" s="118"/>
      <c r="V56" s="118"/>
      <c r="W56" s="118"/>
      <c r="X56" s="118"/>
      <c r="Y56" s="118"/>
    </row>
    <row r="57">
      <c r="A57" s="345">
        <v>5244.0</v>
      </c>
      <c r="B57" s="345" t="s">
        <v>1340</v>
      </c>
      <c r="C57" s="240" t="str">
        <f t="shared" si="2"/>
        <v>-</v>
      </c>
      <c r="D57" s="240" t="s">
        <v>1015</v>
      </c>
      <c r="E57" s="240" t="s">
        <v>1118</v>
      </c>
      <c r="F57" s="345" t="s">
        <v>1341</v>
      </c>
      <c r="G57" s="188">
        <v>9.686307924E9</v>
      </c>
      <c r="H57" s="188" t="s">
        <v>1342</v>
      </c>
      <c r="I57" s="345" t="s">
        <v>1343</v>
      </c>
      <c r="J57" s="345">
        <v>7.026064031E9</v>
      </c>
      <c r="K57" s="345" t="s">
        <v>1344</v>
      </c>
      <c r="L57" s="365"/>
      <c r="M57" s="365"/>
      <c r="N57" s="365"/>
      <c r="O57" s="365"/>
      <c r="P57" s="365"/>
      <c r="Q57" s="365"/>
      <c r="R57" s="365"/>
      <c r="S57" s="365"/>
      <c r="T57" s="365"/>
      <c r="U57" s="118"/>
      <c r="V57" s="118"/>
      <c r="W57" s="118"/>
      <c r="X57" s="118"/>
      <c r="Y57" s="118"/>
    </row>
    <row r="58">
      <c r="A58" s="345">
        <v>4457.0</v>
      </c>
      <c r="B58" s="345" t="s">
        <v>137</v>
      </c>
      <c r="C58" s="240" t="str">
        <f t="shared" si="2"/>
        <v>-</v>
      </c>
      <c r="D58" s="240" t="s">
        <v>1015</v>
      </c>
      <c r="E58" s="240" t="s">
        <v>1118</v>
      </c>
      <c r="F58" s="240" t="s">
        <v>1345</v>
      </c>
      <c r="G58" s="283">
        <v>7.975722275E9</v>
      </c>
      <c r="H58" s="283" t="s">
        <v>1346</v>
      </c>
      <c r="I58" s="240" t="s">
        <v>1347</v>
      </c>
      <c r="J58" s="240">
        <v>9.90116051E9</v>
      </c>
      <c r="K58" s="240" t="s">
        <v>1348</v>
      </c>
      <c r="L58" s="240" t="s">
        <v>1349</v>
      </c>
      <c r="M58" s="240" t="s">
        <v>1349</v>
      </c>
      <c r="N58" s="240" t="s">
        <v>1349</v>
      </c>
      <c r="O58" s="365"/>
      <c r="P58" s="365"/>
      <c r="Q58" s="365"/>
      <c r="R58" s="365"/>
      <c r="S58" s="365"/>
      <c r="T58" s="365"/>
      <c r="U58" s="118"/>
      <c r="V58" s="118"/>
      <c r="W58" s="118"/>
      <c r="X58" s="118"/>
      <c r="Y58" s="118"/>
    </row>
    <row r="59">
      <c r="A59" s="345">
        <v>3953.0</v>
      </c>
      <c r="B59" s="345" t="s">
        <v>10</v>
      </c>
      <c r="C59" s="240" t="str">
        <f t="shared" si="2"/>
        <v>-</v>
      </c>
      <c r="D59" s="240" t="s">
        <v>1015</v>
      </c>
      <c r="E59" s="240" t="s">
        <v>1118</v>
      </c>
      <c r="F59" s="240" t="s">
        <v>1350</v>
      </c>
      <c r="G59" s="283">
        <v>7.848986838E9</v>
      </c>
      <c r="H59" s="283" t="s">
        <v>1351</v>
      </c>
      <c r="I59" s="240" t="s">
        <v>1352</v>
      </c>
      <c r="J59" s="240" t="s">
        <v>1353</v>
      </c>
      <c r="K59" s="240" t="s">
        <v>1354</v>
      </c>
      <c r="L59" s="240" t="s">
        <v>1355</v>
      </c>
      <c r="M59" s="240" t="s">
        <v>1355</v>
      </c>
      <c r="N59" s="240" t="s">
        <v>1355</v>
      </c>
      <c r="O59" s="240" t="s">
        <v>1356</v>
      </c>
      <c r="P59" s="240">
        <v>9.916350173E9</v>
      </c>
      <c r="Q59" s="240" t="s">
        <v>1357</v>
      </c>
      <c r="R59" s="365"/>
      <c r="S59" s="365"/>
      <c r="T59" s="365"/>
      <c r="U59" s="118"/>
      <c r="V59" s="118"/>
      <c r="W59" s="118"/>
      <c r="X59" s="118"/>
      <c r="Y59" s="118"/>
    </row>
    <row r="60">
      <c r="A60" s="345">
        <v>3138.0</v>
      </c>
      <c r="B60" s="345" t="s">
        <v>146</v>
      </c>
      <c r="C60" s="240" t="str">
        <f t="shared" si="2"/>
        <v>-</v>
      </c>
      <c r="D60" s="240" t="s">
        <v>1015</v>
      </c>
      <c r="E60" s="240" t="s">
        <v>1118</v>
      </c>
      <c r="F60" s="345" t="s">
        <v>1358</v>
      </c>
      <c r="G60" s="188">
        <v>9.449792997E9</v>
      </c>
      <c r="H60" s="188" t="s">
        <v>1359</v>
      </c>
      <c r="I60" s="345" t="s">
        <v>1360</v>
      </c>
      <c r="J60" s="345">
        <v>8.147336496E9</v>
      </c>
      <c r="K60" s="345" t="s">
        <v>1361</v>
      </c>
      <c r="L60" s="365"/>
      <c r="M60" s="365"/>
      <c r="N60" s="365"/>
      <c r="O60" s="365"/>
      <c r="P60" s="365"/>
      <c r="Q60" s="365"/>
      <c r="R60" s="365"/>
      <c r="S60" s="365"/>
      <c r="T60" s="365"/>
      <c r="U60" s="118"/>
      <c r="V60" s="118"/>
      <c r="W60" s="118"/>
      <c r="X60" s="118"/>
      <c r="Y60" s="118"/>
    </row>
    <row r="61">
      <c r="A61" s="345">
        <v>1389.0</v>
      </c>
      <c r="B61" s="345" t="s">
        <v>1362</v>
      </c>
      <c r="C61" s="240" t="str">
        <f t="shared" si="2"/>
        <v>-</v>
      </c>
      <c r="D61" s="240" t="s">
        <v>1015</v>
      </c>
      <c r="E61" s="240" t="s">
        <v>1118</v>
      </c>
      <c r="F61" s="240" t="s">
        <v>1363</v>
      </c>
      <c r="G61" s="283">
        <v>9.035992656E9</v>
      </c>
      <c r="H61" s="283" t="s">
        <v>1364</v>
      </c>
      <c r="I61" s="240" t="s">
        <v>1365</v>
      </c>
      <c r="J61" s="240" t="s">
        <v>1366</v>
      </c>
      <c r="K61" s="240" t="s">
        <v>1367</v>
      </c>
      <c r="L61" s="365"/>
      <c r="M61" s="365"/>
      <c r="N61" s="365"/>
      <c r="O61" s="365"/>
      <c r="P61" s="365"/>
      <c r="Q61" s="365"/>
      <c r="R61" s="365"/>
      <c r="S61" s="365"/>
      <c r="T61" s="365"/>
      <c r="U61" s="118"/>
      <c r="V61" s="118"/>
      <c r="W61" s="118"/>
      <c r="X61" s="118"/>
      <c r="Y61" s="118"/>
    </row>
    <row r="62">
      <c r="A62" s="345">
        <v>5637.0</v>
      </c>
      <c r="B62" s="345" t="s">
        <v>1368</v>
      </c>
      <c r="C62" s="240" t="str">
        <f t="shared" si="2"/>
        <v>-</v>
      </c>
      <c r="D62" s="240" t="s">
        <v>1015</v>
      </c>
      <c r="E62" s="240" t="s">
        <v>1118</v>
      </c>
      <c r="F62" s="365"/>
      <c r="G62" s="388"/>
      <c r="H62" s="388"/>
      <c r="I62" s="345" t="s">
        <v>1369</v>
      </c>
      <c r="J62" s="345">
        <v>6.36238857E9</v>
      </c>
      <c r="K62" s="345" t="s">
        <v>1370</v>
      </c>
      <c r="L62" s="345" t="s">
        <v>1371</v>
      </c>
      <c r="M62" s="345">
        <v>9.902342684E9</v>
      </c>
      <c r="N62" s="345" t="s">
        <v>625</v>
      </c>
      <c r="O62" s="365"/>
      <c r="P62" s="365"/>
      <c r="Q62" s="365"/>
      <c r="R62" s="365"/>
      <c r="S62" s="365"/>
      <c r="T62" s="365"/>
      <c r="U62" s="118"/>
      <c r="V62" s="118"/>
      <c r="W62" s="118"/>
      <c r="X62" s="118"/>
      <c r="Y62" s="118"/>
    </row>
    <row r="63">
      <c r="A63" s="345">
        <v>5642.0</v>
      </c>
      <c r="B63" s="345" t="s">
        <v>1372</v>
      </c>
      <c r="C63" s="240" t="str">
        <f t="shared" si="2"/>
        <v>-</v>
      </c>
      <c r="D63" s="240" t="s">
        <v>1015</v>
      </c>
      <c r="E63" s="240" t="s">
        <v>1118</v>
      </c>
      <c r="F63" s="240" t="s">
        <v>1373</v>
      </c>
      <c r="G63" s="283">
        <v>7.892235897E9</v>
      </c>
      <c r="H63" s="283" t="s">
        <v>1374</v>
      </c>
      <c r="I63" s="365"/>
      <c r="J63" s="365"/>
      <c r="K63" s="365"/>
      <c r="L63" s="365"/>
      <c r="M63" s="365"/>
      <c r="N63" s="365"/>
      <c r="O63" s="365"/>
      <c r="P63" s="365"/>
      <c r="Q63" s="365"/>
      <c r="R63" s="365"/>
      <c r="S63" s="365"/>
      <c r="T63" s="365"/>
      <c r="U63" s="118"/>
      <c r="V63" s="118"/>
      <c r="W63" s="118"/>
      <c r="X63" s="118"/>
      <c r="Y63" s="118"/>
    </row>
    <row r="64">
      <c r="A64" s="240">
        <v>5834.0</v>
      </c>
      <c r="B64" s="240" t="s">
        <v>193</v>
      </c>
      <c r="C64" s="240" t="str">
        <f t="shared" si="2"/>
        <v>-</v>
      </c>
      <c r="D64" s="240" t="s">
        <v>1015</v>
      </c>
      <c r="E64" s="240" t="s">
        <v>1118</v>
      </c>
      <c r="F64" s="345" t="s">
        <v>1341</v>
      </c>
      <c r="G64" s="11">
        <v>9.686307924E9</v>
      </c>
      <c r="H64" s="188" t="s">
        <v>1342</v>
      </c>
      <c r="I64" s="345" t="s">
        <v>1375</v>
      </c>
      <c r="J64" s="345" t="s">
        <v>863</v>
      </c>
      <c r="K64" s="345" t="s">
        <v>1376</v>
      </c>
      <c r="L64" s="365"/>
      <c r="M64" s="365"/>
      <c r="N64" s="365"/>
      <c r="O64" s="365"/>
      <c r="P64" s="365"/>
      <c r="Q64" s="365"/>
      <c r="R64" s="365"/>
      <c r="S64" s="365"/>
      <c r="T64" s="365"/>
      <c r="U64" s="118"/>
      <c r="V64" s="118"/>
      <c r="W64" s="118"/>
      <c r="X64" s="118"/>
      <c r="Y64" s="118"/>
    </row>
    <row r="65">
      <c r="A65" s="345">
        <v>3302.0</v>
      </c>
      <c r="B65" s="345" t="s">
        <v>517</v>
      </c>
      <c r="C65" s="240" t="str">
        <f t="shared" si="2"/>
        <v>-</v>
      </c>
      <c r="D65" s="240" t="s">
        <v>1127</v>
      </c>
      <c r="E65" s="240" t="s">
        <v>1127</v>
      </c>
      <c r="F65" s="240" t="s">
        <v>1377</v>
      </c>
      <c r="G65" s="283">
        <v>8.073939543E9</v>
      </c>
      <c r="H65" s="283" t="s">
        <v>1378</v>
      </c>
      <c r="I65" s="240" t="s">
        <v>1379</v>
      </c>
      <c r="J65" s="240">
        <v>7.483427736E9</v>
      </c>
      <c r="K65" s="240" t="s">
        <v>1380</v>
      </c>
      <c r="L65" s="365"/>
      <c r="M65" s="365"/>
      <c r="N65" s="365"/>
      <c r="O65" s="365"/>
      <c r="P65" s="365"/>
      <c r="Q65" s="365"/>
      <c r="R65" s="365"/>
      <c r="S65" s="365"/>
      <c r="T65" s="365"/>
      <c r="U65" s="118"/>
      <c r="V65" s="118"/>
      <c r="W65" s="118"/>
      <c r="X65" s="118"/>
      <c r="Y65" s="118"/>
    </row>
    <row r="66">
      <c r="A66" s="345">
        <v>5459.0</v>
      </c>
      <c r="B66" s="345" t="s">
        <v>306</v>
      </c>
      <c r="C66" s="240" t="str">
        <f t="shared" si="2"/>
        <v>-</v>
      </c>
      <c r="D66" s="240" t="s">
        <v>1127</v>
      </c>
      <c r="E66" s="240" t="s">
        <v>1127</v>
      </c>
      <c r="F66" s="240" t="s">
        <v>1381</v>
      </c>
      <c r="G66" s="283">
        <v>9.113257602E9</v>
      </c>
      <c r="H66" s="283" t="s">
        <v>1382</v>
      </c>
      <c r="I66" s="240" t="s">
        <v>1383</v>
      </c>
      <c r="J66" s="240">
        <v>8.884152388E9</v>
      </c>
      <c r="K66" s="240" t="s">
        <v>1384</v>
      </c>
      <c r="L66" s="240" t="s">
        <v>625</v>
      </c>
      <c r="M66" s="240" t="s">
        <v>625</v>
      </c>
      <c r="N66" s="240" t="s">
        <v>625</v>
      </c>
      <c r="O66" s="240" t="s">
        <v>1385</v>
      </c>
      <c r="P66" s="240">
        <v>7.892779477E9</v>
      </c>
      <c r="Q66" s="240" t="s">
        <v>1386</v>
      </c>
      <c r="R66" s="240" t="s">
        <v>625</v>
      </c>
      <c r="S66" s="240" t="s">
        <v>625</v>
      </c>
      <c r="T66" s="240" t="s">
        <v>625</v>
      </c>
      <c r="U66" s="118"/>
      <c r="V66" s="118"/>
      <c r="W66" s="118"/>
      <c r="X66" s="118"/>
      <c r="Y66" s="118"/>
    </row>
    <row r="67">
      <c r="A67" s="345">
        <v>3433.0</v>
      </c>
      <c r="B67" s="345" t="s">
        <v>88</v>
      </c>
      <c r="C67" s="240" t="str">
        <f t="shared" si="2"/>
        <v>-</v>
      </c>
      <c r="D67" s="240" t="s">
        <v>1127</v>
      </c>
      <c r="E67" s="240" t="s">
        <v>1127</v>
      </c>
      <c r="F67" s="365"/>
      <c r="G67" s="388"/>
      <c r="H67" s="388"/>
      <c r="I67" s="345" t="s">
        <v>1387</v>
      </c>
      <c r="J67" s="345">
        <v>9.743334097E9</v>
      </c>
      <c r="K67" s="345" t="s">
        <v>1388</v>
      </c>
      <c r="L67" s="345" t="s">
        <v>1389</v>
      </c>
      <c r="M67" s="345">
        <v>7.975658981E9</v>
      </c>
      <c r="N67" s="365"/>
      <c r="O67" s="365"/>
      <c r="P67" s="365"/>
      <c r="Q67" s="365"/>
      <c r="R67" s="365"/>
      <c r="S67" s="365"/>
      <c r="T67" s="365"/>
      <c r="U67" s="118"/>
      <c r="V67" s="118"/>
      <c r="W67" s="118"/>
      <c r="X67" s="118"/>
      <c r="Y67" s="118"/>
    </row>
    <row r="68">
      <c r="A68" s="345">
        <v>4421.0</v>
      </c>
      <c r="B68" s="345" t="s">
        <v>41</v>
      </c>
      <c r="C68" s="240" t="str">
        <f t="shared" si="2"/>
        <v>-</v>
      </c>
      <c r="D68" s="240" t="s">
        <v>1127</v>
      </c>
      <c r="E68" s="240" t="s">
        <v>1127</v>
      </c>
      <c r="F68" s="365"/>
      <c r="G68" s="388"/>
      <c r="H68" s="388"/>
      <c r="I68" s="240" t="s">
        <v>1390</v>
      </c>
      <c r="J68" s="240">
        <v>9.606201557E9</v>
      </c>
      <c r="K68" s="240" t="s">
        <v>1391</v>
      </c>
      <c r="L68" s="240" t="s">
        <v>625</v>
      </c>
      <c r="M68" s="240" t="s">
        <v>625</v>
      </c>
      <c r="N68" s="240" t="s">
        <v>625</v>
      </c>
      <c r="O68" s="240" t="s">
        <v>1392</v>
      </c>
      <c r="P68" s="240">
        <v>7.892835313E9</v>
      </c>
      <c r="Q68" s="240" t="s">
        <v>1393</v>
      </c>
      <c r="R68" s="240" t="s">
        <v>625</v>
      </c>
      <c r="S68" s="240" t="s">
        <v>625</v>
      </c>
      <c r="T68" s="240" t="s">
        <v>625</v>
      </c>
      <c r="U68" s="118"/>
      <c r="V68" s="118"/>
      <c r="W68" s="118"/>
      <c r="X68" s="118"/>
      <c r="Y68" s="118"/>
    </row>
    <row r="69">
      <c r="A69" s="345">
        <v>3988.0</v>
      </c>
      <c r="B69" s="345" t="s">
        <v>1394</v>
      </c>
      <c r="C69" s="240" t="str">
        <f t="shared" si="2"/>
        <v>-</v>
      </c>
      <c r="D69" s="240" t="s">
        <v>1127</v>
      </c>
      <c r="E69" s="240" t="s">
        <v>1127</v>
      </c>
      <c r="F69" s="240" t="s">
        <v>1395</v>
      </c>
      <c r="G69" s="283">
        <v>9.066714239E9</v>
      </c>
      <c r="H69" s="283" t="s">
        <v>1396</v>
      </c>
      <c r="I69" s="240" t="s">
        <v>1397</v>
      </c>
      <c r="J69" s="240">
        <v>7.899041638E9</v>
      </c>
      <c r="K69" s="240" t="s">
        <v>1398</v>
      </c>
      <c r="L69" s="365"/>
      <c r="M69" s="365"/>
      <c r="N69" s="365"/>
      <c r="O69" s="365"/>
      <c r="P69" s="365"/>
      <c r="Q69" s="365"/>
      <c r="R69" s="365"/>
      <c r="S69" s="365"/>
      <c r="T69" s="365"/>
      <c r="U69" s="118"/>
      <c r="V69" s="118"/>
      <c r="W69" s="118"/>
      <c r="X69" s="118"/>
      <c r="Y69" s="118"/>
    </row>
    <row r="70">
      <c r="A70" s="345">
        <v>3381.0</v>
      </c>
      <c r="B70" s="345" t="s">
        <v>1399</v>
      </c>
      <c r="C70" s="240" t="str">
        <f t="shared" si="2"/>
        <v>-</v>
      </c>
      <c r="D70" s="240" t="s">
        <v>1127</v>
      </c>
      <c r="E70" s="240" t="s">
        <v>1127</v>
      </c>
      <c r="F70" s="345" t="str">
        <f>VLOOKUP($A70,'BLR - Mar-2025'!A:Z,10,0)</f>
        <v>#REF!</v>
      </c>
      <c r="G70" s="188" t="str">
        <f>VLOOKUP($A70,'BLR - Mar-2025'!$A:$Z,11,0)</f>
        <v>#REF!</v>
      </c>
      <c r="H70" s="188" t="str">
        <f>VLOOKUP($A70,'BLR - Mar-2025'!$A:$Z,12,0)</f>
        <v>#REF!</v>
      </c>
      <c r="I70" s="345" t="str">
        <f>VLOOKUP($A70,'BLR - Mar-2025'!$A:$Z,13,0)</f>
        <v>#REF!</v>
      </c>
      <c r="J70" s="345" t="str">
        <f>VLOOKUP($A70,'BLR - Mar-2025'!$A:$Z,14,0)</f>
        <v>#REF!</v>
      </c>
      <c r="K70" s="345" t="str">
        <f>VLOOKUP($A70,'BLR - Mar-2025'!$A:$Z,15,0)</f>
        <v>#REF!</v>
      </c>
      <c r="L70" s="365"/>
      <c r="M70" s="365"/>
      <c r="N70" s="365"/>
      <c r="O70" s="365"/>
      <c r="P70" s="365"/>
      <c r="Q70" s="365"/>
      <c r="R70" s="365"/>
      <c r="S70" s="365"/>
      <c r="T70" s="365"/>
      <c r="U70" s="118"/>
      <c r="V70" s="118"/>
      <c r="W70" s="118"/>
      <c r="X70" s="118"/>
      <c r="Y70" s="118"/>
    </row>
    <row r="71">
      <c r="A71" s="345">
        <v>3258.0</v>
      </c>
      <c r="B71" s="345" t="s">
        <v>777</v>
      </c>
      <c r="C71" s="240" t="str">
        <f t="shared" si="2"/>
        <v>-</v>
      </c>
      <c r="D71" s="240" t="s">
        <v>1127</v>
      </c>
      <c r="E71" s="240" t="s">
        <v>1127</v>
      </c>
      <c r="F71" s="240" t="s">
        <v>1400</v>
      </c>
      <c r="G71" s="283">
        <v>7.676136136E9</v>
      </c>
      <c r="H71" s="283" t="s">
        <v>1401</v>
      </c>
      <c r="I71" s="240" t="s">
        <v>1402</v>
      </c>
      <c r="J71" s="240">
        <v>9.886885723E9</v>
      </c>
      <c r="K71" s="240" t="s">
        <v>1403</v>
      </c>
      <c r="L71" s="240" t="s">
        <v>625</v>
      </c>
      <c r="M71" s="240" t="s">
        <v>625</v>
      </c>
      <c r="N71" s="240" t="s">
        <v>625</v>
      </c>
      <c r="O71" s="240" t="s">
        <v>1392</v>
      </c>
      <c r="P71" s="240">
        <v>7.892835313E9</v>
      </c>
      <c r="Q71" s="240" t="s">
        <v>1393</v>
      </c>
      <c r="R71" s="365"/>
      <c r="S71" s="365"/>
      <c r="T71" s="365"/>
      <c r="U71" s="118"/>
      <c r="V71" s="118"/>
      <c r="W71" s="118"/>
      <c r="X71" s="118"/>
      <c r="Y71" s="118"/>
    </row>
    <row r="72">
      <c r="A72" s="345">
        <v>5505.0</v>
      </c>
      <c r="B72" s="345" t="s">
        <v>86</v>
      </c>
      <c r="C72" s="240" t="str">
        <f t="shared" si="2"/>
        <v>-</v>
      </c>
      <c r="D72" s="240" t="s">
        <v>1127</v>
      </c>
      <c r="E72" s="240" t="s">
        <v>1127</v>
      </c>
      <c r="F72" s="240" t="s">
        <v>1404</v>
      </c>
      <c r="G72" s="283">
        <v>9.110816028E9</v>
      </c>
      <c r="H72" s="283" t="s">
        <v>1405</v>
      </c>
      <c r="I72" s="240" t="s">
        <v>1355</v>
      </c>
      <c r="J72" s="240" t="s">
        <v>1355</v>
      </c>
      <c r="K72" s="240" t="s">
        <v>1355</v>
      </c>
      <c r="L72" s="240" t="s">
        <v>1406</v>
      </c>
      <c r="M72" s="240">
        <v>7.483224452E9</v>
      </c>
      <c r="N72" s="240" t="s">
        <v>1407</v>
      </c>
      <c r="O72" s="365"/>
      <c r="P72" s="365"/>
      <c r="Q72" s="365"/>
      <c r="R72" s="365"/>
      <c r="S72" s="365"/>
      <c r="T72" s="365"/>
      <c r="U72" s="118"/>
      <c r="V72" s="118"/>
      <c r="W72" s="118"/>
      <c r="X72" s="118"/>
      <c r="Y72" s="118"/>
    </row>
    <row r="73">
      <c r="A73" s="345">
        <v>3380.0</v>
      </c>
      <c r="B73" s="345" t="s">
        <v>64</v>
      </c>
      <c r="C73" s="240" t="str">
        <f t="shared" si="2"/>
        <v>-</v>
      </c>
      <c r="D73" s="240" t="s">
        <v>1127</v>
      </c>
      <c r="E73" s="240" t="s">
        <v>1127</v>
      </c>
      <c r="F73" s="240" t="s">
        <v>1408</v>
      </c>
      <c r="G73" s="283">
        <v>8.197161731E9</v>
      </c>
      <c r="H73" s="283" t="s">
        <v>1409</v>
      </c>
      <c r="I73" s="345" t="s">
        <v>1410</v>
      </c>
      <c r="J73" s="345" t="s">
        <v>789</v>
      </c>
      <c r="K73" s="345" t="s">
        <v>1411</v>
      </c>
      <c r="L73" s="365"/>
      <c r="M73" s="365"/>
      <c r="N73" s="365"/>
      <c r="O73" s="365"/>
      <c r="P73" s="365"/>
      <c r="Q73" s="365"/>
      <c r="R73" s="365"/>
      <c r="S73" s="365"/>
      <c r="T73" s="365"/>
      <c r="U73" s="118"/>
      <c r="V73" s="118"/>
      <c r="W73" s="118"/>
      <c r="X73" s="118"/>
      <c r="Y73" s="118"/>
    </row>
    <row r="74">
      <c r="A74" s="345">
        <v>4610.0</v>
      </c>
      <c r="B74" s="345" t="s">
        <v>14</v>
      </c>
      <c r="C74" s="240" t="str">
        <f t="shared" si="2"/>
        <v>-</v>
      </c>
      <c r="D74" s="240" t="s">
        <v>1127</v>
      </c>
      <c r="E74" s="240" t="s">
        <v>1127</v>
      </c>
      <c r="F74" s="382" t="s">
        <v>1412</v>
      </c>
      <c r="G74" s="283">
        <v>8.073321364E9</v>
      </c>
      <c r="H74" s="283" t="s">
        <v>1413</v>
      </c>
      <c r="I74" s="240" t="s">
        <v>1414</v>
      </c>
      <c r="J74" s="240">
        <v>8.884848705E9</v>
      </c>
      <c r="K74" s="240" t="s">
        <v>1415</v>
      </c>
      <c r="L74" s="240" t="s">
        <v>625</v>
      </c>
      <c r="M74" s="240" t="s">
        <v>625</v>
      </c>
      <c r="N74" s="240" t="s">
        <v>625</v>
      </c>
      <c r="O74" s="365"/>
      <c r="P74" s="365"/>
      <c r="Q74" s="365"/>
      <c r="R74" s="365"/>
      <c r="S74" s="365"/>
      <c r="T74" s="365"/>
      <c r="U74" s="118"/>
      <c r="V74" s="118"/>
      <c r="W74" s="118"/>
      <c r="X74" s="118"/>
      <c r="Y74" s="118"/>
    </row>
    <row r="75">
      <c r="A75" s="345">
        <v>5347.0</v>
      </c>
      <c r="B75" s="345" t="s">
        <v>286</v>
      </c>
      <c r="C75" s="240" t="str">
        <f t="shared" si="2"/>
        <v>-</v>
      </c>
      <c r="D75" s="240" t="s">
        <v>1127</v>
      </c>
      <c r="E75" s="240" t="s">
        <v>1127</v>
      </c>
      <c r="F75" s="387" t="s">
        <v>1416</v>
      </c>
      <c r="G75" s="389">
        <v>9.449249941E9</v>
      </c>
      <c r="H75" s="390" t="s">
        <v>1417</v>
      </c>
      <c r="I75" s="240" t="s">
        <v>1418</v>
      </c>
      <c r="J75" s="240">
        <v>9.742765311E9</v>
      </c>
      <c r="K75" s="240" t="s">
        <v>1419</v>
      </c>
      <c r="L75" s="240" t="s">
        <v>625</v>
      </c>
      <c r="M75" s="240" t="s">
        <v>625</v>
      </c>
      <c r="N75" s="240" t="s">
        <v>625</v>
      </c>
      <c r="O75" s="240" t="s">
        <v>1385</v>
      </c>
      <c r="P75" s="240">
        <v>7.892779477E9</v>
      </c>
      <c r="Q75" s="240" t="s">
        <v>1386</v>
      </c>
      <c r="R75" s="240" t="s">
        <v>625</v>
      </c>
      <c r="S75" s="240" t="s">
        <v>625</v>
      </c>
      <c r="T75" s="240" t="s">
        <v>625</v>
      </c>
      <c r="U75" s="118"/>
      <c r="V75" s="118"/>
      <c r="W75" s="118"/>
      <c r="X75" s="118"/>
      <c r="Y75" s="118"/>
    </row>
    <row r="76">
      <c r="A76" s="345">
        <v>4663.0</v>
      </c>
      <c r="B76" s="345" t="s">
        <v>91</v>
      </c>
      <c r="C76" s="240" t="str">
        <f t="shared" si="2"/>
        <v>-</v>
      </c>
      <c r="D76" s="240" t="s">
        <v>1127</v>
      </c>
      <c r="E76" s="240" t="s">
        <v>1127</v>
      </c>
      <c r="F76" s="240" t="s">
        <v>1420</v>
      </c>
      <c r="G76" s="283">
        <v>9.743510077E9</v>
      </c>
      <c r="H76" s="283" t="s">
        <v>1421</v>
      </c>
      <c r="I76" s="240" t="s">
        <v>1422</v>
      </c>
      <c r="J76" s="240">
        <v>9.380021549E9</v>
      </c>
      <c r="K76" s="240" t="s">
        <v>1423</v>
      </c>
      <c r="L76" s="365"/>
      <c r="M76" s="365"/>
      <c r="N76" s="365"/>
      <c r="O76" s="365"/>
      <c r="P76" s="365"/>
      <c r="Q76" s="365"/>
      <c r="R76" s="365"/>
      <c r="S76" s="365"/>
      <c r="T76" s="365"/>
      <c r="U76" s="118"/>
      <c r="V76" s="118"/>
      <c r="W76" s="118"/>
      <c r="X76" s="118"/>
      <c r="Y76" s="118"/>
    </row>
    <row r="77">
      <c r="A77" s="345">
        <v>5286.0</v>
      </c>
      <c r="B77" s="345" t="s">
        <v>124</v>
      </c>
      <c r="C77" s="240" t="str">
        <f t="shared" si="2"/>
        <v>-</v>
      </c>
      <c r="D77" s="240" t="s">
        <v>1127</v>
      </c>
      <c r="E77" s="240" t="s">
        <v>1127</v>
      </c>
      <c r="F77" s="240" t="s">
        <v>1424</v>
      </c>
      <c r="G77" s="283">
        <v>9.8844460651E10</v>
      </c>
      <c r="H77" s="373" t="s">
        <v>1425</v>
      </c>
      <c r="I77" s="240" t="s">
        <v>1426</v>
      </c>
      <c r="J77" s="240">
        <v>7.259505962E9</v>
      </c>
      <c r="K77" s="240" t="s">
        <v>1427</v>
      </c>
      <c r="L77" s="365"/>
      <c r="M77" s="365"/>
      <c r="N77" s="365"/>
      <c r="O77" s="240" t="s">
        <v>1385</v>
      </c>
      <c r="P77" s="240">
        <v>7.892779477E9</v>
      </c>
      <c r="Q77" s="240" t="s">
        <v>1386</v>
      </c>
      <c r="R77" s="365"/>
      <c r="S77" s="365"/>
      <c r="T77" s="365"/>
      <c r="U77" s="118"/>
      <c r="V77" s="118"/>
      <c r="W77" s="118"/>
      <c r="X77" s="118"/>
      <c r="Y77" s="118"/>
    </row>
    <row r="78">
      <c r="A78" s="345">
        <v>1887.0</v>
      </c>
      <c r="B78" s="345" t="s">
        <v>6</v>
      </c>
      <c r="C78" s="240" t="str">
        <f t="shared" si="2"/>
        <v>-</v>
      </c>
      <c r="D78" s="240" t="s">
        <v>1127</v>
      </c>
      <c r="E78" s="240" t="s">
        <v>1127</v>
      </c>
      <c r="F78" s="240" t="s">
        <v>1428</v>
      </c>
      <c r="G78" s="283">
        <v>9.148487945E9</v>
      </c>
      <c r="H78" s="391" t="s">
        <v>1429</v>
      </c>
      <c r="I78" s="240" t="s">
        <v>1430</v>
      </c>
      <c r="J78" s="240">
        <v>6.362108017E9</v>
      </c>
      <c r="K78" s="240" t="s">
        <v>1431</v>
      </c>
      <c r="L78" s="240" t="s">
        <v>625</v>
      </c>
      <c r="M78" s="240" t="s">
        <v>625</v>
      </c>
      <c r="N78" s="240" t="s">
        <v>625</v>
      </c>
      <c r="O78" s="240" t="s">
        <v>625</v>
      </c>
      <c r="P78" s="240" t="s">
        <v>625</v>
      </c>
      <c r="Q78" s="240" t="s">
        <v>625</v>
      </c>
      <c r="R78" s="240" t="s">
        <v>625</v>
      </c>
      <c r="S78" s="240" t="s">
        <v>625</v>
      </c>
      <c r="T78" s="240" t="s">
        <v>625</v>
      </c>
      <c r="U78" s="118"/>
      <c r="V78" s="118"/>
      <c r="W78" s="118"/>
      <c r="X78" s="118"/>
      <c r="Y78" s="118"/>
    </row>
    <row r="79">
      <c r="A79" s="345">
        <v>4579.0</v>
      </c>
      <c r="B79" s="345" t="s">
        <v>321</v>
      </c>
      <c r="C79" s="240" t="str">
        <f t="shared" si="2"/>
        <v>-</v>
      </c>
      <c r="D79" s="240" t="s">
        <v>1127</v>
      </c>
      <c r="E79" s="240" t="s">
        <v>1127</v>
      </c>
      <c r="F79" s="240" t="s">
        <v>1432</v>
      </c>
      <c r="G79" s="283">
        <v>8.217647161E9</v>
      </c>
      <c r="H79" s="392" t="s">
        <v>1433</v>
      </c>
      <c r="I79" s="240" t="s">
        <v>1434</v>
      </c>
      <c r="J79" s="240">
        <v>8.217385709E9</v>
      </c>
      <c r="K79" s="240" t="s">
        <v>1435</v>
      </c>
      <c r="L79" s="240" t="s">
        <v>625</v>
      </c>
      <c r="M79" s="240" t="s">
        <v>625</v>
      </c>
      <c r="N79" s="240" t="s">
        <v>625</v>
      </c>
      <c r="O79" s="240" t="s">
        <v>1436</v>
      </c>
      <c r="P79" s="373">
        <v>7.259929495E9</v>
      </c>
      <c r="Q79" s="373" t="s">
        <v>1437</v>
      </c>
      <c r="R79" s="240" t="s">
        <v>625</v>
      </c>
      <c r="S79" s="240" t="s">
        <v>625</v>
      </c>
      <c r="T79" s="240" t="s">
        <v>625</v>
      </c>
      <c r="U79" s="118"/>
      <c r="V79" s="118"/>
      <c r="W79" s="118"/>
      <c r="X79" s="118"/>
      <c r="Y79" s="118"/>
    </row>
    <row r="80">
      <c r="A80" s="345">
        <v>3117.0</v>
      </c>
      <c r="B80" s="345" t="s">
        <v>136</v>
      </c>
      <c r="C80" s="240" t="str">
        <f t="shared" si="2"/>
        <v>-</v>
      </c>
      <c r="D80" s="240" t="s">
        <v>1127</v>
      </c>
      <c r="E80" s="240" t="s">
        <v>1127</v>
      </c>
      <c r="F80" s="240" t="s">
        <v>625</v>
      </c>
      <c r="G80" s="283" t="s">
        <v>625</v>
      </c>
      <c r="H80" s="283" t="s">
        <v>625</v>
      </c>
      <c r="I80" s="240" t="s">
        <v>1438</v>
      </c>
      <c r="J80" s="240">
        <v>9.108260809E9</v>
      </c>
      <c r="K80" s="240" t="s">
        <v>1439</v>
      </c>
      <c r="L80" s="240" t="s">
        <v>625</v>
      </c>
      <c r="M80" s="240" t="s">
        <v>625</v>
      </c>
      <c r="N80" s="240" t="s">
        <v>625</v>
      </c>
      <c r="O80" s="240" t="s">
        <v>1392</v>
      </c>
      <c r="P80" s="240">
        <v>7.892835313E9</v>
      </c>
      <c r="Q80" s="240" t="s">
        <v>1393</v>
      </c>
      <c r="R80" s="240" t="s">
        <v>1440</v>
      </c>
      <c r="S80" s="240">
        <v>8.217570508E9</v>
      </c>
      <c r="T80" s="240" t="s">
        <v>1441</v>
      </c>
      <c r="U80" s="118"/>
      <c r="V80" s="118"/>
      <c r="W80" s="118"/>
      <c r="X80" s="118"/>
      <c r="Y80" s="118"/>
    </row>
    <row r="81">
      <c r="A81" s="345">
        <v>4766.0</v>
      </c>
      <c r="B81" s="345" t="s">
        <v>144</v>
      </c>
      <c r="C81" s="240" t="str">
        <f t="shared" si="2"/>
        <v>-</v>
      </c>
      <c r="D81" s="240" t="s">
        <v>1127</v>
      </c>
      <c r="E81" s="240" t="s">
        <v>1127</v>
      </c>
      <c r="F81" s="240" t="s">
        <v>1442</v>
      </c>
      <c r="G81" s="283">
        <v>9.738392742E9</v>
      </c>
      <c r="H81" s="393" t="s">
        <v>1443</v>
      </c>
      <c r="I81" s="394" t="s">
        <v>1444</v>
      </c>
      <c r="J81" s="240">
        <v>7.795089396E9</v>
      </c>
      <c r="K81" s="366" t="s">
        <v>1445</v>
      </c>
      <c r="L81" s="240" t="s">
        <v>625</v>
      </c>
      <c r="M81" s="240" t="s">
        <v>625</v>
      </c>
      <c r="N81" s="240" t="s">
        <v>625</v>
      </c>
      <c r="O81" s="240" t="s">
        <v>625</v>
      </c>
      <c r="P81" s="240" t="s">
        <v>625</v>
      </c>
      <c r="Q81" s="240" t="s">
        <v>625</v>
      </c>
      <c r="R81" s="365"/>
      <c r="S81" s="365"/>
      <c r="T81" s="365"/>
      <c r="U81" s="118"/>
      <c r="V81" s="118"/>
      <c r="W81" s="118"/>
      <c r="X81" s="118"/>
      <c r="Y81" s="118"/>
    </row>
    <row r="82">
      <c r="A82" s="345">
        <v>4510.0</v>
      </c>
      <c r="B82" s="345" t="s">
        <v>219</v>
      </c>
      <c r="C82" s="240" t="str">
        <f t="shared" si="2"/>
        <v>-</v>
      </c>
      <c r="D82" s="240" t="s">
        <v>1127</v>
      </c>
      <c r="E82" s="240" t="s">
        <v>1127</v>
      </c>
      <c r="F82" s="365"/>
      <c r="G82" s="388"/>
      <c r="H82" s="388"/>
      <c r="I82" s="240" t="s">
        <v>1446</v>
      </c>
      <c r="J82" s="240">
        <v>9.019683473E9</v>
      </c>
      <c r="K82" s="240" t="s">
        <v>1447</v>
      </c>
      <c r="L82" s="365"/>
      <c r="M82" s="365"/>
      <c r="N82" s="365"/>
      <c r="O82" s="365"/>
      <c r="P82" s="365"/>
      <c r="Q82" s="365"/>
      <c r="R82" s="365"/>
      <c r="S82" s="365"/>
      <c r="T82" s="365"/>
      <c r="U82" s="118"/>
      <c r="V82" s="118"/>
      <c r="W82" s="118"/>
      <c r="X82" s="118"/>
      <c r="Y82" s="118"/>
    </row>
    <row r="83">
      <c r="A83" s="345">
        <v>6025.0</v>
      </c>
      <c r="B83" s="345" t="s">
        <v>82</v>
      </c>
      <c r="C83" s="240" t="str">
        <f t="shared" si="2"/>
        <v>-</v>
      </c>
      <c r="D83" s="240" t="s">
        <v>1127</v>
      </c>
      <c r="E83" s="240" t="s">
        <v>1127</v>
      </c>
      <c r="F83" s="240" t="s">
        <v>1448</v>
      </c>
      <c r="G83" s="283">
        <v>9.535350351E9</v>
      </c>
      <c r="H83" s="283" t="s">
        <v>1449</v>
      </c>
      <c r="I83" s="240" t="s">
        <v>1450</v>
      </c>
      <c r="J83" s="240">
        <v>9.611874438E9</v>
      </c>
      <c r="K83" s="240" t="s">
        <v>1451</v>
      </c>
      <c r="L83" s="240" t="s">
        <v>625</v>
      </c>
      <c r="M83" s="240" t="s">
        <v>625</v>
      </c>
      <c r="N83" s="240" t="s">
        <v>625</v>
      </c>
      <c r="O83" s="240" t="s">
        <v>625</v>
      </c>
      <c r="P83" s="240" t="s">
        <v>625</v>
      </c>
      <c r="Q83" s="240" t="s">
        <v>625</v>
      </c>
      <c r="R83" s="240" t="s">
        <v>625</v>
      </c>
      <c r="S83" s="240" t="s">
        <v>625</v>
      </c>
      <c r="T83" s="240" t="s">
        <v>625</v>
      </c>
      <c r="U83" s="118"/>
      <c r="V83" s="118"/>
      <c r="W83" s="118"/>
      <c r="X83" s="118"/>
      <c r="Y83" s="118"/>
    </row>
    <row r="84">
      <c r="A84" s="345">
        <v>5875.0</v>
      </c>
      <c r="B84" s="345" t="s">
        <v>1452</v>
      </c>
      <c r="C84" s="365" t="str">
        <f t="shared" si="2"/>
        <v>-</v>
      </c>
      <c r="D84" s="240" t="s">
        <v>1127</v>
      </c>
      <c r="E84" s="240" t="s">
        <v>1127</v>
      </c>
      <c r="F84" s="345" t="s">
        <v>1453</v>
      </c>
      <c r="G84" s="188">
        <v>9.115071666E9</v>
      </c>
      <c r="H84" s="188" t="s">
        <v>1454</v>
      </c>
      <c r="I84" s="395" t="s">
        <v>1455</v>
      </c>
      <c r="J84" s="345">
        <v>9.848868293E9</v>
      </c>
      <c r="K84" s="345" t="s">
        <v>1456</v>
      </c>
      <c r="L84" s="345" t="s">
        <v>1457</v>
      </c>
      <c r="M84" s="345">
        <v>9.353846193E9</v>
      </c>
      <c r="N84" s="345" t="s">
        <v>1458</v>
      </c>
      <c r="O84" s="240" t="s">
        <v>1026</v>
      </c>
      <c r="P84" s="240" t="s">
        <v>1027</v>
      </c>
      <c r="Q84" s="240" t="s">
        <v>1028</v>
      </c>
      <c r="R84" s="365"/>
      <c r="S84" s="365"/>
      <c r="T84" s="365"/>
      <c r="U84" s="118"/>
      <c r="V84" s="118"/>
      <c r="W84" s="118"/>
      <c r="X84" s="118"/>
      <c r="Y84" s="118"/>
    </row>
    <row r="85">
      <c r="A85" s="365"/>
      <c r="B85" s="345" t="s">
        <v>1459</v>
      </c>
      <c r="C85" s="240" t="str">
        <f t="shared" si="2"/>
        <v>-</v>
      </c>
      <c r="D85" s="240" t="s">
        <v>1127</v>
      </c>
      <c r="E85" s="240" t="s">
        <v>1127</v>
      </c>
      <c r="F85" s="345" t="s">
        <v>625</v>
      </c>
      <c r="G85" s="188" t="s">
        <v>625</v>
      </c>
      <c r="H85" s="188" t="s">
        <v>625</v>
      </c>
      <c r="I85" s="240" t="s">
        <v>1460</v>
      </c>
      <c r="J85" s="240">
        <v>8.892448825E9</v>
      </c>
      <c r="K85" s="240" t="s">
        <v>1461</v>
      </c>
      <c r="L85" s="345" t="s">
        <v>625</v>
      </c>
      <c r="M85" s="345" t="s">
        <v>625</v>
      </c>
      <c r="N85" s="345" t="s">
        <v>625</v>
      </c>
      <c r="O85" s="345" t="s">
        <v>625</v>
      </c>
      <c r="P85" s="345" t="s">
        <v>625</v>
      </c>
      <c r="Q85" s="345" t="s">
        <v>625</v>
      </c>
      <c r="R85" s="345" t="s">
        <v>625</v>
      </c>
      <c r="S85" s="345" t="s">
        <v>625</v>
      </c>
      <c r="T85" s="345" t="s">
        <v>625</v>
      </c>
      <c r="U85" s="118"/>
      <c r="V85" s="118"/>
      <c r="W85" s="118"/>
      <c r="X85" s="118"/>
      <c r="Y85" s="118"/>
    </row>
    <row r="86">
      <c r="A86" s="365"/>
      <c r="B86" s="345" t="s">
        <v>1462</v>
      </c>
      <c r="C86" s="240" t="str">
        <f t="shared" si="2"/>
        <v>-</v>
      </c>
      <c r="D86" s="240" t="s">
        <v>1127</v>
      </c>
      <c r="E86" s="240" t="s">
        <v>1127</v>
      </c>
      <c r="F86" s="240" t="s">
        <v>1463</v>
      </c>
      <c r="G86" s="283">
        <v>9.972306767E9</v>
      </c>
      <c r="H86" s="283" t="s">
        <v>1464</v>
      </c>
      <c r="I86" s="240" t="s">
        <v>1465</v>
      </c>
      <c r="J86" s="240">
        <v>8.197061241E9</v>
      </c>
      <c r="K86" s="396" t="s">
        <v>1466</v>
      </c>
      <c r="L86" s="365"/>
      <c r="M86" s="365"/>
      <c r="N86" s="365"/>
      <c r="O86" s="240" t="s">
        <v>1467</v>
      </c>
      <c r="P86" s="240">
        <v>7.892779477E9</v>
      </c>
      <c r="Q86" s="374" t="s">
        <v>1386</v>
      </c>
      <c r="R86" s="365"/>
      <c r="S86" s="365"/>
      <c r="T86" s="365"/>
      <c r="U86" s="118"/>
      <c r="V86" s="118"/>
      <c r="W86" s="118"/>
      <c r="X86" s="118"/>
      <c r="Y86" s="118"/>
    </row>
    <row r="87">
      <c r="A87" s="365"/>
      <c r="B87" s="345" t="s">
        <v>1468</v>
      </c>
      <c r="C87" s="240" t="str">
        <f t="shared" si="2"/>
        <v>-</v>
      </c>
      <c r="D87" s="240" t="s">
        <v>1127</v>
      </c>
      <c r="E87" s="240" t="s">
        <v>1127</v>
      </c>
      <c r="F87" s="365"/>
      <c r="G87" s="388"/>
      <c r="H87" s="388"/>
      <c r="I87" s="240" t="s">
        <v>1469</v>
      </c>
      <c r="J87" s="240">
        <v>6.361129547E9</v>
      </c>
      <c r="K87" s="240" t="s">
        <v>1470</v>
      </c>
      <c r="L87" s="365"/>
      <c r="M87" s="365"/>
      <c r="N87" s="365"/>
      <c r="O87" s="365"/>
      <c r="P87" s="365"/>
      <c r="Q87" s="365"/>
      <c r="R87" s="365"/>
      <c r="S87" s="365"/>
      <c r="T87" s="365"/>
      <c r="U87" s="118"/>
      <c r="V87" s="118"/>
      <c r="W87" s="118"/>
      <c r="X87" s="118"/>
      <c r="Y87" s="118"/>
    </row>
    <row r="88">
      <c r="A88" s="345">
        <v>3892.0</v>
      </c>
      <c r="B88" s="345" t="s">
        <v>241</v>
      </c>
      <c r="C88" s="240" t="str">
        <f t="shared" si="2"/>
        <v>-</v>
      </c>
      <c r="D88" s="367" t="s">
        <v>1471</v>
      </c>
      <c r="E88" s="240" t="s">
        <v>1074</v>
      </c>
      <c r="F88" s="240" t="s">
        <v>1472</v>
      </c>
      <c r="G88" s="283">
        <v>9.902776277E9</v>
      </c>
      <c r="H88" s="283" t="s">
        <v>1473</v>
      </c>
      <c r="I88" s="240" t="s">
        <v>1474</v>
      </c>
      <c r="J88" s="240">
        <v>6.361082803E9</v>
      </c>
      <c r="K88" s="240" t="s">
        <v>1475</v>
      </c>
      <c r="L88" s="240" t="s">
        <v>1476</v>
      </c>
      <c r="M88" s="240">
        <v>7.607296875E9</v>
      </c>
      <c r="N88" s="365"/>
      <c r="O88" s="365"/>
      <c r="P88" s="365"/>
      <c r="Q88" s="365"/>
      <c r="R88" s="365"/>
      <c r="S88" s="365"/>
      <c r="T88" s="365"/>
      <c r="U88" s="118"/>
      <c r="V88" s="118"/>
      <c r="W88" s="118"/>
      <c r="X88" s="118"/>
      <c r="Y88" s="118"/>
    </row>
    <row r="89">
      <c r="A89" s="345">
        <v>5506.0</v>
      </c>
      <c r="B89" s="345" t="s">
        <v>181</v>
      </c>
      <c r="C89" s="240" t="str">
        <f t="shared" si="2"/>
        <v>-</v>
      </c>
      <c r="D89" s="367" t="s">
        <v>1063</v>
      </c>
      <c r="E89" s="240" t="s">
        <v>1074</v>
      </c>
      <c r="F89" s="240" t="s">
        <v>1477</v>
      </c>
      <c r="G89" s="283">
        <v>8.310978371E9</v>
      </c>
      <c r="H89" s="283" t="s">
        <v>1478</v>
      </c>
      <c r="I89" s="240" t="s">
        <v>1479</v>
      </c>
      <c r="J89" s="240">
        <v>7.353420368E9</v>
      </c>
      <c r="K89" s="240" t="s">
        <v>1480</v>
      </c>
      <c r="L89" s="240" t="s">
        <v>1481</v>
      </c>
      <c r="M89" s="240" t="s">
        <v>1481</v>
      </c>
      <c r="N89" s="365"/>
      <c r="O89" s="240" t="s">
        <v>1482</v>
      </c>
      <c r="P89" s="345">
        <v>7.022276535E9</v>
      </c>
      <c r="Q89" s="240" t="s">
        <v>1065</v>
      </c>
      <c r="R89" s="365"/>
      <c r="S89" s="365"/>
      <c r="T89" s="365"/>
      <c r="U89" s="118"/>
      <c r="V89" s="118"/>
      <c r="W89" s="118"/>
      <c r="X89" s="118"/>
      <c r="Y89" s="118"/>
    </row>
    <row r="90">
      <c r="A90" s="345">
        <v>3943.0</v>
      </c>
      <c r="B90" s="345" t="s">
        <v>76</v>
      </c>
      <c r="C90" s="240" t="str">
        <f t="shared" si="2"/>
        <v>-</v>
      </c>
      <c r="D90" s="367" t="s">
        <v>1471</v>
      </c>
      <c r="E90" s="240" t="s">
        <v>1074</v>
      </c>
      <c r="F90" s="240" t="s">
        <v>1483</v>
      </c>
      <c r="G90" s="283">
        <v>9.611996095E9</v>
      </c>
      <c r="H90" s="283" t="s">
        <v>1484</v>
      </c>
      <c r="I90" s="240" t="s">
        <v>1485</v>
      </c>
      <c r="J90" s="240">
        <v>9.845523823E9</v>
      </c>
      <c r="K90" s="240" t="s">
        <v>1486</v>
      </c>
      <c r="L90" s="365"/>
      <c r="M90" s="365"/>
      <c r="N90" s="365"/>
      <c r="O90" s="240" t="s">
        <v>1487</v>
      </c>
      <c r="P90" s="240">
        <v>8.496942899E9</v>
      </c>
      <c r="Q90" s="240" t="s">
        <v>1115</v>
      </c>
      <c r="R90" s="240" t="s">
        <v>1488</v>
      </c>
      <c r="S90" s="240">
        <v>8.660477191E9</v>
      </c>
      <c r="T90" s="240" t="s">
        <v>1489</v>
      </c>
      <c r="U90" s="118"/>
      <c r="V90" s="118"/>
      <c r="W90" s="118"/>
      <c r="X90" s="118"/>
      <c r="Y90" s="118"/>
    </row>
    <row r="91">
      <c r="A91" s="345">
        <v>2135.0</v>
      </c>
      <c r="B91" s="345" t="s">
        <v>160</v>
      </c>
      <c r="C91" s="240" t="str">
        <f t="shared" si="2"/>
        <v>-</v>
      </c>
      <c r="D91" s="367" t="s">
        <v>1063</v>
      </c>
      <c r="E91" s="240" t="s">
        <v>1074</v>
      </c>
      <c r="F91" s="240" t="s">
        <v>1490</v>
      </c>
      <c r="G91" s="283">
        <v>9.019269596E9</v>
      </c>
      <c r="H91" s="188" t="s">
        <v>1491</v>
      </c>
      <c r="I91" s="240" t="s">
        <v>1492</v>
      </c>
      <c r="J91" s="240">
        <v>9.972532148E9</v>
      </c>
      <c r="K91" s="240" t="s">
        <v>1493</v>
      </c>
      <c r="L91" s="240" t="s">
        <v>1494</v>
      </c>
      <c r="M91" s="240" t="s">
        <v>1495</v>
      </c>
      <c r="N91" s="240" t="s">
        <v>1496</v>
      </c>
      <c r="O91" s="240" t="s">
        <v>1482</v>
      </c>
      <c r="P91" s="345">
        <v>7.022276535E9</v>
      </c>
      <c r="Q91" s="240" t="s">
        <v>1065</v>
      </c>
      <c r="R91" s="365"/>
      <c r="S91" s="365"/>
      <c r="T91" s="365"/>
      <c r="U91" s="118"/>
      <c r="V91" s="118"/>
      <c r="W91" s="118"/>
      <c r="X91" s="118"/>
      <c r="Y91" s="118"/>
    </row>
    <row r="92">
      <c r="A92" s="345">
        <v>5630.0</v>
      </c>
      <c r="B92" s="345" t="s">
        <v>331</v>
      </c>
      <c r="C92" s="240" t="str">
        <f t="shared" si="2"/>
        <v>-</v>
      </c>
      <c r="D92" s="367" t="s">
        <v>1063</v>
      </c>
      <c r="E92" s="240" t="s">
        <v>1074</v>
      </c>
      <c r="F92" s="240" t="s">
        <v>1497</v>
      </c>
      <c r="G92" s="283" t="s">
        <v>1498</v>
      </c>
      <c r="H92" s="283" t="s">
        <v>1499</v>
      </c>
      <c r="I92" s="365"/>
      <c r="J92" s="365"/>
      <c r="K92" s="365"/>
      <c r="L92" s="365"/>
      <c r="M92" s="365"/>
      <c r="N92" s="365"/>
      <c r="O92" s="365"/>
      <c r="P92" s="365"/>
      <c r="Q92" s="365"/>
      <c r="R92" s="365"/>
      <c r="S92" s="365"/>
      <c r="T92" s="365"/>
      <c r="U92" s="118"/>
      <c r="V92" s="118"/>
      <c r="W92" s="118"/>
      <c r="X92" s="118"/>
      <c r="Y92" s="118"/>
    </row>
    <row r="93">
      <c r="A93" s="345">
        <v>4481.0</v>
      </c>
      <c r="B93" s="345" t="s">
        <v>22</v>
      </c>
      <c r="C93" s="240" t="str">
        <f t="shared" si="2"/>
        <v>-</v>
      </c>
      <c r="D93" s="367" t="s">
        <v>1471</v>
      </c>
      <c r="E93" s="240" t="s">
        <v>1074</v>
      </c>
      <c r="F93" s="240" t="s">
        <v>1500</v>
      </c>
      <c r="G93" s="283">
        <v>8.14321595E9</v>
      </c>
      <c r="H93" s="283" t="s">
        <v>1501</v>
      </c>
      <c r="I93" s="240" t="s">
        <v>1502</v>
      </c>
      <c r="J93" s="240">
        <v>9.97258468E9</v>
      </c>
      <c r="K93" s="373" t="s">
        <v>1503</v>
      </c>
      <c r="L93" s="240" t="s">
        <v>1504</v>
      </c>
      <c r="M93" s="240">
        <v>8.431675193E9</v>
      </c>
      <c r="N93" s="369" t="s">
        <v>1505</v>
      </c>
      <c r="O93" s="240" t="s">
        <v>1487</v>
      </c>
      <c r="P93" s="240">
        <v>8.496942899E9</v>
      </c>
      <c r="Q93" s="240" t="s">
        <v>1115</v>
      </c>
      <c r="R93" s="365"/>
      <c r="S93" s="365"/>
      <c r="T93" s="365"/>
      <c r="U93" s="118"/>
      <c r="V93" s="118"/>
      <c r="W93" s="118"/>
      <c r="X93" s="118"/>
      <c r="Y93" s="118"/>
    </row>
    <row r="94">
      <c r="A94" s="345">
        <v>3383.0</v>
      </c>
      <c r="B94" s="345" t="s">
        <v>84</v>
      </c>
      <c r="C94" s="240" t="str">
        <f t="shared" si="2"/>
        <v>-</v>
      </c>
      <c r="D94" s="367" t="s">
        <v>1074</v>
      </c>
      <c r="E94" s="240" t="s">
        <v>1074</v>
      </c>
      <c r="F94" s="240" t="s">
        <v>1506</v>
      </c>
      <c r="G94" s="283">
        <v>8.971463354E9</v>
      </c>
      <c r="H94" s="283" t="s">
        <v>1507</v>
      </c>
      <c r="I94" s="283" t="s">
        <v>1508</v>
      </c>
      <c r="J94" s="188">
        <v>8.904614028E9</v>
      </c>
      <c r="K94" s="240" t="s">
        <v>1509</v>
      </c>
      <c r="L94" s="283" t="s">
        <v>1510</v>
      </c>
      <c r="M94" s="283">
        <v>8.09506183E9</v>
      </c>
      <c r="N94" s="240" t="s">
        <v>1511</v>
      </c>
      <c r="O94" s="240" t="s">
        <v>1487</v>
      </c>
      <c r="P94" s="240">
        <v>8.496942899E9</v>
      </c>
      <c r="Q94" s="240" t="s">
        <v>1115</v>
      </c>
      <c r="R94" s="365"/>
      <c r="S94" s="365"/>
      <c r="T94" s="365"/>
      <c r="U94" s="118"/>
      <c r="V94" s="118"/>
      <c r="W94" s="118"/>
      <c r="X94" s="118"/>
      <c r="Y94" s="118"/>
    </row>
    <row r="95">
      <c r="A95" s="345">
        <v>4585.0</v>
      </c>
      <c r="B95" s="345" t="s">
        <v>31</v>
      </c>
      <c r="C95" s="240" t="str">
        <f t="shared" si="2"/>
        <v>-</v>
      </c>
      <c r="D95" s="367" t="s">
        <v>1074</v>
      </c>
      <c r="E95" s="240" t="s">
        <v>1074</v>
      </c>
      <c r="F95" s="240" t="s">
        <v>1512</v>
      </c>
      <c r="G95" s="283">
        <v>8.951692026E9</v>
      </c>
      <c r="H95" s="283" t="s">
        <v>1513</v>
      </c>
      <c r="I95" s="240" t="s">
        <v>1514</v>
      </c>
      <c r="J95" s="240">
        <v>6.303797417E9</v>
      </c>
      <c r="K95" s="240" t="s">
        <v>1515</v>
      </c>
      <c r="L95" s="240" t="s">
        <v>625</v>
      </c>
      <c r="M95" s="240" t="s">
        <v>625</v>
      </c>
      <c r="N95" s="240" t="s">
        <v>625</v>
      </c>
      <c r="O95" s="240" t="s">
        <v>1487</v>
      </c>
      <c r="P95" s="240">
        <v>8.496942899E9</v>
      </c>
      <c r="Q95" s="240" t="s">
        <v>1115</v>
      </c>
      <c r="R95" s="240" t="s">
        <v>625</v>
      </c>
      <c r="S95" s="240" t="s">
        <v>625</v>
      </c>
      <c r="T95" s="240" t="s">
        <v>625</v>
      </c>
      <c r="U95" s="118"/>
      <c r="V95" s="118"/>
      <c r="W95" s="118"/>
      <c r="X95" s="118"/>
      <c r="Y95" s="118"/>
    </row>
    <row r="96">
      <c r="A96" s="345">
        <v>5676.0</v>
      </c>
      <c r="B96" s="345" t="s">
        <v>328</v>
      </c>
      <c r="C96" s="240" t="str">
        <f t="shared" si="2"/>
        <v>-</v>
      </c>
      <c r="D96" s="367" t="s">
        <v>1074</v>
      </c>
      <c r="E96" s="240" t="s">
        <v>1074</v>
      </c>
      <c r="F96" s="240" t="s">
        <v>1516</v>
      </c>
      <c r="G96" s="283">
        <v>7.975244253E9</v>
      </c>
      <c r="H96" s="283" t="s">
        <v>1517</v>
      </c>
      <c r="I96" s="240" t="s">
        <v>1518</v>
      </c>
      <c r="J96" s="240">
        <v>8.880081629E9</v>
      </c>
      <c r="K96" s="240" t="s">
        <v>1519</v>
      </c>
      <c r="L96" s="365"/>
      <c r="M96" s="365"/>
      <c r="N96" s="365"/>
      <c r="O96" s="240" t="s">
        <v>1520</v>
      </c>
      <c r="P96" s="240">
        <v>8.884495494E9</v>
      </c>
      <c r="Q96" s="240" t="s">
        <v>1521</v>
      </c>
      <c r="R96" s="365"/>
      <c r="S96" s="365"/>
      <c r="T96" s="365"/>
      <c r="U96" s="118"/>
      <c r="V96" s="118"/>
      <c r="W96" s="118"/>
      <c r="X96" s="118"/>
      <c r="Y96" s="118"/>
    </row>
    <row r="97">
      <c r="A97" s="345">
        <v>2576.0</v>
      </c>
      <c r="B97" s="345" t="s">
        <v>155</v>
      </c>
      <c r="C97" s="240" t="str">
        <f t="shared" si="2"/>
        <v>-</v>
      </c>
      <c r="D97" s="367" t="s">
        <v>1471</v>
      </c>
      <c r="E97" s="240" t="s">
        <v>1074</v>
      </c>
      <c r="F97" s="240" t="s">
        <v>1522</v>
      </c>
      <c r="G97" s="283">
        <v>7.846929203E9</v>
      </c>
      <c r="H97" s="283" t="s">
        <v>1523</v>
      </c>
      <c r="I97" s="240" t="s">
        <v>1524</v>
      </c>
      <c r="J97" s="240">
        <v>7.981397501E9</v>
      </c>
      <c r="K97" s="240" t="s">
        <v>1525</v>
      </c>
      <c r="L97" s="240" t="s">
        <v>1526</v>
      </c>
      <c r="M97" s="240">
        <v>9.392682018E9</v>
      </c>
      <c r="N97" s="240" t="s">
        <v>1527</v>
      </c>
      <c r="O97" s="240" t="s">
        <v>1487</v>
      </c>
      <c r="P97" s="240">
        <v>8.496942899E9</v>
      </c>
      <c r="Q97" s="240" t="s">
        <v>1115</v>
      </c>
      <c r="R97" s="365"/>
      <c r="S97" s="365"/>
      <c r="T97" s="365"/>
      <c r="U97" s="118"/>
      <c r="V97" s="118"/>
      <c r="W97" s="118"/>
      <c r="X97" s="118"/>
      <c r="Y97" s="118"/>
    </row>
    <row r="98">
      <c r="A98" s="345">
        <v>4660.0</v>
      </c>
      <c r="B98" s="345" t="s">
        <v>170</v>
      </c>
      <c r="C98" s="240" t="str">
        <f t="shared" si="2"/>
        <v>-</v>
      </c>
      <c r="D98" s="367" t="s">
        <v>1056</v>
      </c>
      <c r="E98" s="240" t="s">
        <v>1074</v>
      </c>
      <c r="F98" s="240" t="s">
        <v>1528</v>
      </c>
      <c r="G98" s="283">
        <v>8.792334455E9</v>
      </c>
      <c r="H98" s="373" t="s">
        <v>1529</v>
      </c>
      <c r="I98" s="240" t="s">
        <v>1530</v>
      </c>
      <c r="J98" s="240">
        <v>8.151875716E9</v>
      </c>
      <c r="K98" s="240" t="s">
        <v>1531</v>
      </c>
      <c r="L98" s="240" t="s">
        <v>1532</v>
      </c>
      <c r="M98" s="240">
        <v>8.095006052E9</v>
      </c>
      <c r="N98" s="240" t="s">
        <v>1533</v>
      </c>
      <c r="O98" s="365"/>
      <c r="P98" s="365"/>
      <c r="Q98" s="365"/>
      <c r="R98" s="365"/>
      <c r="S98" s="365"/>
      <c r="T98" s="365"/>
      <c r="U98" s="118"/>
      <c r="V98" s="118"/>
      <c r="W98" s="118"/>
      <c r="X98" s="118"/>
      <c r="Y98" s="118"/>
    </row>
    <row r="99">
      <c r="A99" s="345">
        <v>5243.0</v>
      </c>
      <c r="B99" s="345" t="s">
        <v>178</v>
      </c>
      <c r="C99" s="240" t="str">
        <f t="shared" si="2"/>
        <v>-</v>
      </c>
      <c r="D99" s="367" t="s">
        <v>1063</v>
      </c>
      <c r="E99" s="240" t="s">
        <v>1074</v>
      </c>
      <c r="F99" s="240" t="s">
        <v>1534</v>
      </c>
      <c r="G99" s="283">
        <v>7.349573508E9</v>
      </c>
      <c r="H99" s="283" t="s">
        <v>1535</v>
      </c>
      <c r="I99" s="240" t="s">
        <v>1536</v>
      </c>
      <c r="J99" s="240">
        <v>9.743736143E9</v>
      </c>
      <c r="K99" s="240" t="s">
        <v>1537</v>
      </c>
      <c r="L99" s="240" t="s">
        <v>625</v>
      </c>
      <c r="M99" s="240" t="s">
        <v>625</v>
      </c>
      <c r="N99" s="240" t="s">
        <v>625</v>
      </c>
      <c r="O99" s="240" t="s">
        <v>1538</v>
      </c>
      <c r="P99" s="240">
        <v>7.022276535E9</v>
      </c>
      <c r="Q99" s="240" t="s">
        <v>1539</v>
      </c>
      <c r="R99" s="365"/>
      <c r="S99" s="365"/>
      <c r="T99" s="365"/>
      <c r="U99" s="118"/>
      <c r="V99" s="118"/>
      <c r="W99" s="118"/>
      <c r="X99" s="118"/>
      <c r="Y99" s="118"/>
    </row>
    <row r="100">
      <c r="A100" s="345">
        <v>3375.0</v>
      </c>
      <c r="B100" s="345" t="s">
        <v>606</v>
      </c>
      <c r="C100" s="240" t="str">
        <f t="shared" si="2"/>
        <v>-</v>
      </c>
      <c r="D100" s="367" t="s">
        <v>1471</v>
      </c>
      <c r="E100" s="240" t="s">
        <v>1074</v>
      </c>
      <c r="F100" s="240" t="s">
        <v>1540</v>
      </c>
      <c r="G100" s="283">
        <v>7.349573508E9</v>
      </c>
      <c r="H100" s="283" t="s">
        <v>1541</v>
      </c>
      <c r="I100" s="240" t="s">
        <v>1542</v>
      </c>
      <c r="J100" s="240">
        <v>8.151938795E9</v>
      </c>
      <c r="K100" s="240" t="s">
        <v>1543</v>
      </c>
      <c r="L100" s="240" t="s">
        <v>1121</v>
      </c>
      <c r="M100" s="240">
        <v>8.971867662E9</v>
      </c>
      <c r="N100" s="374" t="s">
        <v>1544</v>
      </c>
      <c r="O100" s="240" t="s">
        <v>1487</v>
      </c>
      <c r="P100" s="240">
        <v>8.496942899E9</v>
      </c>
      <c r="Q100" s="240" t="s">
        <v>1115</v>
      </c>
      <c r="R100" s="240" t="s">
        <v>625</v>
      </c>
      <c r="S100" s="240" t="s">
        <v>625</v>
      </c>
      <c r="T100" s="240" t="s">
        <v>625</v>
      </c>
      <c r="U100" s="118"/>
      <c r="V100" s="118"/>
      <c r="W100" s="118"/>
      <c r="X100" s="118"/>
      <c r="Y100" s="118"/>
    </row>
    <row r="101">
      <c r="A101" s="345">
        <v>5150.0</v>
      </c>
      <c r="B101" s="345" t="s">
        <v>295</v>
      </c>
      <c r="C101" s="240" t="str">
        <f t="shared" si="2"/>
        <v>-</v>
      </c>
      <c r="D101" s="367" t="s">
        <v>1074</v>
      </c>
      <c r="E101" s="240" t="s">
        <v>1074</v>
      </c>
      <c r="F101" s="240" t="s">
        <v>625</v>
      </c>
      <c r="G101" s="283" t="s">
        <v>625</v>
      </c>
      <c r="H101" s="283" t="s">
        <v>625</v>
      </c>
      <c r="I101" s="240" t="s">
        <v>1545</v>
      </c>
      <c r="J101" s="240">
        <v>9.110684303E9</v>
      </c>
      <c r="K101" s="240" t="s">
        <v>1546</v>
      </c>
      <c r="L101" s="240" t="s">
        <v>1547</v>
      </c>
      <c r="M101" s="240">
        <v>9.986769364E9</v>
      </c>
      <c r="N101" s="240" t="s">
        <v>625</v>
      </c>
      <c r="O101" s="240" t="s">
        <v>1520</v>
      </c>
      <c r="P101" s="240">
        <v>8.884495494E9</v>
      </c>
      <c r="Q101" s="240" t="s">
        <v>1521</v>
      </c>
      <c r="R101" s="240" t="s">
        <v>1548</v>
      </c>
      <c r="S101" s="240">
        <v>8.61804756E9</v>
      </c>
      <c r="T101" s="240" t="s">
        <v>1549</v>
      </c>
      <c r="U101" s="118"/>
      <c r="V101" s="118"/>
      <c r="W101" s="118"/>
      <c r="X101" s="118"/>
      <c r="Y101" s="118"/>
    </row>
    <row r="102">
      <c r="A102" s="345">
        <v>5508.0</v>
      </c>
      <c r="B102" s="345" t="s">
        <v>1550</v>
      </c>
      <c r="C102" s="240" t="str">
        <f t="shared" si="2"/>
        <v>-</v>
      </c>
      <c r="D102" s="367" t="s">
        <v>1063</v>
      </c>
      <c r="E102" s="240" t="s">
        <v>1074</v>
      </c>
      <c r="F102" s="240" t="s">
        <v>625</v>
      </c>
      <c r="G102" s="283" t="s">
        <v>625</v>
      </c>
      <c r="H102" s="283" t="s">
        <v>625</v>
      </c>
      <c r="I102" s="240" t="s">
        <v>1551</v>
      </c>
      <c r="J102" s="240">
        <v>8.951815203E9</v>
      </c>
      <c r="K102" s="240" t="s">
        <v>1552</v>
      </c>
      <c r="L102" s="240" t="s">
        <v>1553</v>
      </c>
      <c r="M102" s="240">
        <v>8.884349614E9</v>
      </c>
      <c r="N102" s="240" t="s">
        <v>1554</v>
      </c>
      <c r="O102" s="365"/>
      <c r="P102" s="365"/>
      <c r="Q102" s="365"/>
      <c r="R102" s="365"/>
      <c r="S102" s="365"/>
      <c r="T102" s="365"/>
      <c r="U102" s="118"/>
      <c r="V102" s="118"/>
      <c r="W102" s="118"/>
      <c r="X102" s="118"/>
      <c r="Y102" s="118"/>
    </row>
    <row r="103">
      <c r="A103" s="345">
        <v>4764.0</v>
      </c>
      <c r="B103" s="345" t="s">
        <v>291</v>
      </c>
      <c r="C103" s="240" t="str">
        <f t="shared" si="2"/>
        <v>-</v>
      </c>
      <c r="D103" s="367" t="s">
        <v>1471</v>
      </c>
      <c r="E103" s="240" t="s">
        <v>1074</v>
      </c>
      <c r="F103" s="240" t="s">
        <v>1555</v>
      </c>
      <c r="G103" s="283">
        <v>9.986743155E9</v>
      </c>
      <c r="H103" s="283" t="s">
        <v>1556</v>
      </c>
      <c r="I103" s="240" t="s">
        <v>1557</v>
      </c>
      <c r="J103" s="240" t="s">
        <v>619</v>
      </c>
      <c r="K103" s="240" t="s">
        <v>1558</v>
      </c>
      <c r="L103" s="240" t="s">
        <v>1355</v>
      </c>
      <c r="M103" s="240" t="s">
        <v>1355</v>
      </c>
      <c r="N103" s="240" t="s">
        <v>1355</v>
      </c>
      <c r="O103" s="240" t="s">
        <v>1487</v>
      </c>
      <c r="P103" s="240">
        <v>8.496942899E9</v>
      </c>
      <c r="Q103" s="240" t="s">
        <v>1115</v>
      </c>
      <c r="R103" s="365"/>
      <c r="S103" s="365"/>
      <c r="T103" s="365"/>
      <c r="U103" s="118"/>
      <c r="V103" s="118"/>
      <c r="W103" s="118"/>
      <c r="X103" s="118"/>
      <c r="Y103" s="118"/>
    </row>
    <row r="104">
      <c r="A104" s="345">
        <v>4493.0</v>
      </c>
      <c r="B104" s="345" t="s">
        <v>18</v>
      </c>
      <c r="C104" s="240" t="str">
        <f t="shared" si="2"/>
        <v>-</v>
      </c>
      <c r="D104" s="367" t="s">
        <v>1074</v>
      </c>
      <c r="E104" s="240" t="s">
        <v>1074</v>
      </c>
      <c r="F104" s="240" t="s">
        <v>1559</v>
      </c>
      <c r="G104" s="283">
        <v>7.760097868E9</v>
      </c>
      <c r="H104" s="283" t="s">
        <v>1560</v>
      </c>
      <c r="I104" s="240" t="s">
        <v>1561</v>
      </c>
      <c r="J104" s="240">
        <v>7.353291225E9</v>
      </c>
      <c r="K104" s="240" t="s">
        <v>1562</v>
      </c>
      <c r="L104" s="365"/>
      <c r="M104" s="365"/>
      <c r="N104" s="365"/>
      <c r="O104" s="240" t="s">
        <v>1487</v>
      </c>
      <c r="P104" s="240">
        <v>8.496942899E9</v>
      </c>
      <c r="Q104" s="240" t="s">
        <v>1115</v>
      </c>
      <c r="R104" s="365"/>
      <c r="S104" s="365"/>
      <c r="T104" s="365"/>
      <c r="U104" s="118"/>
      <c r="V104" s="118"/>
      <c r="W104" s="118"/>
      <c r="X104" s="118"/>
      <c r="Y104" s="118"/>
    </row>
    <row r="105">
      <c r="A105" s="345">
        <v>4662.0</v>
      </c>
      <c r="B105" s="345" t="s">
        <v>103</v>
      </c>
      <c r="C105" s="240" t="str">
        <f t="shared" si="2"/>
        <v>-</v>
      </c>
      <c r="D105" s="240" t="s">
        <v>1026</v>
      </c>
      <c r="E105" s="240" t="s">
        <v>1127</v>
      </c>
      <c r="F105" s="240" t="s">
        <v>625</v>
      </c>
      <c r="G105" s="283" t="s">
        <v>625</v>
      </c>
      <c r="H105" s="283" t="s">
        <v>625</v>
      </c>
      <c r="I105" s="240" t="s">
        <v>1563</v>
      </c>
      <c r="J105" s="240">
        <v>9.535696617E9</v>
      </c>
      <c r="K105" s="240" t="s">
        <v>1564</v>
      </c>
      <c r="L105" s="240" t="s">
        <v>1565</v>
      </c>
      <c r="M105" s="240">
        <v>9.353725884E9</v>
      </c>
      <c r="N105" s="240" t="s">
        <v>1566</v>
      </c>
      <c r="O105" s="240" t="s">
        <v>1567</v>
      </c>
      <c r="P105" s="240">
        <v>9.632326464E9</v>
      </c>
      <c r="Q105" s="240" t="s">
        <v>1568</v>
      </c>
      <c r="R105" s="365"/>
      <c r="S105" s="365"/>
      <c r="T105" s="365"/>
      <c r="U105" s="118"/>
      <c r="V105" s="118"/>
      <c r="W105" s="118"/>
      <c r="X105" s="118"/>
      <c r="Y105" s="118"/>
    </row>
    <row r="106">
      <c r="A106" s="345">
        <v>5240.0</v>
      </c>
      <c r="B106" s="345" t="s">
        <v>58</v>
      </c>
      <c r="C106" s="240" t="str">
        <f t="shared" si="2"/>
        <v>-</v>
      </c>
      <c r="D106" s="240" t="s">
        <v>1026</v>
      </c>
      <c r="E106" s="240" t="s">
        <v>1127</v>
      </c>
      <c r="F106" s="240" t="s">
        <v>625</v>
      </c>
      <c r="G106" s="283" t="s">
        <v>625</v>
      </c>
      <c r="H106" s="283" t="s">
        <v>625</v>
      </c>
      <c r="I106" s="240" t="s">
        <v>1569</v>
      </c>
      <c r="J106" s="240">
        <v>8.494815257E9</v>
      </c>
      <c r="K106" s="240" t="s">
        <v>1570</v>
      </c>
      <c r="L106" s="240" t="s">
        <v>1571</v>
      </c>
      <c r="M106" s="240">
        <v>9.686083161E9</v>
      </c>
      <c r="N106" s="240" t="s">
        <v>1572</v>
      </c>
      <c r="O106" s="240" t="s">
        <v>1567</v>
      </c>
      <c r="P106" s="240">
        <v>9.632326464E9</v>
      </c>
      <c r="Q106" s="240" t="s">
        <v>1568</v>
      </c>
      <c r="R106" s="365"/>
      <c r="S106" s="365"/>
      <c r="T106" s="365"/>
      <c r="U106" s="118"/>
      <c r="V106" s="118"/>
      <c r="W106" s="118"/>
      <c r="X106" s="118"/>
      <c r="Y106" s="118"/>
    </row>
    <row r="107">
      <c r="A107" s="345">
        <v>4580.0</v>
      </c>
      <c r="B107" s="345" t="s">
        <v>244</v>
      </c>
      <c r="C107" s="240" t="str">
        <f t="shared" si="2"/>
        <v>-</v>
      </c>
      <c r="D107" s="240" t="s">
        <v>1034</v>
      </c>
      <c r="E107" s="240" t="s">
        <v>1107</v>
      </c>
      <c r="F107" s="365"/>
      <c r="G107" s="388"/>
      <c r="H107" s="388"/>
      <c r="I107" s="240" t="s">
        <v>1573</v>
      </c>
      <c r="J107" s="240">
        <v>6.364169231E9</v>
      </c>
      <c r="K107" s="240" t="s">
        <v>1574</v>
      </c>
      <c r="L107" s="365"/>
      <c r="M107" s="365"/>
      <c r="N107" s="365"/>
      <c r="O107" s="365"/>
      <c r="P107" s="365"/>
      <c r="Q107" s="365"/>
      <c r="R107" s="365"/>
      <c r="S107" s="365"/>
      <c r="T107" s="365"/>
      <c r="U107" s="118"/>
      <c r="V107" s="118"/>
      <c r="W107" s="118"/>
      <c r="X107" s="118"/>
      <c r="Y107" s="118"/>
    </row>
    <row r="108">
      <c r="A108" s="345">
        <v>4411.0</v>
      </c>
      <c r="B108" s="345" t="s">
        <v>329</v>
      </c>
      <c r="C108" s="240" t="str">
        <f t="shared" si="2"/>
        <v>-</v>
      </c>
      <c r="D108" s="240" t="s">
        <v>1034</v>
      </c>
      <c r="E108" s="240" t="s">
        <v>1107</v>
      </c>
      <c r="F108" s="365"/>
      <c r="G108" s="388"/>
      <c r="H108" s="388"/>
      <c r="I108" s="240" t="s">
        <v>1575</v>
      </c>
      <c r="J108" s="240">
        <v>7.676597397E9</v>
      </c>
      <c r="K108" s="240" t="s">
        <v>1576</v>
      </c>
      <c r="L108" s="240" t="s">
        <v>1577</v>
      </c>
      <c r="M108" s="397">
        <v>8.088155343E9</v>
      </c>
      <c r="N108" s="240" t="s">
        <v>1578</v>
      </c>
      <c r="O108" s="365"/>
      <c r="P108" s="365"/>
      <c r="Q108" s="365"/>
      <c r="R108" s="365"/>
      <c r="S108" s="365"/>
      <c r="T108" s="365"/>
      <c r="U108" s="118"/>
      <c r="V108" s="118"/>
      <c r="W108" s="118"/>
      <c r="X108" s="118"/>
      <c r="Y108" s="118"/>
    </row>
    <row r="109">
      <c r="A109" s="345">
        <v>5509.0</v>
      </c>
      <c r="B109" s="345" t="s">
        <v>174</v>
      </c>
      <c r="C109" s="240" t="str">
        <f t="shared" si="2"/>
        <v>-</v>
      </c>
      <c r="D109" s="240" t="s">
        <v>1034</v>
      </c>
      <c r="E109" s="240" t="s">
        <v>1107</v>
      </c>
      <c r="F109" s="365"/>
      <c r="G109" s="388"/>
      <c r="H109" s="388"/>
      <c r="I109" s="382" t="s">
        <v>1579</v>
      </c>
      <c r="J109" s="398">
        <v>8.970711971E9</v>
      </c>
      <c r="K109" s="378" t="s">
        <v>1580</v>
      </c>
      <c r="L109" s="382" t="s">
        <v>1581</v>
      </c>
      <c r="M109" s="399">
        <v>6.305669404E9</v>
      </c>
      <c r="N109" s="240" t="s">
        <v>1582</v>
      </c>
      <c r="O109" s="365"/>
      <c r="P109" s="365"/>
      <c r="Q109" s="365"/>
      <c r="R109" s="365"/>
      <c r="S109" s="365"/>
      <c r="T109" s="365"/>
      <c r="U109" s="118"/>
      <c r="V109" s="118"/>
      <c r="W109" s="118"/>
      <c r="X109" s="118"/>
      <c r="Y109" s="118"/>
    </row>
    <row r="110">
      <c r="A110" s="345">
        <v>2776.0</v>
      </c>
      <c r="B110" s="345" t="s">
        <v>227</v>
      </c>
      <c r="C110" s="240" t="str">
        <f t="shared" si="2"/>
        <v>-</v>
      </c>
      <c r="D110" s="240" t="s">
        <v>1034</v>
      </c>
      <c r="E110" s="240" t="s">
        <v>1107</v>
      </c>
      <c r="F110" s="345" t="s">
        <v>1583</v>
      </c>
      <c r="G110" s="188">
        <v>7.353477856E9</v>
      </c>
      <c r="H110" s="188" t="s">
        <v>1584</v>
      </c>
      <c r="I110" s="345" t="s">
        <v>1585</v>
      </c>
      <c r="J110" s="345">
        <v>8.496832689E9</v>
      </c>
      <c r="K110" s="345" t="s">
        <v>1586</v>
      </c>
      <c r="L110" s="365"/>
      <c r="M110" s="365"/>
      <c r="N110" s="365"/>
      <c r="O110" s="365"/>
      <c r="P110" s="365"/>
      <c r="Q110" s="365"/>
      <c r="R110" s="365"/>
      <c r="S110" s="365"/>
      <c r="T110" s="365"/>
      <c r="U110" s="118"/>
      <c r="V110" s="118"/>
      <c r="W110" s="118"/>
      <c r="X110" s="118"/>
      <c r="Y110" s="118"/>
    </row>
    <row r="111">
      <c r="A111" s="345">
        <v>5069.0</v>
      </c>
      <c r="B111" s="345" t="s">
        <v>205</v>
      </c>
      <c r="C111" s="240" t="str">
        <f t="shared" si="2"/>
        <v>-</v>
      </c>
      <c r="D111" s="240" t="s">
        <v>1034</v>
      </c>
      <c r="E111" s="240" t="s">
        <v>1107</v>
      </c>
      <c r="F111" s="240" t="s">
        <v>1587</v>
      </c>
      <c r="G111" s="283">
        <v>9.739893924E9</v>
      </c>
      <c r="H111" s="283" t="s">
        <v>1588</v>
      </c>
      <c r="I111" s="382" t="s">
        <v>1589</v>
      </c>
      <c r="J111" s="385">
        <v>9.632636568E9</v>
      </c>
      <c r="K111" s="240" t="s">
        <v>1590</v>
      </c>
      <c r="L111" s="240" t="s">
        <v>1591</v>
      </c>
      <c r="M111" s="240">
        <v>9.008209905E9</v>
      </c>
      <c r="N111" s="365"/>
      <c r="O111" s="365"/>
      <c r="P111" s="365"/>
      <c r="Q111" s="365"/>
      <c r="R111" s="365"/>
      <c r="S111" s="365"/>
      <c r="T111" s="365"/>
      <c r="U111" s="118"/>
      <c r="V111" s="118"/>
      <c r="W111" s="118"/>
      <c r="X111" s="118"/>
      <c r="Y111" s="118"/>
    </row>
    <row r="112">
      <c r="A112" s="345">
        <v>3386.0</v>
      </c>
      <c r="B112" s="345" t="s">
        <v>217</v>
      </c>
      <c r="C112" s="240" t="str">
        <f t="shared" si="2"/>
        <v>-</v>
      </c>
      <c r="D112" s="240" t="s">
        <v>1041</v>
      </c>
      <c r="E112" s="240" t="s">
        <v>1118</v>
      </c>
      <c r="F112" s="240" t="s">
        <v>1592</v>
      </c>
      <c r="G112" s="283">
        <v>6.363590442E9</v>
      </c>
      <c r="H112" s="283" t="s">
        <v>1593</v>
      </c>
      <c r="I112" s="240" t="s">
        <v>1594</v>
      </c>
      <c r="J112" s="240">
        <v>7.019929602E9</v>
      </c>
      <c r="K112" s="240" t="s">
        <v>1595</v>
      </c>
      <c r="L112" s="240" t="s">
        <v>1596</v>
      </c>
      <c r="M112" s="240">
        <v>7.899700956E9</v>
      </c>
      <c r="N112" s="240" t="s">
        <v>1597</v>
      </c>
      <c r="O112" s="240" t="s">
        <v>1436</v>
      </c>
      <c r="P112" s="373">
        <v>7.259929495E9</v>
      </c>
      <c r="Q112" s="373" t="s">
        <v>1437</v>
      </c>
      <c r="R112" s="240" t="s">
        <v>1598</v>
      </c>
      <c r="S112" s="240">
        <v>7.259519116E9</v>
      </c>
      <c r="T112" s="240" t="s">
        <v>1599</v>
      </c>
      <c r="U112" s="118"/>
      <c r="V112" s="118"/>
      <c r="W112" s="118"/>
      <c r="X112" s="118"/>
      <c r="Y112" s="118"/>
    </row>
    <row r="113">
      <c r="A113" s="345">
        <v>2950.0</v>
      </c>
      <c r="B113" s="345" t="s">
        <v>92</v>
      </c>
      <c r="C113" s="240" t="str">
        <f t="shared" si="2"/>
        <v>-</v>
      </c>
      <c r="D113" s="240" t="s">
        <v>1041</v>
      </c>
      <c r="E113" s="240" t="s">
        <v>1118</v>
      </c>
      <c r="F113" s="345" t="s">
        <v>1600</v>
      </c>
      <c r="G113" s="188" t="str">
        <f>VLOOKUP($A113,'BLR - Mar-2025'!$A:$Z,11,0)</f>
        <v>#REF!</v>
      </c>
      <c r="H113" s="188" t="str">
        <f>VLOOKUP($A113,'BLR - Mar-2025'!$A:$Z,12,0)</f>
        <v>#REF!</v>
      </c>
      <c r="I113" s="345" t="str">
        <f>VLOOKUP($A113,'BLR - Mar-2025'!$A:$Z,13,0)</f>
        <v>#REF!</v>
      </c>
      <c r="J113" s="345" t="str">
        <f>VLOOKUP($A113,'BLR - Mar-2025'!$A:$Z,14,0)</f>
        <v>#REF!</v>
      </c>
      <c r="K113" s="345" t="str">
        <f>VLOOKUP($A113,'BLR - Mar-2025'!$A:$Z,15,0)</f>
        <v>#REF!</v>
      </c>
      <c r="L113" s="345" t="s">
        <v>1601</v>
      </c>
      <c r="M113" s="345">
        <v>8.550043979E9</v>
      </c>
      <c r="N113" s="345" t="s">
        <v>1602</v>
      </c>
      <c r="O113" s="365"/>
      <c r="P113" s="365"/>
      <c r="Q113" s="365"/>
      <c r="R113" s="365"/>
      <c r="S113" s="365"/>
      <c r="T113" s="365"/>
      <c r="U113" s="118"/>
      <c r="V113" s="118"/>
      <c r="W113" s="118"/>
      <c r="X113" s="118"/>
      <c r="Y113" s="118"/>
    </row>
    <row r="114">
      <c r="A114" s="345">
        <v>5349.0</v>
      </c>
      <c r="B114" s="345" t="s">
        <v>29</v>
      </c>
      <c r="C114" s="240" t="str">
        <f t="shared" si="2"/>
        <v>-</v>
      </c>
      <c r="D114" s="240" t="s">
        <v>1041</v>
      </c>
      <c r="E114" s="240" t="s">
        <v>1118</v>
      </c>
      <c r="F114" s="345" t="s">
        <v>1603</v>
      </c>
      <c r="G114" s="188">
        <v>9.035252221E9</v>
      </c>
      <c r="H114" s="188" t="s">
        <v>1604</v>
      </c>
      <c r="I114" s="345" t="s">
        <v>1605</v>
      </c>
      <c r="J114" s="345">
        <v>9.740492628E9</v>
      </c>
      <c r="K114" s="345" t="s">
        <v>1606</v>
      </c>
      <c r="L114" s="365"/>
      <c r="M114" s="365"/>
      <c r="N114" s="365"/>
      <c r="O114" s="365"/>
      <c r="P114" s="365"/>
      <c r="Q114" s="365"/>
      <c r="R114" s="365"/>
      <c r="S114" s="365"/>
      <c r="T114" s="365"/>
      <c r="U114" s="118"/>
      <c r="V114" s="118"/>
      <c r="W114" s="118"/>
      <c r="X114" s="118"/>
      <c r="Y114" s="118"/>
    </row>
    <row r="115">
      <c r="A115" s="345">
        <v>3464.0</v>
      </c>
      <c r="B115" s="345" t="s">
        <v>11</v>
      </c>
      <c r="C115" s="240" t="str">
        <f t="shared" si="2"/>
        <v>-</v>
      </c>
      <c r="D115" s="240" t="s">
        <v>1041</v>
      </c>
      <c r="E115" s="240" t="s">
        <v>1118</v>
      </c>
      <c r="F115" s="345" t="s">
        <v>1607</v>
      </c>
      <c r="G115" s="388"/>
      <c r="H115" s="188" t="s">
        <v>1608</v>
      </c>
      <c r="I115" s="345" t="str">
        <f t="shared" ref="I115:I116" si="3">VLOOKUP($A115,'BLR - Mar-2025'!$A:$Z,13,0)</f>
        <v>#REF!</v>
      </c>
      <c r="J115" s="345" t="str">
        <f t="shared" ref="J115:J116" si="4">VLOOKUP($A115,'BLR - Mar-2025'!$A:$Z,14,0)</f>
        <v>#REF!</v>
      </c>
      <c r="K115" s="345" t="str">
        <f t="shared" ref="K115:K116" si="5">VLOOKUP($A115,'BLR - Mar-2025'!$A:$Z,15,0)</f>
        <v>#REF!</v>
      </c>
      <c r="L115" s="365"/>
      <c r="M115" s="365"/>
      <c r="N115" s="365"/>
      <c r="O115" s="365"/>
      <c r="P115" s="365"/>
      <c r="Q115" s="365"/>
      <c r="R115" s="365"/>
      <c r="S115" s="365"/>
      <c r="T115" s="365"/>
      <c r="U115" s="118"/>
      <c r="V115" s="118"/>
      <c r="W115" s="118"/>
      <c r="X115" s="118"/>
      <c r="Y115" s="118"/>
    </row>
    <row r="116">
      <c r="A116" s="345">
        <v>5520.0</v>
      </c>
      <c r="B116" s="345" t="s">
        <v>240</v>
      </c>
      <c r="C116" s="240" t="str">
        <f t="shared" si="2"/>
        <v>-</v>
      </c>
      <c r="D116" s="240" t="s">
        <v>1041</v>
      </c>
      <c r="E116" s="240" t="s">
        <v>1118</v>
      </c>
      <c r="F116" s="345" t="str">
        <f>VLOOKUP($A116,'BLR - Mar-2025'!A:Z,10,0)</f>
        <v>#REF!</v>
      </c>
      <c r="G116" s="400">
        <v>8.310377359E9</v>
      </c>
      <c r="H116" s="400"/>
      <c r="I116" s="365" t="str">
        <f t="shared" si="3"/>
        <v>#REF!</v>
      </c>
      <c r="J116" s="365" t="str">
        <f t="shared" si="4"/>
        <v>#REF!</v>
      </c>
      <c r="K116" s="365" t="str">
        <f t="shared" si="5"/>
        <v>#REF!</v>
      </c>
      <c r="L116" s="365"/>
      <c r="M116" s="365"/>
      <c r="N116" s="365"/>
      <c r="O116" s="365"/>
      <c r="P116" s="365"/>
      <c r="Q116" s="365"/>
      <c r="R116" s="365"/>
      <c r="S116" s="365"/>
      <c r="T116" s="365"/>
      <c r="U116" s="118"/>
      <c r="V116" s="118"/>
      <c r="W116" s="118"/>
      <c r="X116" s="118"/>
      <c r="Y116" s="118"/>
    </row>
    <row r="117">
      <c r="A117" s="345">
        <v>5239.0</v>
      </c>
      <c r="B117" s="345" t="s">
        <v>1609</v>
      </c>
      <c r="C117" s="240" t="str">
        <f t="shared" si="2"/>
        <v>-</v>
      </c>
      <c r="D117" s="240" t="s">
        <v>1041</v>
      </c>
      <c r="E117" s="240" t="s">
        <v>1118</v>
      </c>
      <c r="F117" s="240" t="s">
        <v>1610</v>
      </c>
      <c r="G117" s="283">
        <v>9.986825358E9</v>
      </c>
      <c r="H117" s="283" t="s">
        <v>1611</v>
      </c>
      <c r="I117" s="240" t="s">
        <v>1612</v>
      </c>
      <c r="J117" s="240">
        <v>9.845804421E9</v>
      </c>
      <c r="K117" s="240" t="s">
        <v>1613</v>
      </c>
      <c r="L117" s="240" t="s">
        <v>1349</v>
      </c>
      <c r="M117" s="365"/>
      <c r="N117" s="365"/>
      <c r="O117" s="365"/>
      <c r="P117" s="365"/>
      <c r="Q117" s="365"/>
      <c r="R117" s="365"/>
      <c r="S117" s="365"/>
      <c r="T117" s="365"/>
      <c r="U117" s="118"/>
      <c r="V117" s="118"/>
      <c r="W117" s="118"/>
      <c r="X117" s="118"/>
      <c r="Y117" s="118"/>
    </row>
    <row r="118">
      <c r="A118" s="345">
        <v>3578.0</v>
      </c>
      <c r="B118" s="345" t="s">
        <v>27</v>
      </c>
      <c r="C118" s="240" t="str">
        <f t="shared" si="2"/>
        <v>-</v>
      </c>
      <c r="D118" s="240" t="s">
        <v>1041</v>
      </c>
      <c r="E118" s="240" t="s">
        <v>1118</v>
      </c>
      <c r="F118" s="345" t="s">
        <v>1614</v>
      </c>
      <c r="G118" s="188">
        <v>7.829637607E9</v>
      </c>
      <c r="H118" s="401" t="s">
        <v>1615</v>
      </c>
      <c r="I118" s="345" t="s">
        <v>1616</v>
      </c>
      <c r="J118" s="345">
        <v>6.364814671E9</v>
      </c>
      <c r="K118" s="372" t="s">
        <v>1617</v>
      </c>
      <c r="L118" s="345" t="s">
        <v>1618</v>
      </c>
      <c r="M118" s="345">
        <v>8.105308644E9</v>
      </c>
      <c r="N118" s="373" t="s">
        <v>1619</v>
      </c>
      <c r="O118" s="365"/>
      <c r="P118" s="365"/>
      <c r="Q118" s="365"/>
      <c r="R118" s="365"/>
      <c r="S118" s="365"/>
      <c r="T118" s="365"/>
      <c r="U118" s="118"/>
      <c r="V118" s="118"/>
      <c r="W118" s="118"/>
      <c r="X118" s="118"/>
      <c r="Y118" s="118"/>
    </row>
    <row r="119">
      <c r="A119" s="345">
        <v>4416.0</v>
      </c>
      <c r="B119" s="345" t="s">
        <v>335</v>
      </c>
      <c r="C119" s="240" t="str">
        <f t="shared" si="2"/>
        <v>-</v>
      </c>
      <c r="D119" s="240" t="s">
        <v>1041</v>
      </c>
      <c r="E119" s="240" t="s">
        <v>1118</v>
      </c>
      <c r="F119" s="345" t="s">
        <v>1620</v>
      </c>
      <c r="G119" s="188">
        <v>9.739878857E9</v>
      </c>
      <c r="H119" s="188" t="s">
        <v>1621</v>
      </c>
      <c r="I119" s="345" t="s">
        <v>1579</v>
      </c>
      <c r="J119" s="402">
        <v>9.740868121E9</v>
      </c>
      <c r="K119" s="345" t="s">
        <v>1622</v>
      </c>
      <c r="L119" s="345" t="s">
        <v>1623</v>
      </c>
      <c r="M119" s="345">
        <v>8.867325282E9</v>
      </c>
      <c r="N119" s="345" t="s">
        <v>1624</v>
      </c>
      <c r="O119" s="365"/>
      <c r="P119" s="365"/>
      <c r="Q119" s="365"/>
      <c r="R119" s="365"/>
      <c r="S119" s="365"/>
      <c r="T119" s="365"/>
      <c r="U119" s="118"/>
      <c r="V119" s="118"/>
      <c r="W119" s="118"/>
      <c r="X119" s="118"/>
      <c r="Y119" s="118"/>
    </row>
    <row r="120">
      <c r="A120" s="345">
        <v>4768.0</v>
      </c>
      <c r="B120" s="345" t="s">
        <v>96</v>
      </c>
      <c r="C120" s="240" t="str">
        <f t="shared" si="2"/>
        <v>-</v>
      </c>
      <c r="D120" s="240" t="s">
        <v>1041</v>
      </c>
      <c r="E120" s="240" t="s">
        <v>1118</v>
      </c>
      <c r="F120" s="240" t="s">
        <v>1625</v>
      </c>
      <c r="G120" s="283">
        <v>7.899986684E9</v>
      </c>
      <c r="H120" s="283" t="s">
        <v>1626</v>
      </c>
      <c r="I120" s="240" t="s">
        <v>1627</v>
      </c>
      <c r="J120" s="240">
        <v>9.110894407E9</v>
      </c>
      <c r="K120" s="240" t="s">
        <v>1628</v>
      </c>
      <c r="L120" s="365"/>
      <c r="M120" s="365"/>
      <c r="N120" s="365"/>
      <c r="O120" s="365"/>
      <c r="P120" s="365"/>
      <c r="Q120" s="365"/>
      <c r="R120" s="365"/>
      <c r="S120" s="365"/>
      <c r="T120" s="365"/>
      <c r="U120" s="118"/>
      <c r="V120" s="118"/>
      <c r="W120" s="118"/>
      <c r="X120" s="118"/>
      <c r="Y120" s="118"/>
    </row>
    <row r="121">
      <c r="A121" s="345">
        <v>5247.0</v>
      </c>
      <c r="B121" s="345" t="s">
        <v>118</v>
      </c>
      <c r="C121" s="240" t="str">
        <f t="shared" si="2"/>
        <v>-</v>
      </c>
      <c r="D121" s="240" t="s">
        <v>1041</v>
      </c>
      <c r="E121" s="240" t="s">
        <v>1118</v>
      </c>
      <c r="F121" s="345" t="s">
        <v>1629</v>
      </c>
      <c r="G121" s="188">
        <v>9.74012826E9</v>
      </c>
      <c r="H121" s="188" t="s">
        <v>1630</v>
      </c>
      <c r="I121" s="345" t="s">
        <v>1631</v>
      </c>
      <c r="J121" s="345">
        <v>9.035241002E9</v>
      </c>
      <c r="K121" s="345" t="s">
        <v>1632</v>
      </c>
      <c r="L121" s="345" t="s">
        <v>625</v>
      </c>
      <c r="M121" s="345" t="s">
        <v>625</v>
      </c>
      <c r="N121" s="345" t="s">
        <v>625</v>
      </c>
      <c r="O121" s="345" t="s">
        <v>625</v>
      </c>
      <c r="P121" s="345" t="s">
        <v>625</v>
      </c>
      <c r="Q121" s="345" t="s">
        <v>625</v>
      </c>
      <c r="R121" s="345" t="s">
        <v>625</v>
      </c>
      <c r="S121" s="345" t="s">
        <v>625</v>
      </c>
      <c r="T121" s="345" t="s">
        <v>625</v>
      </c>
      <c r="U121" s="118"/>
      <c r="V121" s="118"/>
      <c r="W121" s="118"/>
      <c r="X121" s="118"/>
      <c r="Y121" s="118"/>
    </row>
    <row r="122">
      <c r="A122" s="345">
        <v>3378.0</v>
      </c>
      <c r="B122" s="345" t="s">
        <v>116</v>
      </c>
      <c r="C122" s="240" t="str">
        <f t="shared" si="2"/>
        <v>-</v>
      </c>
      <c r="D122" s="240" t="s">
        <v>1041</v>
      </c>
      <c r="E122" s="240" t="s">
        <v>1118</v>
      </c>
      <c r="F122" s="382" t="s">
        <v>1633</v>
      </c>
      <c r="G122" s="403">
        <v>9.663091531E9</v>
      </c>
      <c r="H122" s="373" t="s">
        <v>1634</v>
      </c>
      <c r="I122" s="382" t="s">
        <v>1635</v>
      </c>
      <c r="J122" s="240">
        <v>9.743211797E9</v>
      </c>
      <c r="K122" s="373" t="s">
        <v>1636</v>
      </c>
      <c r="L122" s="240" t="s">
        <v>1637</v>
      </c>
      <c r="M122" s="240" t="s">
        <v>1637</v>
      </c>
      <c r="N122" s="240" t="s">
        <v>1637</v>
      </c>
      <c r="O122" s="240" t="s">
        <v>1637</v>
      </c>
      <c r="P122" s="240" t="s">
        <v>1637</v>
      </c>
      <c r="Q122" s="240" t="s">
        <v>1637</v>
      </c>
      <c r="R122" s="240" t="s">
        <v>1637</v>
      </c>
      <c r="S122" s="240" t="s">
        <v>1637</v>
      </c>
      <c r="T122" s="240" t="s">
        <v>1637</v>
      </c>
      <c r="U122" s="118"/>
      <c r="V122" s="118"/>
      <c r="W122" s="118"/>
      <c r="X122" s="118"/>
      <c r="Y122" s="118"/>
    </row>
    <row r="123">
      <c r="A123" s="345">
        <v>5237.0</v>
      </c>
      <c r="B123" s="345" t="s">
        <v>139</v>
      </c>
      <c r="C123" s="240" t="str">
        <f t="shared" si="2"/>
        <v>-</v>
      </c>
      <c r="D123" s="240" t="s">
        <v>1041</v>
      </c>
      <c r="E123" s="240" t="s">
        <v>1118</v>
      </c>
      <c r="F123" s="382" t="s">
        <v>1638</v>
      </c>
      <c r="G123" s="283">
        <v>9.986777041E9</v>
      </c>
      <c r="H123" s="373" t="s">
        <v>1639</v>
      </c>
      <c r="I123" s="240" t="s">
        <v>1640</v>
      </c>
      <c r="J123" s="240">
        <v>8.310594509E9</v>
      </c>
      <c r="K123" s="240" t="s">
        <v>1641</v>
      </c>
      <c r="L123" s="240" t="s">
        <v>625</v>
      </c>
      <c r="M123" s="240" t="s">
        <v>625</v>
      </c>
      <c r="N123" s="240" t="s">
        <v>625</v>
      </c>
      <c r="O123" s="240" t="s">
        <v>1436</v>
      </c>
      <c r="P123" s="373">
        <v>7.259929495E9</v>
      </c>
      <c r="Q123" s="373" t="s">
        <v>1437</v>
      </c>
      <c r="R123" s="240" t="s">
        <v>1637</v>
      </c>
      <c r="S123" s="240" t="s">
        <v>1637</v>
      </c>
      <c r="T123" s="240" t="s">
        <v>1637</v>
      </c>
      <c r="U123" s="118"/>
      <c r="V123" s="118"/>
      <c r="W123" s="118"/>
      <c r="X123" s="118"/>
      <c r="Y123" s="118"/>
    </row>
    <row r="124">
      <c r="A124" s="345">
        <v>3143.0</v>
      </c>
      <c r="B124" s="345" t="s">
        <v>125</v>
      </c>
      <c r="C124" s="240" t="str">
        <f t="shared" si="2"/>
        <v>-</v>
      </c>
      <c r="D124" s="240" t="s">
        <v>1041</v>
      </c>
      <c r="E124" s="240" t="s">
        <v>1118</v>
      </c>
      <c r="F124" s="240" t="s">
        <v>1642</v>
      </c>
      <c r="G124" s="283">
        <v>8.660606137E9</v>
      </c>
      <c r="H124" s="283" t="s">
        <v>1643</v>
      </c>
      <c r="I124" s="240" t="s">
        <v>1644</v>
      </c>
      <c r="J124" s="240">
        <v>7.406026462E9</v>
      </c>
      <c r="K124" s="240" t="s">
        <v>1645</v>
      </c>
      <c r="L124" s="240" t="s">
        <v>1646</v>
      </c>
      <c r="M124" s="240" t="s">
        <v>1647</v>
      </c>
      <c r="N124" s="240" t="s">
        <v>1648</v>
      </c>
      <c r="O124" s="240" t="s">
        <v>625</v>
      </c>
      <c r="P124" s="240" t="s">
        <v>625</v>
      </c>
      <c r="Q124" s="240" t="s">
        <v>625</v>
      </c>
      <c r="R124" s="365"/>
      <c r="S124" s="365"/>
      <c r="T124" s="365"/>
      <c r="U124" s="118"/>
      <c r="V124" s="118"/>
      <c r="W124" s="118"/>
      <c r="X124" s="118"/>
      <c r="Y124" s="118"/>
    </row>
    <row r="125">
      <c r="A125" s="345">
        <v>5241.0</v>
      </c>
      <c r="B125" s="345" t="s">
        <v>135</v>
      </c>
      <c r="C125" s="240" t="str">
        <f t="shared" si="2"/>
        <v>-</v>
      </c>
      <c r="D125" s="240" t="s">
        <v>1041</v>
      </c>
      <c r="E125" s="240" t="s">
        <v>1118</v>
      </c>
      <c r="F125" s="240" t="s">
        <v>1649</v>
      </c>
      <c r="G125" s="283">
        <v>9.686200916E9</v>
      </c>
      <c r="H125" s="283" t="s">
        <v>1650</v>
      </c>
      <c r="I125" s="240" t="s">
        <v>1651</v>
      </c>
      <c r="J125" s="240">
        <v>9.880957646E9</v>
      </c>
      <c r="K125" s="240" t="s">
        <v>1652</v>
      </c>
      <c r="L125" s="240" t="s">
        <v>1653</v>
      </c>
      <c r="M125" s="240">
        <v>8.105081617E9</v>
      </c>
      <c r="N125" s="240" t="s">
        <v>1654</v>
      </c>
      <c r="O125" s="240" t="s">
        <v>1436</v>
      </c>
      <c r="P125" s="373">
        <v>7.259929495E9</v>
      </c>
      <c r="Q125" s="373" t="s">
        <v>1437</v>
      </c>
      <c r="R125" s="365"/>
      <c r="S125" s="365"/>
      <c r="T125" s="365"/>
      <c r="U125" s="118"/>
      <c r="V125" s="118"/>
      <c r="W125" s="118"/>
      <c r="X125" s="118"/>
      <c r="Y125" s="118"/>
    </row>
    <row r="126">
      <c r="A126" s="345">
        <v>5572.0</v>
      </c>
      <c r="B126" s="345" t="s">
        <v>1655</v>
      </c>
      <c r="C126" s="240" t="str">
        <f t="shared" si="2"/>
        <v>-</v>
      </c>
      <c r="D126" s="240" t="s">
        <v>1041</v>
      </c>
      <c r="E126" s="240" t="s">
        <v>1118</v>
      </c>
      <c r="F126" s="240" t="s">
        <v>1656</v>
      </c>
      <c r="G126" s="283">
        <v>7.019006228E9</v>
      </c>
      <c r="H126" s="283" t="s">
        <v>1657</v>
      </c>
      <c r="I126" s="240" t="s">
        <v>1658</v>
      </c>
      <c r="J126" s="240">
        <v>8.884241575E9</v>
      </c>
      <c r="K126" s="373" t="s">
        <v>1659</v>
      </c>
      <c r="L126" s="240" t="s">
        <v>1349</v>
      </c>
      <c r="M126" s="365"/>
      <c r="N126" s="365"/>
      <c r="O126" s="240" t="s">
        <v>1660</v>
      </c>
      <c r="P126" s="240">
        <v>9.481757834E9</v>
      </c>
      <c r="Q126" s="240" t="s">
        <v>1661</v>
      </c>
      <c r="R126" s="365"/>
      <c r="S126" s="365"/>
      <c r="T126" s="365"/>
      <c r="U126" s="118"/>
      <c r="V126" s="118"/>
      <c r="W126" s="118"/>
      <c r="X126" s="118"/>
      <c r="Y126" s="118"/>
    </row>
    <row r="127">
      <c r="A127" s="365"/>
      <c r="B127" s="345" t="s">
        <v>186</v>
      </c>
      <c r="C127" s="240" t="str">
        <f t="shared" si="2"/>
        <v>-</v>
      </c>
      <c r="D127" s="240" t="s">
        <v>1041</v>
      </c>
      <c r="E127" s="240" t="s">
        <v>1118</v>
      </c>
      <c r="F127" s="365"/>
      <c r="G127" s="400">
        <v>9.53885554E9</v>
      </c>
      <c r="H127" s="188" t="s">
        <v>1662</v>
      </c>
      <c r="I127" s="365"/>
      <c r="J127" s="365"/>
      <c r="K127" s="365"/>
      <c r="L127" s="365"/>
      <c r="M127" s="365"/>
      <c r="N127" s="365"/>
      <c r="O127" s="240" t="s">
        <v>1436</v>
      </c>
      <c r="P127" s="373">
        <v>7.259929495E9</v>
      </c>
      <c r="Q127" s="373" t="s">
        <v>1437</v>
      </c>
      <c r="R127" s="365"/>
      <c r="S127" s="365"/>
      <c r="T127" s="365"/>
      <c r="U127" s="118"/>
      <c r="V127" s="118"/>
      <c r="W127" s="118"/>
      <c r="X127" s="118"/>
      <c r="Y127" s="118"/>
    </row>
    <row r="128">
      <c r="A128" s="345">
        <v>6053.0</v>
      </c>
      <c r="B128" s="345" t="s">
        <v>325</v>
      </c>
      <c r="C128" s="240" t="str">
        <f t="shared" si="2"/>
        <v>-</v>
      </c>
      <c r="D128" s="345" t="s">
        <v>1041</v>
      </c>
      <c r="E128" s="240" t="s">
        <v>1118</v>
      </c>
      <c r="F128" s="345" t="s">
        <v>1600</v>
      </c>
      <c r="G128" s="188">
        <v>9.98000727E9</v>
      </c>
      <c r="H128" s="188" t="s">
        <v>1663</v>
      </c>
      <c r="I128" s="345" t="s">
        <v>1664</v>
      </c>
      <c r="J128" s="345">
        <v>9.900630413E9</v>
      </c>
      <c r="K128" s="345" t="s">
        <v>1665</v>
      </c>
      <c r="L128" s="365"/>
      <c r="M128" s="365"/>
      <c r="N128" s="365"/>
      <c r="O128" s="365"/>
      <c r="P128" s="365"/>
      <c r="Q128" s="365"/>
      <c r="R128" s="365"/>
      <c r="S128" s="365"/>
      <c r="T128" s="365"/>
      <c r="U128" s="118"/>
      <c r="V128" s="118"/>
      <c r="W128" s="118"/>
      <c r="X128" s="118"/>
      <c r="Y128" s="118"/>
    </row>
    <row r="129">
      <c r="A129" s="345">
        <v>6155.0</v>
      </c>
      <c r="B129" s="345" t="s">
        <v>89</v>
      </c>
      <c r="C129" s="240" t="str">
        <f t="shared" si="2"/>
        <v>-</v>
      </c>
      <c r="D129" s="240" t="s">
        <v>1666</v>
      </c>
      <c r="E129" s="240" t="s">
        <v>1118</v>
      </c>
      <c r="F129" s="387" t="s">
        <v>1667</v>
      </c>
      <c r="G129" s="188">
        <v>8.618589686E9</v>
      </c>
      <c r="H129" s="404" t="s">
        <v>1668</v>
      </c>
      <c r="I129" s="405"/>
      <c r="J129" s="388"/>
      <c r="K129" s="365"/>
      <c r="L129" s="405"/>
      <c r="M129" s="365"/>
      <c r="N129" s="365"/>
      <c r="O129" s="365"/>
      <c r="P129" s="365"/>
      <c r="Q129" s="365"/>
      <c r="R129" s="365"/>
      <c r="S129" s="365"/>
      <c r="T129" s="365"/>
      <c r="U129" s="118"/>
      <c r="V129" s="118"/>
      <c r="W129" s="118"/>
      <c r="X129" s="118"/>
      <c r="Y129" s="118"/>
    </row>
    <row r="130">
      <c r="A130" s="345">
        <v>1387.0</v>
      </c>
      <c r="B130" s="345" t="s">
        <v>9</v>
      </c>
      <c r="C130" s="240" t="str">
        <f t="shared" si="2"/>
        <v>-</v>
      </c>
      <c r="D130" s="240" t="s">
        <v>1048</v>
      </c>
      <c r="E130" s="240" t="s">
        <v>1107</v>
      </c>
      <c r="F130" s="345" t="s">
        <v>1669</v>
      </c>
      <c r="G130" s="188">
        <v>7.019412556E9</v>
      </c>
      <c r="H130" s="188" t="s">
        <v>1670</v>
      </c>
      <c r="I130" s="345" t="s">
        <v>1671</v>
      </c>
      <c r="J130" s="345">
        <v>8.549919361E9</v>
      </c>
      <c r="K130" s="345" t="s">
        <v>1672</v>
      </c>
      <c r="L130" s="365"/>
      <c r="M130" s="365"/>
      <c r="N130" s="365"/>
      <c r="O130" s="345" t="s">
        <v>1673</v>
      </c>
      <c r="P130" s="345">
        <v>8.951621811E9</v>
      </c>
      <c r="Q130" s="345" t="s">
        <v>1674</v>
      </c>
      <c r="R130" s="365"/>
      <c r="S130" s="365"/>
      <c r="T130" s="365"/>
      <c r="U130" s="118"/>
      <c r="V130" s="118"/>
      <c r="W130" s="118"/>
      <c r="X130" s="118"/>
      <c r="Y130" s="118"/>
    </row>
    <row r="131">
      <c r="A131" s="345">
        <v>4543.0</v>
      </c>
      <c r="B131" s="345" t="s">
        <v>70</v>
      </c>
      <c r="C131" s="240" t="str">
        <f t="shared" si="2"/>
        <v>-</v>
      </c>
      <c r="D131" s="240" t="s">
        <v>1048</v>
      </c>
      <c r="E131" s="240" t="s">
        <v>1107</v>
      </c>
      <c r="F131" s="240" t="s">
        <v>1675</v>
      </c>
      <c r="G131" s="283">
        <v>9.10831104E9</v>
      </c>
      <c r="H131" s="283" t="s">
        <v>1676</v>
      </c>
      <c r="I131" s="240" t="s">
        <v>1677</v>
      </c>
      <c r="J131" s="365"/>
      <c r="K131" s="240" t="s">
        <v>1678</v>
      </c>
      <c r="L131" s="365"/>
      <c r="M131" s="365"/>
      <c r="N131" s="365"/>
      <c r="O131" s="240" t="s">
        <v>1679</v>
      </c>
      <c r="P131" s="240">
        <v>8.07359183E8</v>
      </c>
      <c r="Q131" s="240" t="s">
        <v>1680</v>
      </c>
      <c r="R131" s="365"/>
      <c r="S131" s="365"/>
      <c r="T131" s="365"/>
      <c r="U131" s="118"/>
      <c r="V131" s="118"/>
      <c r="W131" s="118"/>
      <c r="X131" s="118"/>
      <c r="Y131" s="118"/>
    </row>
    <row r="132">
      <c r="A132" s="345">
        <v>3481.0</v>
      </c>
      <c r="B132" s="345" t="s">
        <v>45</v>
      </c>
      <c r="C132" s="240" t="str">
        <f t="shared" si="2"/>
        <v>-</v>
      </c>
      <c r="D132" s="240" t="s">
        <v>1048</v>
      </c>
      <c r="E132" s="240" t="s">
        <v>1107</v>
      </c>
      <c r="F132" s="240" t="s">
        <v>1681</v>
      </c>
      <c r="G132" s="283">
        <v>9.70400042E9</v>
      </c>
      <c r="H132" s="283" t="s">
        <v>1682</v>
      </c>
      <c r="I132" s="240" t="s">
        <v>1683</v>
      </c>
      <c r="J132" s="240" t="s">
        <v>1684</v>
      </c>
      <c r="K132" s="240" t="s">
        <v>1685</v>
      </c>
      <c r="L132" s="365"/>
      <c r="M132" s="365"/>
      <c r="N132" s="365"/>
      <c r="O132" s="365"/>
      <c r="P132" s="365"/>
      <c r="Q132" s="365"/>
      <c r="R132" s="365"/>
      <c r="S132" s="365"/>
      <c r="T132" s="365"/>
      <c r="U132" s="118"/>
      <c r="V132" s="118"/>
      <c r="W132" s="118"/>
      <c r="X132" s="118"/>
      <c r="Y132" s="118"/>
    </row>
    <row r="133">
      <c r="A133" s="345">
        <v>2139.0</v>
      </c>
      <c r="B133" s="345" t="s">
        <v>57</v>
      </c>
      <c r="C133" s="240" t="str">
        <f t="shared" si="2"/>
        <v>-</v>
      </c>
      <c r="D133" s="240" t="s">
        <v>1048</v>
      </c>
      <c r="E133" s="240" t="s">
        <v>1107</v>
      </c>
      <c r="F133" s="240" t="s">
        <v>1686</v>
      </c>
      <c r="G133" s="283">
        <v>8.867496789E9</v>
      </c>
      <c r="H133" s="283" t="s">
        <v>1687</v>
      </c>
      <c r="I133" s="345" t="s">
        <v>1688</v>
      </c>
      <c r="J133" s="365"/>
      <c r="K133" s="365"/>
      <c r="L133" s="365"/>
      <c r="M133" s="365"/>
      <c r="N133" s="365"/>
      <c r="O133" s="365"/>
      <c r="P133" s="365"/>
      <c r="Q133" s="365"/>
      <c r="R133" s="365"/>
      <c r="S133" s="365"/>
      <c r="T133" s="365"/>
      <c r="U133" s="118"/>
      <c r="V133" s="118"/>
      <c r="W133" s="118"/>
      <c r="X133" s="118"/>
      <c r="Y133" s="118"/>
    </row>
    <row r="134">
      <c r="A134" s="345">
        <v>3956.0</v>
      </c>
      <c r="B134" s="345" t="s">
        <v>54</v>
      </c>
      <c r="C134" s="240" t="str">
        <f t="shared" si="2"/>
        <v>-</v>
      </c>
      <c r="D134" s="240" t="s">
        <v>1048</v>
      </c>
      <c r="E134" s="240" t="s">
        <v>1107</v>
      </c>
      <c r="F134" s="240" t="s">
        <v>1689</v>
      </c>
      <c r="G134" s="283">
        <v>8.72219494E9</v>
      </c>
      <c r="H134" s="283" t="s">
        <v>1690</v>
      </c>
      <c r="I134" s="240" t="s">
        <v>1355</v>
      </c>
      <c r="J134" s="240" t="s">
        <v>1355</v>
      </c>
      <c r="K134" s="240" t="s">
        <v>1355</v>
      </c>
      <c r="L134" s="240" t="s">
        <v>1691</v>
      </c>
      <c r="M134" s="240">
        <v>8.942995683E9</v>
      </c>
      <c r="N134" s="240" t="s">
        <v>1692</v>
      </c>
      <c r="O134" s="240" t="s">
        <v>1693</v>
      </c>
      <c r="P134" s="240">
        <v>8.073591836E9</v>
      </c>
      <c r="Q134" s="240" t="s">
        <v>1680</v>
      </c>
      <c r="R134" s="365"/>
      <c r="S134" s="365"/>
      <c r="T134" s="365"/>
      <c r="U134" s="118"/>
      <c r="V134" s="118"/>
      <c r="W134" s="118"/>
      <c r="X134" s="118"/>
      <c r="Y134" s="118"/>
    </row>
    <row r="135">
      <c r="A135" s="365"/>
      <c r="B135" s="345" t="s">
        <v>1694</v>
      </c>
      <c r="C135" s="240" t="str">
        <f t="shared" si="2"/>
        <v>-</v>
      </c>
      <c r="D135" s="365"/>
      <c r="E135" s="365"/>
      <c r="F135" s="365"/>
      <c r="G135" s="388"/>
      <c r="H135" s="188" t="s">
        <v>1662</v>
      </c>
      <c r="I135" s="365"/>
      <c r="J135" s="365"/>
      <c r="K135" s="365"/>
      <c r="L135" s="365"/>
      <c r="M135" s="365"/>
      <c r="N135" s="365"/>
      <c r="O135" s="365"/>
      <c r="P135" s="365"/>
      <c r="Q135" s="365"/>
      <c r="R135" s="365"/>
      <c r="S135" s="365"/>
      <c r="T135" s="365"/>
      <c r="U135" s="118"/>
      <c r="V135" s="118"/>
      <c r="W135" s="118"/>
      <c r="X135" s="118"/>
      <c r="Y135" s="118"/>
    </row>
    <row r="136">
      <c r="A136" s="365"/>
      <c r="B136" s="345" t="s">
        <v>1695</v>
      </c>
      <c r="C136" s="240" t="str">
        <f t="shared" si="2"/>
        <v>-</v>
      </c>
      <c r="D136" s="365"/>
      <c r="E136" s="365"/>
      <c r="F136" s="365"/>
      <c r="G136" s="388"/>
      <c r="H136" s="188" t="s">
        <v>1662</v>
      </c>
      <c r="I136" s="365"/>
      <c r="J136" s="365"/>
      <c r="K136" s="365"/>
      <c r="L136" s="365"/>
      <c r="M136" s="365"/>
      <c r="N136" s="365"/>
      <c r="O136" s="365"/>
      <c r="P136" s="365"/>
      <c r="Q136" s="365"/>
      <c r="R136" s="365"/>
      <c r="S136" s="365"/>
      <c r="T136" s="365"/>
      <c r="U136" s="118"/>
      <c r="V136" s="118"/>
      <c r="W136" s="118"/>
      <c r="X136" s="118"/>
      <c r="Y136" s="118"/>
    </row>
    <row r="137">
      <c r="A137" s="365"/>
      <c r="B137" s="345" t="s">
        <v>52</v>
      </c>
      <c r="C137" s="240" t="str">
        <f t="shared" si="2"/>
        <v>-</v>
      </c>
      <c r="D137" s="365"/>
      <c r="E137" s="365"/>
      <c r="F137" s="405"/>
      <c r="G137" s="400">
        <v>8.496832689E9</v>
      </c>
      <c r="H137" s="188"/>
      <c r="I137" s="365"/>
      <c r="J137" s="365"/>
      <c r="K137" s="365"/>
      <c r="L137" s="405"/>
      <c r="M137" s="388"/>
      <c r="N137" s="365"/>
      <c r="O137" s="365"/>
      <c r="P137" s="365"/>
      <c r="Q137" s="365"/>
      <c r="R137" s="365"/>
      <c r="S137" s="365"/>
      <c r="T137" s="365"/>
      <c r="U137" s="118"/>
      <c r="V137" s="118"/>
      <c r="W137" s="118"/>
      <c r="X137" s="118"/>
      <c r="Y137" s="118"/>
    </row>
    <row r="138">
      <c r="A138" s="365"/>
      <c r="B138" s="345" t="s">
        <v>1696</v>
      </c>
      <c r="C138" s="240" t="str">
        <f t="shared" si="2"/>
        <v>-</v>
      </c>
      <c r="D138" s="365"/>
      <c r="E138" s="365"/>
      <c r="F138" s="345" t="s">
        <v>1697</v>
      </c>
      <c r="G138" s="188">
        <v>9.590037208E9</v>
      </c>
      <c r="H138" s="283" t="s">
        <v>1698</v>
      </c>
      <c r="I138" s="365"/>
      <c r="J138" s="365"/>
      <c r="K138" s="365"/>
      <c r="L138" s="365"/>
      <c r="M138" s="365"/>
      <c r="N138" s="365"/>
      <c r="O138" s="365"/>
      <c r="P138" s="365"/>
      <c r="Q138" s="365"/>
      <c r="R138" s="365"/>
      <c r="S138" s="365"/>
      <c r="T138" s="365"/>
      <c r="U138" s="118"/>
      <c r="V138" s="118"/>
      <c r="W138" s="118"/>
      <c r="X138" s="118"/>
      <c r="Y138" s="118"/>
    </row>
    <row r="139">
      <c r="A139" s="367">
        <v>6010.0</v>
      </c>
      <c r="B139" s="406" t="s">
        <v>15</v>
      </c>
      <c r="C139" s="367" t="s">
        <v>1699</v>
      </c>
      <c r="D139" s="367" t="s">
        <v>1041</v>
      </c>
      <c r="E139" s="240" t="s">
        <v>1118</v>
      </c>
      <c r="F139" s="367" t="s">
        <v>1700</v>
      </c>
      <c r="G139" s="367">
        <v>7.899986684E9</v>
      </c>
      <c r="H139" s="407" t="s">
        <v>1626</v>
      </c>
      <c r="I139" s="367" t="s">
        <v>1701</v>
      </c>
      <c r="J139" s="367">
        <v>9.742996355E9</v>
      </c>
      <c r="K139" s="367" t="s">
        <v>1702</v>
      </c>
      <c r="L139" s="365"/>
      <c r="M139" s="365"/>
      <c r="N139" s="365"/>
      <c r="O139" s="365"/>
      <c r="P139" s="365"/>
      <c r="Q139" s="365"/>
      <c r="R139" s="365"/>
      <c r="S139" s="365"/>
      <c r="T139" s="365"/>
      <c r="U139" s="118"/>
      <c r="V139" s="118"/>
      <c r="W139" s="118"/>
      <c r="X139" s="118"/>
      <c r="Y139" s="118"/>
    </row>
    <row r="140">
      <c r="A140" s="118"/>
      <c r="B140" s="118"/>
      <c r="C140" s="118"/>
      <c r="D140" s="118"/>
      <c r="E140" s="118"/>
      <c r="F140" s="118"/>
      <c r="G140" s="100"/>
      <c r="H140" s="100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</row>
    <row r="141">
      <c r="A141" s="118"/>
      <c r="B141" s="118"/>
      <c r="C141" s="118"/>
      <c r="D141" s="118"/>
      <c r="E141" s="118"/>
      <c r="F141" s="118"/>
      <c r="G141" s="100"/>
      <c r="H141" s="100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</row>
    <row r="142">
      <c r="A142" s="118"/>
      <c r="B142" s="118"/>
      <c r="C142" s="118"/>
      <c r="D142" s="118"/>
      <c r="E142" s="118"/>
      <c r="F142" s="118"/>
      <c r="G142" s="100"/>
      <c r="H142" s="100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</row>
    <row r="143">
      <c r="A143" s="118"/>
      <c r="B143" s="118"/>
      <c r="C143" s="118"/>
      <c r="D143" s="118"/>
      <c r="E143" s="118"/>
      <c r="F143" s="118"/>
      <c r="G143" s="100"/>
      <c r="H143" s="100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</row>
    <row r="144">
      <c r="A144" s="118"/>
      <c r="B144" s="118"/>
      <c r="C144" s="118"/>
      <c r="D144" s="118"/>
      <c r="E144" s="118"/>
      <c r="F144" s="118"/>
      <c r="G144" s="100"/>
      <c r="H144" s="100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</row>
    <row r="145">
      <c r="A145" s="118"/>
      <c r="B145" s="118"/>
      <c r="C145" s="118"/>
      <c r="D145" s="118"/>
      <c r="E145" s="118"/>
      <c r="F145" s="118"/>
      <c r="G145" s="100"/>
      <c r="H145" s="100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</row>
    <row r="146">
      <c r="A146" s="118"/>
      <c r="B146" s="118"/>
      <c r="C146" s="118"/>
      <c r="D146" s="118"/>
      <c r="E146" s="118"/>
      <c r="F146" s="118"/>
      <c r="G146" s="100"/>
      <c r="H146" s="100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</row>
    <row r="147">
      <c r="A147" s="118"/>
      <c r="B147" s="118"/>
      <c r="C147" s="118"/>
      <c r="D147" s="118"/>
      <c r="E147" s="118"/>
      <c r="F147" s="118"/>
      <c r="G147" s="100"/>
      <c r="H147" s="100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</row>
    <row r="148">
      <c r="A148" s="118"/>
      <c r="B148" s="118"/>
      <c r="C148" s="118"/>
      <c r="D148" s="118"/>
      <c r="E148" s="118"/>
      <c r="F148" s="118"/>
      <c r="G148" s="100"/>
      <c r="H148" s="100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</row>
    <row r="149">
      <c r="A149" s="118"/>
      <c r="B149" s="118"/>
      <c r="C149" s="118"/>
      <c r="D149" s="118"/>
      <c r="E149" s="118"/>
      <c r="F149" s="118"/>
      <c r="G149" s="100"/>
      <c r="H149" s="100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</row>
    <row r="150">
      <c r="A150" s="118"/>
      <c r="B150" s="118"/>
      <c r="C150" s="118"/>
      <c r="D150" s="118"/>
      <c r="E150" s="118"/>
      <c r="F150" s="118"/>
      <c r="G150" s="100"/>
      <c r="H150" s="100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</row>
    <row r="151">
      <c r="A151" s="118"/>
      <c r="B151" s="118"/>
      <c r="C151" s="118"/>
      <c r="D151" s="118"/>
      <c r="E151" s="118"/>
      <c r="F151" s="118"/>
      <c r="G151" s="100"/>
      <c r="H151" s="100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</row>
    <row r="152">
      <c r="A152" s="118"/>
      <c r="B152" s="118"/>
      <c r="C152" s="118"/>
      <c r="D152" s="118"/>
      <c r="E152" s="118"/>
      <c r="F152" s="118"/>
      <c r="G152" s="100"/>
      <c r="H152" s="100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</row>
    <row r="153">
      <c r="A153" s="118"/>
      <c r="B153" s="118"/>
      <c r="C153" s="118"/>
      <c r="D153" s="118"/>
      <c r="E153" s="118"/>
      <c r="F153" s="118"/>
      <c r="G153" s="100"/>
      <c r="H153" s="100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</row>
    <row r="154">
      <c r="A154" s="118"/>
      <c r="B154" s="118"/>
      <c r="C154" s="118"/>
      <c r="D154" s="118"/>
      <c r="E154" s="118"/>
      <c r="F154" s="118"/>
      <c r="G154" s="100"/>
      <c r="H154" s="100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</row>
    <row r="155">
      <c r="A155" s="118"/>
      <c r="B155" s="118"/>
      <c r="C155" s="118"/>
      <c r="D155" s="118"/>
      <c r="E155" s="118"/>
      <c r="F155" s="118"/>
      <c r="G155" s="100"/>
      <c r="H155" s="100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</row>
    <row r="156">
      <c r="A156" s="118"/>
      <c r="B156" s="118"/>
      <c r="C156" s="118"/>
      <c r="D156" s="118"/>
      <c r="E156" s="118"/>
      <c r="F156" s="118"/>
      <c r="G156" s="100"/>
      <c r="H156" s="100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</row>
    <row r="157">
      <c r="A157" s="118"/>
      <c r="B157" s="118"/>
      <c r="C157" s="118"/>
      <c r="D157" s="118"/>
      <c r="E157" s="118"/>
      <c r="F157" s="118"/>
      <c r="G157" s="100"/>
      <c r="H157" s="100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</row>
    <row r="158">
      <c r="A158" s="118"/>
      <c r="B158" s="118"/>
      <c r="C158" s="118"/>
      <c r="D158" s="118"/>
      <c r="E158" s="118"/>
      <c r="F158" s="118"/>
      <c r="G158" s="100"/>
      <c r="H158" s="100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</row>
    <row r="159">
      <c r="A159" s="118"/>
      <c r="B159" s="118"/>
      <c r="C159" s="118"/>
      <c r="D159" s="118"/>
      <c r="E159" s="118"/>
      <c r="F159" s="118"/>
      <c r="G159" s="100"/>
      <c r="H159" s="100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</row>
    <row r="160">
      <c r="A160" s="118"/>
      <c r="B160" s="118"/>
      <c r="C160" s="118"/>
      <c r="D160" s="118"/>
      <c r="E160" s="118"/>
      <c r="F160" s="118"/>
      <c r="G160" s="100"/>
      <c r="H160" s="100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</row>
    <row r="161">
      <c r="A161" s="118"/>
      <c r="B161" s="118"/>
      <c r="C161" s="118"/>
      <c r="D161" s="118"/>
      <c r="E161" s="118"/>
      <c r="F161" s="118"/>
      <c r="G161" s="100"/>
      <c r="H161" s="100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</row>
    <row r="162">
      <c r="A162" s="118"/>
      <c r="B162" s="118"/>
      <c r="C162" s="118"/>
      <c r="D162" s="118"/>
      <c r="E162" s="118"/>
      <c r="F162" s="118"/>
      <c r="G162" s="100"/>
      <c r="H162" s="100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</row>
    <row r="163">
      <c r="A163" s="118"/>
      <c r="B163" s="118"/>
      <c r="C163" s="118"/>
      <c r="D163" s="118"/>
      <c r="E163" s="118"/>
      <c r="F163" s="118"/>
      <c r="G163" s="100"/>
      <c r="H163" s="100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</row>
    <row r="164">
      <c r="A164" s="118"/>
      <c r="B164" s="118"/>
      <c r="C164" s="118"/>
      <c r="D164" s="118"/>
      <c r="E164" s="118"/>
      <c r="F164" s="118"/>
      <c r="G164" s="100"/>
      <c r="H164" s="100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</row>
    <row r="165">
      <c r="A165" s="118"/>
      <c r="B165" s="118"/>
      <c r="C165" s="118"/>
      <c r="D165" s="118"/>
      <c r="E165" s="118"/>
      <c r="F165" s="118"/>
      <c r="G165" s="100"/>
      <c r="H165" s="100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</row>
    <row r="166">
      <c r="A166" s="118"/>
      <c r="B166" s="118"/>
      <c r="C166" s="118"/>
      <c r="D166" s="118"/>
      <c r="E166" s="118"/>
      <c r="F166" s="118"/>
      <c r="G166" s="100"/>
      <c r="H166" s="100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</row>
    <row r="167">
      <c r="A167" s="118"/>
      <c r="B167" s="118"/>
      <c r="C167" s="118"/>
      <c r="D167" s="118"/>
      <c r="E167" s="118"/>
      <c r="F167" s="118"/>
      <c r="G167" s="100"/>
      <c r="H167" s="100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</row>
    <row r="168">
      <c r="A168" s="118"/>
      <c r="B168" s="118"/>
      <c r="C168" s="118"/>
      <c r="D168" s="118"/>
      <c r="E168" s="118"/>
      <c r="F168" s="118"/>
      <c r="G168" s="100"/>
      <c r="H168" s="100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</row>
    <row r="169">
      <c r="A169" s="118"/>
      <c r="B169" s="118"/>
      <c r="C169" s="118"/>
      <c r="D169" s="118"/>
      <c r="E169" s="118"/>
      <c r="F169" s="118"/>
      <c r="G169" s="100"/>
      <c r="H169" s="100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</row>
    <row r="170">
      <c r="A170" s="118"/>
      <c r="B170" s="118"/>
      <c r="C170" s="118"/>
      <c r="D170" s="118"/>
      <c r="E170" s="118"/>
      <c r="F170" s="118"/>
      <c r="G170" s="100"/>
      <c r="H170" s="100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</row>
    <row r="171">
      <c r="A171" s="118"/>
      <c r="B171" s="118"/>
      <c r="C171" s="118"/>
      <c r="D171" s="118"/>
      <c r="E171" s="118"/>
      <c r="F171" s="118"/>
      <c r="G171" s="100"/>
      <c r="H171" s="100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</row>
    <row r="172">
      <c r="A172" s="118"/>
      <c r="B172" s="118"/>
      <c r="C172" s="118"/>
      <c r="D172" s="118"/>
      <c r="E172" s="118"/>
      <c r="F172" s="118"/>
      <c r="G172" s="100"/>
      <c r="H172" s="100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</row>
    <row r="173">
      <c r="A173" s="118"/>
      <c r="B173" s="118"/>
      <c r="C173" s="118"/>
      <c r="D173" s="118"/>
      <c r="E173" s="118"/>
      <c r="F173" s="118"/>
      <c r="G173" s="100"/>
      <c r="H173" s="100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</row>
    <row r="174">
      <c r="A174" s="118"/>
      <c r="B174" s="118"/>
      <c r="C174" s="118"/>
      <c r="D174" s="118"/>
      <c r="E174" s="118"/>
      <c r="F174" s="118"/>
      <c r="G174" s="100"/>
      <c r="H174" s="100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</row>
    <row r="175">
      <c r="A175" s="118"/>
      <c r="B175" s="118"/>
      <c r="C175" s="118"/>
      <c r="D175" s="118"/>
      <c r="E175" s="118"/>
      <c r="F175" s="118"/>
      <c r="G175" s="100"/>
      <c r="H175" s="100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6">
      <c r="A176" s="118"/>
      <c r="B176" s="118"/>
      <c r="C176" s="118"/>
      <c r="D176" s="118"/>
      <c r="E176" s="118"/>
      <c r="F176" s="118"/>
      <c r="G176" s="100"/>
      <c r="H176" s="100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</row>
    <row r="177">
      <c r="A177" s="118"/>
      <c r="B177" s="118"/>
      <c r="C177" s="118"/>
      <c r="D177" s="118"/>
      <c r="E177" s="118"/>
      <c r="F177" s="118"/>
      <c r="G177" s="100"/>
      <c r="H177" s="100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</row>
    <row r="178">
      <c r="A178" s="118"/>
      <c r="B178" s="118"/>
      <c r="C178" s="118"/>
      <c r="D178" s="118"/>
      <c r="E178" s="118"/>
      <c r="F178" s="118"/>
      <c r="G178" s="100"/>
      <c r="H178" s="100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</row>
    <row r="179">
      <c r="A179" s="118"/>
      <c r="B179" s="118"/>
      <c r="C179" s="118"/>
      <c r="D179" s="118"/>
      <c r="E179" s="118"/>
      <c r="F179" s="118"/>
      <c r="G179" s="100"/>
      <c r="H179" s="100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</row>
    <row r="180">
      <c r="A180" s="118"/>
      <c r="B180" s="118"/>
      <c r="C180" s="118"/>
      <c r="D180" s="118"/>
      <c r="E180" s="118"/>
      <c r="F180" s="118"/>
      <c r="G180" s="100"/>
      <c r="H180" s="100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</row>
    <row r="181">
      <c r="A181" s="118"/>
      <c r="B181" s="118"/>
      <c r="C181" s="118"/>
      <c r="D181" s="118"/>
      <c r="E181" s="118"/>
      <c r="F181" s="118"/>
      <c r="G181" s="100"/>
      <c r="H181" s="100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</row>
    <row r="182">
      <c r="A182" s="118"/>
      <c r="B182" s="118"/>
      <c r="C182" s="118"/>
      <c r="D182" s="118"/>
      <c r="E182" s="118"/>
      <c r="F182" s="118"/>
      <c r="G182" s="100"/>
      <c r="H182" s="100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</row>
    <row r="183">
      <c r="A183" s="118"/>
      <c r="B183" s="118"/>
      <c r="C183" s="118"/>
      <c r="D183" s="118"/>
      <c r="E183" s="118"/>
      <c r="F183" s="118"/>
      <c r="G183" s="100"/>
      <c r="H183" s="100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</row>
    <row r="184">
      <c r="A184" s="118"/>
      <c r="B184" s="118"/>
      <c r="C184" s="118"/>
      <c r="D184" s="118"/>
      <c r="E184" s="118"/>
      <c r="F184" s="118"/>
      <c r="G184" s="100"/>
      <c r="H184" s="100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</row>
    <row r="185">
      <c r="A185" s="118"/>
      <c r="B185" s="118"/>
      <c r="C185" s="118"/>
      <c r="D185" s="118"/>
      <c r="E185" s="118"/>
      <c r="F185" s="118"/>
      <c r="G185" s="100"/>
      <c r="H185" s="100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</row>
    <row r="186">
      <c r="A186" s="118"/>
      <c r="B186" s="118"/>
      <c r="C186" s="118"/>
      <c r="D186" s="118"/>
      <c r="E186" s="118"/>
      <c r="F186" s="118"/>
      <c r="G186" s="100"/>
      <c r="H186" s="100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</row>
    <row r="187">
      <c r="A187" s="118"/>
      <c r="B187" s="118"/>
      <c r="C187" s="118"/>
      <c r="D187" s="118"/>
      <c r="E187" s="118"/>
      <c r="F187" s="118"/>
      <c r="G187" s="100"/>
      <c r="H187" s="100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</row>
    <row r="188">
      <c r="A188" s="118"/>
      <c r="B188" s="118"/>
      <c r="C188" s="118"/>
      <c r="D188" s="118"/>
      <c r="E188" s="118"/>
      <c r="F188" s="118"/>
      <c r="G188" s="100"/>
      <c r="H188" s="100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</row>
    <row r="189">
      <c r="A189" s="118"/>
      <c r="B189" s="118"/>
      <c r="C189" s="118"/>
      <c r="D189" s="118"/>
      <c r="E189" s="118"/>
      <c r="F189" s="118"/>
      <c r="G189" s="100"/>
      <c r="H189" s="100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</row>
    <row r="190">
      <c r="A190" s="118"/>
      <c r="B190" s="118"/>
      <c r="C190" s="118"/>
      <c r="D190" s="118"/>
      <c r="E190" s="118"/>
      <c r="F190" s="118"/>
      <c r="G190" s="100"/>
      <c r="H190" s="100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</row>
    <row r="191">
      <c r="A191" s="118"/>
      <c r="B191" s="118"/>
      <c r="C191" s="118"/>
      <c r="D191" s="118"/>
      <c r="E191" s="118"/>
      <c r="F191" s="118"/>
      <c r="G191" s="100"/>
      <c r="H191" s="100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</row>
    <row r="192">
      <c r="A192" s="118"/>
      <c r="B192" s="118"/>
      <c r="C192" s="118"/>
      <c r="D192" s="118"/>
      <c r="E192" s="118"/>
      <c r="F192" s="118"/>
      <c r="G192" s="100"/>
      <c r="H192" s="100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</row>
    <row r="193">
      <c r="A193" s="118"/>
      <c r="B193" s="118"/>
      <c r="C193" s="118"/>
      <c r="D193" s="118"/>
      <c r="E193" s="118"/>
      <c r="F193" s="118"/>
      <c r="G193" s="100"/>
      <c r="H193" s="100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</row>
    <row r="194">
      <c r="A194" s="118"/>
      <c r="B194" s="118"/>
      <c r="C194" s="118"/>
      <c r="D194" s="118"/>
      <c r="E194" s="118"/>
      <c r="F194" s="118"/>
      <c r="G194" s="100"/>
      <c r="H194" s="100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</row>
    <row r="195">
      <c r="A195" s="118"/>
      <c r="B195" s="118"/>
      <c r="C195" s="118"/>
      <c r="D195" s="118"/>
      <c r="E195" s="118"/>
      <c r="F195" s="118"/>
      <c r="G195" s="100"/>
      <c r="H195" s="100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</row>
    <row r="196">
      <c r="A196" s="118"/>
      <c r="B196" s="118"/>
      <c r="C196" s="118"/>
      <c r="D196" s="118"/>
      <c r="E196" s="118"/>
      <c r="F196" s="118"/>
      <c r="G196" s="100"/>
      <c r="H196" s="100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</row>
    <row r="197">
      <c r="A197" s="118"/>
      <c r="B197" s="118"/>
      <c r="C197" s="118"/>
      <c r="D197" s="118"/>
      <c r="E197" s="118"/>
      <c r="F197" s="118"/>
      <c r="G197" s="100"/>
      <c r="H197" s="100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</row>
    <row r="198">
      <c r="A198" s="118"/>
      <c r="B198" s="118"/>
      <c r="C198" s="118"/>
      <c r="D198" s="118"/>
      <c r="E198" s="118"/>
      <c r="F198" s="118"/>
      <c r="G198" s="100"/>
      <c r="H198" s="100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</row>
    <row r="199">
      <c r="A199" s="118"/>
      <c r="B199" s="118"/>
      <c r="C199" s="118"/>
      <c r="D199" s="118"/>
      <c r="E199" s="118"/>
      <c r="F199" s="118"/>
      <c r="G199" s="100"/>
      <c r="H199" s="100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</row>
    <row r="200">
      <c r="A200" s="118"/>
      <c r="B200" s="118"/>
      <c r="C200" s="118"/>
      <c r="D200" s="118"/>
      <c r="E200" s="118"/>
      <c r="F200" s="118"/>
      <c r="G200" s="100"/>
      <c r="H200" s="100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</row>
    <row r="201">
      <c r="A201" s="118"/>
      <c r="B201" s="118"/>
      <c r="C201" s="118"/>
      <c r="D201" s="118"/>
      <c r="E201" s="118"/>
      <c r="F201" s="118"/>
      <c r="G201" s="100"/>
      <c r="H201" s="100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</row>
    <row r="202">
      <c r="A202" s="118"/>
      <c r="B202" s="118"/>
      <c r="C202" s="118"/>
      <c r="D202" s="118"/>
      <c r="E202" s="118"/>
      <c r="F202" s="118"/>
      <c r="G202" s="100"/>
      <c r="H202" s="100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</row>
    <row r="203">
      <c r="A203" s="118"/>
      <c r="B203" s="118"/>
      <c r="C203" s="118"/>
      <c r="D203" s="118"/>
      <c r="E203" s="118"/>
      <c r="F203" s="118"/>
      <c r="G203" s="100"/>
      <c r="H203" s="100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</row>
    <row r="204">
      <c r="A204" s="118"/>
      <c r="B204" s="118"/>
      <c r="C204" s="118"/>
      <c r="D204" s="118"/>
      <c r="E204" s="118"/>
      <c r="F204" s="118"/>
      <c r="G204" s="100"/>
      <c r="H204" s="100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</row>
    <row r="205">
      <c r="A205" s="118"/>
      <c r="B205" s="118"/>
      <c r="C205" s="118"/>
      <c r="D205" s="118"/>
      <c r="E205" s="118"/>
      <c r="F205" s="118"/>
      <c r="G205" s="100"/>
      <c r="H205" s="100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</row>
    <row r="206">
      <c r="A206" s="118"/>
      <c r="B206" s="118"/>
      <c r="C206" s="118"/>
      <c r="D206" s="118"/>
      <c r="E206" s="118"/>
      <c r="F206" s="118"/>
      <c r="G206" s="100"/>
      <c r="H206" s="100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</row>
    <row r="207">
      <c r="A207" s="118"/>
      <c r="B207" s="118"/>
      <c r="C207" s="118"/>
      <c r="D207" s="118"/>
      <c r="E207" s="118"/>
      <c r="F207" s="118"/>
      <c r="G207" s="100"/>
      <c r="H207" s="100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>
      <c r="A208" s="118"/>
      <c r="B208" s="118"/>
      <c r="C208" s="118"/>
      <c r="D208" s="118"/>
      <c r="E208" s="118"/>
      <c r="F208" s="118"/>
      <c r="G208" s="100"/>
      <c r="H208" s="100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</row>
    <row r="209">
      <c r="A209" s="118"/>
      <c r="B209" s="118"/>
      <c r="C209" s="118"/>
      <c r="D209" s="118"/>
      <c r="E209" s="118"/>
      <c r="F209" s="118"/>
      <c r="G209" s="100"/>
      <c r="H209" s="100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</row>
    <row r="210">
      <c r="A210" s="118"/>
      <c r="B210" s="118"/>
      <c r="C210" s="118"/>
      <c r="D210" s="118"/>
      <c r="E210" s="118"/>
      <c r="F210" s="118"/>
      <c r="G210" s="100"/>
      <c r="H210" s="100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</row>
    <row r="211">
      <c r="A211" s="118"/>
      <c r="B211" s="118"/>
      <c r="C211" s="118"/>
      <c r="D211" s="118"/>
      <c r="E211" s="118"/>
      <c r="F211" s="118"/>
      <c r="G211" s="100"/>
      <c r="H211" s="100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</row>
    <row r="212">
      <c r="A212" s="118"/>
      <c r="B212" s="118"/>
      <c r="C212" s="118"/>
      <c r="D212" s="118"/>
      <c r="E212" s="118"/>
      <c r="F212" s="118"/>
      <c r="G212" s="100"/>
      <c r="H212" s="100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</row>
    <row r="213">
      <c r="A213" s="118"/>
      <c r="B213" s="118"/>
      <c r="C213" s="118"/>
      <c r="D213" s="118"/>
      <c r="E213" s="118"/>
      <c r="F213" s="118"/>
      <c r="G213" s="100"/>
      <c r="H213" s="100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</row>
    <row r="214">
      <c r="A214" s="118"/>
      <c r="B214" s="118"/>
      <c r="C214" s="118"/>
      <c r="D214" s="118"/>
      <c r="E214" s="118"/>
      <c r="F214" s="118"/>
      <c r="G214" s="100"/>
      <c r="H214" s="100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</row>
    <row r="215">
      <c r="A215" s="118"/>
      <c r="B215" s="118"/>
      <c r="C215" s="118"/>
      <c r="D215" s="118"/>
      <c r="E215" s="118"/>
      <c r="F215" s="118"/>
      <c r="G215" s="100"/>
      <c r="H215" s="100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</row>
    <row r="216">
      <c r="A216" s="118"/>
      <c r="B216" s="118"/>
      <c r="C216" s="118"/>
      <c r="D216" s="118"/>
      <c r="E216" s="118"/>
      <c r="F216" s="118"/>
      <c r="G216" s="100"/>
      <c r="H216" s="100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</row>
    <row r="217">
      <c r="A217" s="118"/>
      <c r="B217" s="118"/>
      <c r="C217" s="118"/>
      <c r="D217" s="118"/>
      <c r="E217" s="118"/>
      <c r="F217" s="118"/>
      <c r="G217" s="100"/>
      <c r="H217" s="100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</row>
    <row r="218">
      <c r="A218" s="118"/>
      <c r="B218" s="118"/>
      <c r="C218" s="118"/>
      <c r="D218" s="118"/>
      <c r="E218" s="118"/>
      <c r="F218" s="118"/>
      <c r="G218" s="100"/>
      <c r="H218" s="100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</row>
    <row r="219">
      <c r="A219" s="118"/>
      <c r="B219" s="118"/>
      <c r="C219" s="118"/>
      <c r="D219" s="118"/>
      <c r="E219" s="118"/>
      <c r="F219" s="118"/>
      <c r="G219" s="100"/>
      <c r="H219" s="100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</row>
    <row r="220">
      <c r="A220" s="118"/>
      <c r="B220" s="118"/>
      <c r="C220" s="118"/>
      <c r="D220" s="118"/>
      <c r="E220" s="118"/>
      <c r="F220" s="118"/>
      <c r="G220" s="100"/>
      <c r="H220" s="100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</row>
    <row r="221">
      <c r="A221" s="118"/>
      <c r="B221" s="118"/>
      <c r="C221" s="118"/>
      <c r="D221" s="118"/>
      <c r="E221" s="118"/>
      <c r="F221" s="118"/>
      <c r="G221" s="100"/>
      <c r="H221" s="100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</row>
    <row r="222">
      <c r="A222" s="118"/>
      <c r="B222" s="118"/>
      <c r="C222" s="118"/>
      <c r="D222" s="118"/>
      <c r="E222" s="118"/>
      <c r="F222" s="118"/>
      <c r="G222" s="100"/>
      <c r="H222" s="100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</row>
    <row r="223">
      <c r="A223" s="118"/>
      <c r="B223" s="118"/>
      <c r="C223" s="118"/>
      <c r="D223" s="118"/>
      <c r="E223" s="118"/>
      <c r="F223" s="118"/>
      <c r="G223" s="100"/>
      <c r="H223" s="100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</row>
    <row r="224">
      <c r="A224" s="118"/>
      <c r="B224" s="118"/>
      <c r="C224" s="118"/>
      <c r="D224" s="118"/>
      <c r="E224" s="118"/>
      <c r="F224" s="118"/>
      <c r="G224" s="100"/>
      <c r="H224" s="100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>
      <c r="A225" s="118"/>
      <c r="B225" s="118"/>
      <c r="C225" s="118"/>
      <c r="D225" s="118"/>
      <c r="E225" s="118"/>
      <c r="F225" s="118"/>
      <c r="G225" s="100"/>
      <c r="H225" s="100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</row>
    <row r="226">
      <c r="A226" s="118"/>
      <c r="B226" s="118"/>
      <c r="C226" s="118"/>
      <c r="D226" s="118"/>
      <c r="E226" s="118"/>
      <c r="F226" s="118"/>
      <c r="G226" s="100"/>
      <c r="H226" s="100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</row>
    <row r="227">
      <c r="A227" s="118"/>
      <c r="B227" s="118"/>
      <c r="C227" s="118"/>
      <c r="D227" s="118"/>
      <c r="E227" s="118"/>
      <c r="F227" s="118"/>
      <c r="G227" s="100"/>
      <c r="H227" s="100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</row>
    <row r="228">
      <c r="A228" s="118"/>
      <c r="B228" s="118"/>
      <c r="C228" s="118"/>
      <c r="D228" s="118"/>
      <c r="E228" s="118"/>
      <c r="F228" s="118"/>
      <c r="G228" s="100"/>
      <c r="H228" s="100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</row>
    <row r="229">
      <c r="A229" s="118"/>
      <c r="B229" s="118"/>
      <c r="C229" s="118"/>
      <c r="D229" s="118"/>
      <c r="E229" s="118"/>
      <c r="F229" s="118"/>
      <c r="G229" s="100"/>
      <c r="H229" s="100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</row>
    <row r="230">
      <c r="A230" s="118"/>
      <c r="B230" s="118"/>
      <c r="C230" s="118"/>
      <c r="D230" s="118"/>
      <c r="E230" s="118"/>
      <c r="F230" s="118"/>
      <c r="G230" s="100"/>
      <c r="H230" s="100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</row>
    <row r="231">
      <c r="A231" s="118"/>
      <c r="B231" s="118"/>
      <c r="C231" s="118"/>
      <c r="D231" s="118"/>
      <c r="E231" s="118"/>
      <c r="F231" s="118"/>
      <c r="G231" s="100"/>
      <c r="H231" s="100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</row>
    <row r="232">
      <c r="A232" s="118"/>
      <c r="B232" s="118"/>
      <c r="C232" s="118"/>
      <c r="D232" s="118"/>
      <c r="E232" s="118"/>
      <c r="F232" s="118"/>
      <c r="G232" s="100"/>
      <c r="H232" s="100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</row>
    <row r="233">
      <c r="A233" s="118"/>
      <c r="B233" s="118"/>
      <c r="C233" s="118"/>
      <c r="D233" s="118"/>
      <c r="E233" s="118"/>
      <c r="F233" s="118"/>
      <c r="G233" s="100"/>
      <c r="H233" s="100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</row>
    <row r="234">
      <c r="A234" s="118"/>
      <c r="B234" s="118"/>
      <c r="C234" s="118"/>
      <c r="D234" s="118"/>
      <c r="E234" s="118"/>
      <c r="F234" s="118"/>
      <c r="G234" s="100"/>
      <c r="H234" s="100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</row>
    <row r="235">
      <c r="A235" s="118"/>
      <c r="B235" s="118"/>
      <c r="C235" s="118"/>
      <c r="D235" s="118"/>
      <c r="E235" s="118"/>
      <c r="F235" s="118"/>
      <c r="G235" s="100"/>
      <c r="H235" s="100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</row>
    <row r="236">
      <c r="A236" s="118"/>
      <c r="B236" s="118"/>
      <c r="C236" s="118"/>
      <c r="D236" s="118"/>
      <c r="E236" s="118"/>
      <c r="F236" s="118"/>
      <c r="G236" s="100"/>
      <c r="H236" s="100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</row>
    <row r="237">
      <c r="A237" s="118"/>
      <c r="B237" s="118"/>
      <c r="C237" s="118"/>
      <c r="D237" s="118"/>
      <c r="E237" s="118"/>
      <c r="F237" s="118"/>
      <c r="G237" s="100"/>
      <c r="H237" s="100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</row>
    <row r="238">
      <c r="A238" s="118"/>
      <c r="B238" s="118"/>
      <c r="C238" s="118"/>
      <c r="D238" s="118"/>
      <c r="E238" s="118"/>
      <c r="F238" s="118"/>
      <c r="G238" s="100"/>
      <c r="H238" s="100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</row>
    <row r="239">
      <c r="A239" s="118"/>
      <c r="B239" s="118"/>
      <c r="C239" s="118"/>
      <c r="D239" s="118"/>
      <c r="E239" s="118"/>
      <c r="F239" s="118"/>
      <c r="G239" s="100"/>
      <c r="H239" s="100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>
      <c r="A240" s="118"/>
      <c r="B240" s="118"/>
      <c r="C240" s="118"/>
      <c r="D240" s="118"/>
      <c r="E240" s="118"/>
      <c r="F240" s="118"/>
      <c r="G240" s="100"/>
      <c r="H240" s="100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</row>
    <row r="241">
      <c r="A241" s="118"/>
      <c r="B241" s="118"/>
      <c r="C241" s="118"/>
      <c r="D241" s="118"/>
      <c r="E241" s="118"/>
      <c r="F241" s="118"/>
      <c r="G241" s="100"/>
      <c r="H241" s="100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</row>
    <row r="242">
      <c r="A242" s="118"/>
      <c r="B242" s="118"/>
      <c r="C242" s="118"/>
      <c r="D242" s="118"/>
      <c r="E242" s="118"/>
      <c r="F242" s="118"/>
      <c r="G242" s="100"/>
      <c r="H242" s="100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</row>
    <row r="243">
      <c r="A243" s="118"/>
      <c r="B243" s="118"/>
      <c r="C243" s="118"/>
      <c r="D243" s="118"/>
      <c r="E243" s="118"/>
      <c r="F243" s="118"/>
      <c r="G243" s="100"/>
      <c r="H243" s="100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</row>
    <row r="244">
      <c r="A244" s="118"/>
      <c r="B244" s="118"/>
      <c r="C244" s="118"/>
      <c r="D244" s="118"/>
      <c r="E244" s="118"/>
      <c r="F244" s="118"/>
      <c r="G244" s="100"/>
      <c r="H244" s="100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</row>
    <row r="245">
      <c r="A245" s="118"/>
      <c r="B245" s="118"/>
      <c r="C245" s="118"/>
      <c r="D245" s="118"/>
      <c r="E245" s="118"/>
      <c r="F245" s="118"/>
      <c r="G245" s="100"/>
      <c r="H245" s="100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</row>
    <row r="246">
      <c r="A246" s="118"/>
      <c r="B246" s="118"/>
      <c r="C246" s="118"/>
      <c r="D246" s="118"/>
      <c r="E246" s="118"/>
      <c r="F246" s="118"/>
      <c r="G246" s="100"/>
      <c r="H246" s="100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</row>
    <row r="247">
      <c r="A247" s="118"/>
      <c r="B247" s="118"/>
      <c r="C247" s="118"/>
      <c r="D247" s="118"/>
      <c r="E247" s="118"/>
      <c r="F247" s="118"/>
      <c r="G247" s="100"/>
      <c r="H247" s="100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</row>
    <row r="248">
      <c r="A248" s="118"/>
      <c r="B248" s="118"/>
      <c r="C248" s="118"/>
      <c r="D248" s="118"/>
      <c r="E248" s="118"/>
      <c r="F248" s="118"/>
      <c r="G248" s="100"/>
      <c r="H248" s="100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</row>
    <row r="249">
      <c r="A249" s="118"/>
      <c r="B249" s="118"/>
      <c r="C249" s="118"/>
      <c r="D249" s="118"/>
      <c r="E249" s="118"/>
      <c r="F249" s="118"/>
      <c r="G249" s="100"/>
      <c r="H249" s="100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</row>
    <row r="250">
      <c r="A250" s="118"/>
      <c r="B250" s="118"/>
      <c r="C250" s="118"/>
      <c r="D250" s="118"/>
      <c r="E250" s="118"/>
      <c r="F250" s="118"/>
      <c r="G250" s="100"/>
      <c r="H250" s="100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>
      <c r="A251" s="118"/>
      <c r="B251" s="118"/>
      <c r="C251" s="118"/>
      <c r="D251" s="118"/>
      <c r="E251" s="118"/>
      <c r="F251" s="118"/>
      <c r="G251" s="100"/>
      <c r="H251" s="100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</row>
    <row r="252">
      <c r="A252" s="118"/>
      <c r="B252" s="118"/>
      <c r="C252" s="118"/>
      <c r="D252" s="118"/>
      <c r="E252" s="118"/>
      <c r="F252" s="118"/>
      <c r="G252" s="100"/>
      <c r="H252" s="100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</row>
    <row r="253">
      <c r="A253" s="118"/>
      <c r="B253" s="118"/>
      <c r="C253" s="118"/>
      <c r="D253" s="118"/>
      <c r="E253" s="118"/>
      <c r="F253" s="118"/>
      <c r="G253" s="100"/>
      <c r="H253" s="100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</row>
    <row r="254">
      <c r="A254" s="118"/>
      <c r="B254" s="118"/>
      <c r="C254" s="118"/>
      <c r="D254" s="118"/>
      <c r="E254" s="118"/>
      <c r="F254" s="118"/>
      <c r="G254" s="100"/>
      <c r="H254" s="100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</row>
    <row r="255">
      <c r="A255" s="118"/>
      <c r="B255" s="118"/>
      <c r="C255" s="118"/>
      <c r="D255" s="118"/>
      <c r="E255" s="118"/>
      <c r="F255" s="118"/>
      <c r="G255" s="100"/>
      <c r="H255" s="100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</row>
    <row r="256">
      <c r="A256" s="118"/>
      <c r="B256" s="118"/>
      <c r="C256" s="118"/>
      <c r="D256" s="118"/>
      <c r="E256" s="118"/>
      <c r="F256" s="118"/>
      <c r="G256" s="100"/>
      <c r="H256" s="100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</row>
    <row r="257">
      <c r="A257" s="118"/>
      <c r="B257" s="118"/>
      <c r="C257" s="118"/>
      <c r="D257" s="118"/>
      <c r="E257" s="118"/>
      <c r="F257" s="118"/>
      <c r="G257" s="100"/>
      <c r="H257" s="100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</row>
    <row r="258">
      <c r="A258" s="118"/>
      <c r="B258" s="118"/>
      <c r="C258" s="118"/>
      <c r="D258" s="118"/>
      <c r="E258" s="118"/>
      <c r="F258" s="118"/>
      <c r="G258" s="100"/>
      <c r="H258" s="100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</row>
    <row r="259">
      <c r="A259" s="118"/>
      <c r="B259" s="118"/>
      <c r="C259" s="118"/>
      <c r="D259" s="118"/>
      <c r="E259" s="118"/>
      <c r="F259" s="118"/>
      <c r="G259" s="100"/>
      <c r="H259" s="100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</row>
    <row r="260">
      <c r="A260" s="118"/>
      <c r="B260" s="118"/>
      <c r="C260" s="118"/>
      <c r="D260" s="118"/>
      <c r="E260" s="118"/>
      <c r="F260" s="118"/>
      <c r="G260" s="100"/>
      <c r="H260" s="100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</row>
    <row r="261">
      <c r="A261" s="118"/>
      <c r="B261" s="118"/>
      <c r="C261" s="118"/>
      <c r="D261" s="118"/>
      <c r="E261" s="118"/>
      <c r="F261" s="118"/>
      <c r="G261" s="100"/>
      <c r="H261" s="100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</row>
    <row r="262">
      <c r="A262" s="118"/>
      <c r="B262" s="118"/>
      <c r="C262" s="118"/>
      <c r="D262" s="118"/>
      <c r="E262" s="118"/>
      <c r="F262" s="118"/>
      <c r="G262" s="100"/>
      <c r="H262" s="100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</row>
    <row r="263">
      <c r="A263" s="118"/>
      <c r="B263" s="118"/>
      <c r="C263" s="118"/>
      <c r="D263" s="118"/>
      <c r="E263" s="118"/>
      <c r="F263" s="118"/>
      <c r="G263" s="100"/>
      <c r="H263" s="100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</row>
    <row r="264">
      <c r="A264" s="118"/>
      <c r="B264" s="118"/>
      <c r="C264" s="118"/>
      <c r="D264" s="118"/>
      <c r="E264" s="118"/>
      <c r="F264" s="118"/>
      <c r="G264" s="100"/>
      <c r="H264" s="100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</row>
    <row r="265">
      <c r="A265" s="118"/>
      <c r="B265" s="118"/>
      <c r="C265" s="118"/>
      <c r="D265" s="118"/>
      <c r="E265" s="118"/>
      <c r="F265" s="118"/>
      <c r="G265" s="100"/>
      <c r="H265" s="100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</row>
    <row r="266">
      <c r="A266" s="118"/>
      <c r="B266" s="118"/>
      <c r="C266" s="118"/>
      <c r="D266" s="118"/>
      <c r="E266" s="118"/>
      <c r="F266" s="118"/>
      <c r="G266" s="100"/>
      <c r="H266" s="100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</row>
    <row r="267">
      <c r="A267" s="118"/>
      <c r="B267" s="118"/>
      <c r="C267" s="118"/>
      <c r="D267" s="118"/>
      <c r="E267" s="118"/>
      <c r="F267" s="118"/>
      <c r="G267" s="100"/>
      <c r="H267" s="100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</row>
    <row r="268">
      <c r="A268" s="118"/>
      <c r="B268" s="118"/>
      <c r="C268" s="118"/>
      <c r="D268" s="118"/>
      <c r="E268" s="118"/>
      <c r="F268" s="118"/>
      <c r="G268" s="100"/>
      <c r="H268" s="100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</row>
    <row r="269">
      <c r="A269" s="118"/>
      <c r="B269" s="118"/>
      <c r="C269" s="118"/>
      <c r="D269" s="118"/>
      <c r="E269" s="118"/>
      <c r="F269" s="118"/>
      <c r="G269" s="100"/>
      <c r="H269" s="100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</row>
    <row r="270">
      <c r="A270" s="118"/>
      <c r="B270" s="118"/>
      <c r="C270" s="118"/>
      <c r="D270" s="118"/>
      <c r="E270" s="118"/>
      <c r="F270" s="118"/>
      <c r="G270" s="100"/>
      <c r="H270" s="100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</row>
    <row r="271">
      <c r="A271" s="118"/>
      <c r="B271" s="118"/>
      <c r="C271" s="118"/>
      <c r="D271" s="118"/>
      <c r="E271" s="118"/>
      <c r="F271" s="118"/>
      <c r="G271" s="100"/>
      <c r="H271" s="100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</row>
    <row r="272">
      <c r="A272" s="118"/>
      <c r="B272" s="118"/>
      <c r="C272" s="118"/>
      <c r="D272" s="118"/>
      <c r="E272" s="118"/>
      <c r="F272" s="118"/>
      <c r="G272" s="100"/>
      <c r="H272" s="100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</row>
    <row r="273">
      <c r="A273" s="118"/>
      <c r="B273" s="118"/>
      <c r="C273" s="118"/>
      <c r="D273" s="118"/>
      <c r="E273" s="118"/>
      <c r="F273" s="118"/>
      <c r="G273" s="100"/>
      <c r="H273" s="100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</row>
    <row r="274">
      <c r="A274" s="118"/>
      <c r="B274" s="118"/>
      <c r="C274" s="118"/>
      <c r="D274" s="118"/>
      <c r="E274" s="118"/>
      <c r="F274" s="118"/>
      <c r="G274" s="100"/>
      <c r="H274" s="100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</row>
    <row r="275">
      <c r="A275" s="118"/>
      <c r="B275" s="118"/>
      <c r="C275" s="118"/>
      <c r="D275" s="118"/>
      <c r="E275" s="118"/>
      <c r="F275" s="118"/>
      <c r="G275" s="100"/>
      <c r="H275" s="100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</row>
    <row r="276">
      <c r="A276" s="118"/>
      <c r="B276" s="118"/>
      <c r="C276" s="118"/>
      <c r="D276" s="118"/>
      <c r="E276" s="118"/>
      <c r="F276" s="118"/>
      <c r="G276" s="100"/>
      <c r="H276" s="100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</row>
    <row r="277">
      <c r="A277" s="118"/>
      <c r="B277" s="118"/>
      <c r="C277" s="118"/>
      <c r="D277" s="118"/>
      <c r="E277" s="118"/>
      <c r="F277" s="118"/>
      <c r="G277" s="100"/>
      <c r="H277" s="100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</row>
    <row r="278">
      <c r="A278" s="118"/>
      <c r="B278" s="118"/>
      <c r="C278" s="118"/>
      <c r="D278" s="118"/>
      <c r="E278" s="118"/>
      <c r="F278" s="118"/>
      <c r="G278" s="100"/>
      <c r="H278" s="100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</row>
    <row r="279">
      <c r="A279" s="118"/>
      <c r="B279" s="118"/>
      <c r="C279" s="118"/>
      <c r="D279" s="118"/>
      <c r="E279" s="118"/>
      <c r="F279" s="118"/>
      <c r="G279" s="100"/>
      <c r="H279" s="100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</row>
    <row r="280">
      <c r="A280" s="118"/>
      <c r="B280" s="118"/>
      <c r="C280" s="118"/>
      <c r="D280" s="118"/>
      <c r="E280" s="118"/>
      <c r="F280" s="118"/>
      <c r="G280" s="100"/>
      <c r="H280" s="100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</row>
    <row r="281">
      <c r="A281" s="118"/>
      <c r="B281" s="118"/>
      <c r="C281" s="118"/>
      <c r="D281" s="118"/>
      <c r="E281" s="118"/>
      <c r="F281" s="118"/>
      <c r="G281" s="100"/>
      <c r="H281" s="100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</row>
    <row r="282">
      <c r="A282" s="118"/>
      <c r="B282" s="118"/>
      <c r="C282" s="118"/>
      <c r="D282" s="118"/>
      <c r="E282" s="118"/>
      <c r="F282" s="118"/>
      <c r="G282" s="100"/>
      <c r="H282" s="100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</row>
    <row r="283">
      <c r="A283" s="118"/>
      <c r="B283" s="118"/>
      <c r="C283" s="118"/>
      <c r="D283" s="118"/>
      <c r="E283" s="118"/>
      <c r="F283" s="118"/>
      <c r="G283" s="100"/>
      <c r="H283" s="100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</row>
    <row r="284">
      <c r="A284" s="118"/>
      <c r="B284" s="118"/>
      <c r="C284" s="118"/>
      <c r="D284" s="118"/>
      <c r="E284" s="118"/>
      <c r="F284" s="118"/>
      <c r="G284" s="100"/>
      <c r="H284" s="100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</row>
    <row r="285">
      <c r="A285" s="118"/>
      <c r="B285" s="118"/>
      <c r="C285" s="118"/>
      <c r="D285" s="118"/>
      <c r="E285" s="118"/>
      <c r="F285" s="118"/>
      <c r="G285" s="100"/>
      <c r="H285" s="100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</row>
    <row r="286">
      <c r="A286" s="118"/>
      <c r="B286" s="118"/>
      <c r="C286" s="118"/>
      <c r="D286" s="118"/>
      <c r="E286" s="118"/>
      <c r="F286" s="118"/>
      <c r="G286" s="100"/>
      <c r="H286" s="100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</row>
    <row r="287">
      <c r="A287" s="118"/>
      <c r="B287" s="118"/>
      <c r="C287" s="118"/>
      <c r="D287" s="118"/>
      <c r="E287" s="118"/>
      <c r="F287" s="118"/>
      <c r="G287" s="100"/>
      <c r="H287" s="100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</row>
    <row r="288">
      <c r="A288" s="118"/>
      <c r="B288" s="118"/>
      <c r="C288" s="118"/>
      <c r="D288" s="118"/>
      <c r="E288" s="118"/>
      <c r="F288" s="118"/>
      <c r="G288" s="100"/>
      <c r="H288" s="100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</row>
    <row r="289">
      <c r="A289" s="118"/>
      <c r="B289" s="118"/>
      <c r="C289" s="118"/>
      <c r="D289" s="118"/>
      <c r="E289" s="118"/>
      <c r="F289" s="118"/>
      <c r="G289" s="100"/>
      <c r="H289" s="100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</row>
    <row r="290">
      <c r="A290" s="118"/>
      <c r="B290" s="118"/>
      <c r="C290" s="118"/>
      <c r="D290" s="118"/>
      <c r="E290" s="118"/>
      <c r="F290" s="118"/>
      <c r="G290" s="100"/>
      <c r="H290" s="100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</row>
    <row r="291">
      <c r="A291" s="118"/>
      <c r="B291" s="118"/>
      <c r="C291" s="118"/>
      <c r="D291" s="118"/>
      <c r="E291" s="118"/>
      <c r="F291" s="118"/>
      <c r="G291" s="100"/>
      <c r="H291" s="100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</row>
    <row r="292">
      <c r="A292" s="118"/>
      <c r="B292" s="118"/>
      <c r="C292" s="118"/>
      <c r="D292" s="118"/>
      <c r="E292" s="118"/>
      <c r="F292" s="118"/>
      <c r="G292" s="100"/>
      <c r="H292" s="100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</row>
    <row r="293">
      <c r="A293" s="118"/>
      <c r="B293" s="118"/>
      <c r="C293" s="118"/>
      <c r="D293" s="118"/>
      <c r="E293" s="118"/>
      <c r="F293" s="118"/>
      <c r="G293" s="100"/>
      <c r="H293" s="100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</row>
    <row r="294">
      <c r="A294" s="118"/>
      <c r="B294" s="118"/>
      <c r="C294" s="118"/>
      <c r="D294" s="118"/>
      <c r="E294" s="118"/>
      <c r="F294" s="118"/>
      <c r="G294" s="100"/>
      <c r="H294" s="100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</row>
    <row r="295">
      <c r="A295" s="118"/>
      <c r="B295" s="118"/>
      <c r="C295" s="118"/>
      <c r="D295" s="118"/>
      <c r="E295" s="118"/>
      <c r="F295" s="118"/>
      <c r="G295" s="100"/>
      <c r="H295" s="100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</row>
    <row r="296">
      <c r="A296" s="118"/>
      <c r="B296" s="118"/>
      <c r="C296" s="118"/>
      <c r="D296" s="118"/>
      <c r="E296" s="118"/>
      <c r="F296" s="118"/>
      <c r="G296" s="100"/>
      <c r="H296" s="100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</row>
    <row r="297">
      <c r="A297" s="118"/>
      <c r="B297" s="118"/>
      <c r="C297" s="118"/>
      <c r="D297" s="118"/>
      <c r="E297" s="118"/>
      <c r="F297" s="118"/>
      <c r="G297" s="100"/>
      <c r="H297" s="100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</row>
    <row r="298">
      <c r="A298" s="118"/>
      <c r="B298" s="118"/>
      <c r="C298" s="118"/>
      <c r="D298" s="118"/>
      <c r="E298" s="118"/>
      <c r="F298" s="118"/>
      <c r="G298" s="100"/>
      <c r="H298" s="100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</row>
    <row r="299">
      <c r="A299" s="118"/>
      <c r="B299" s="118"/>
      <c r="C299" s="118"/>
      <c r="D299" s="118"/>
      <c r="E299" s="118"/>
      <c r="F299" s="118"/>
      <c r="G299" s="100"/>
      <c r="H299" s="100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</row>
    <row r="300">
      <c r="A300" s="118"/>
      <c r="B300" s="118"/>
      <c r="C300" s="118"/>
      <c r="D300" s="118"/>
      <c r="E300" s="118"/>
      <c r="F300" s="118"/>
      <c r="G300" s="100"/>
      <c r="H300" s="100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</row>
    <row r="301">
      <c r="A301" s="118"/>
      <c r="B301" s="118"/>
      <c r="C301" s="118"/>
      <c r="D301" s="118"/>
      <c r="E301" s="118"/>
      <c r="F301" s="118"/>
      <c r="G301" s="100"/>
      <c r="H301" s="100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>
      <c r="A302" s="118"/>
      <c r="B302" s="118"/>
      <c r="C302" s="118"/>
      <c r="D302" s="118"/>
      <c r="E302" s="118"/>
      <c r="F302" s="118"/>
      <c r="G302" s="100"/>
      <c r="H302" s="100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</row>
    <row r="303">
      <c r="A303" s="118"/>
      <c r="B303" s="118"/>
      <c r="C303" s="118"/>
      <c r="D303" s="118"/>
      <c r="E303" s="118"/>
      <c r="F303" s="118"/>
      <c r="G303" s="100"/>
      <c r="H303" s="100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</row>
    <row r="304">
      <c r="A304" s="118"/>
      <c r="B304" s="118"/>
      <c r="C304" s="118"/>
      <c r="D304" s="118"/>
      <c r="E304" s="118"/>
      <c r="F304" s="118"/>
      <c r="G304" s="100"/>
      <c r="H304" s="100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</row>
    <row r="305">
      <c r="A305" s="118"/>
      <c r="B305" s="118"/>
      <c r="C305" s="118"/>
      <c r="D305" s="118"/>
      <c r="E305" s="118"/>
      <c r="F305" s="118"/>
      <c r="G305" s="100"/>
      <c r="H305" s="100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</row>
    <row r="306">
      <c r="A306" s="118"/>
      <c r="B306" s="118"/>
      <c r="C306" s="118"/>
      <c r="D306" s="118"/>
      <c r="E306" s="118"/>
      <c r="F306" s="118"/>
      <c r="G306" s="100"/>
      <c r="H306" s="100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</row>
    <row r="307">
      <c r="A307" s="118"/>
      <c r="B307" s="118"/>
      <c r="C307" s="118"/>
      <c r="D307" s="118"/>
      <c r="E307" s="118"/>
      <c r="F307" s="118"/>
      <c r="G307" s="100"/>
      <c r="H307" s="100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</row>
    <row r="308">
      <c r="A308" s="118"/>
      <c r="B308" s="118"/>
      <c r="C308" s="118"/>
      <c r="D308" s="118"/>
      <c r="E308" s="118"/>
      <c r="F308" s="118"/>
      <c r="G308" s="100"/>
      <c r="H308" s="100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</row>
    <row r="309">
      <c r="A309" s="118"/>
      <c r="B309" s="118"/>
      <c r="C309" s="118"/>
      <c r="D309" s="118"/>
      <c r="E309" s="118"/>
      <c r="F309" s="118"/>
      <c r="G309" s="100"/>
      <c r="H309" s="100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</row>
    <row r="310">
      <c r="A310" s="118"/>
      <c r="B310" s="118"/>
      <c r="C310" s="118"/>
      <c r="D310" s="118"/>
      <c r="E310" s="118"/>
      <c r="F310" s="118"/>
      <c r="G310" s="100"/>
      <c r="H310" s="100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</row>
    <row r="311">
      <c r="A311" s="118"/>
      <c r="B311" s="118"/>
      <c r="C311" s="118"/>
      <c r="D311" s="118"/>
      <c r="E311" s="118"/>
      <c r="F311" s="118"/>
      <c r="G311" s="100"/>
      <c r="H311" s="100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</row>
    <row r="312">
      <c r="A312" s="118"/>
      <c r="B312" s="118"/>
      <c r="C312" s="118"/>
      <c r="D312" s="118"/>
      <c r="E312" s="118"/>
      <c r="F312" s="118"/>
      <c r="G312" s="100"/>
      <c r="H312" s="100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</row>
    <row r="313">
      <c r="A313" s="118"/>
      <c r="B313" s="118"/>
      <c r="C313" s="118"/>
      <c r="D313" s="118"/>
      <c r="E313" s="118"/>
      <c r="F313" s="118"/>
      <c r="G313" s="100"/>
      <c r="H313" s="100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</row>
    <row r="314">
      <c r="A314" s="118"/>
      <c r="B314" s="118"/>
      <c r="C314" s="118"/>
      <c r="D314" s="118"/>
      <c r="E314" s="118"/>
      <c r="F314" s="118"/>
      <c r="G314" s="100"/>
      <c r="H314" s="100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</row>
    <row r="315">
      <c r="A315" s="118"/>
      <c r="B315" s="118"/>
      <c r="C315" s="118"/>
      <c r="D315" s="118"/>
      <c r="E315" s="118"/>
      <c r="F315" s="118"/>
      <c r="G315" s="100"/>
      <c r="H315" s="100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</row>
    <row r="316">
      <c r="A316" s="118"/>
      <c r="B316" s="118"/>
      <c r="C316" s="118"/>
      <c r="D316" s="118"/>
      <c r="E316" s="118"/>
      <c r="F316" s="118"/>
      <c r="G316" s="100"/>
      <c r="H316" s="100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</row>
    <row r="317">
      <c r="A317" s="118"/>
      <c r="B317" s="118"/>
      <c r="C317" s="118"/>
      <c r="D317" s="118"/>
      <c r="E317" s="118"/>
      <c r="F317" s="118"/>
      <c r="G317" s="100"/>
      <c r="H317" s="100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</row>
    <row r="318">
      <c r="A318" s="118"/>
      <c r="B318" s="118"/>
      <c r="C318" s="118"/>
      <c r="D318" s="118"/>
      <c r="E318" s="118"/>
      <c r="F318" s="118"/>
      <c r="G318" s="100"/>
      <c r="H318" s="100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</row>
    <row r="319">
      <c r="A319" s="118"/>
      <c r="B319" s="118"/>
      <c r="C319" s="118"/>
      <c r="D319" s="118"/>
      <c r="E319" s="118"/>
      <c r="F319" s="118"/>
      <c r="G319" s="100"/>
      <c r="H319" s="100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</row>
    <row r="320">
      <c r="A320" s="118"/>
      <c r="B320" s="118"/>
      <c r="C320" s="118"/>
      <c r="D320" s="118"/>
      <c r="E320" s="118"/>
      <c r="F320" s="118"/>
      <c r="G320" s="100"/>
      <c r="H320" s="100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</row>
    <row r="321">
      <c r="A321" s="118"/>
      <c r="B321" s="118"/>
      <c r="C321" s="118"/>
      <c r="D321" s="118"/>
      <c r="E321" s="118"/>
      <c r="F321" s="118"/>
      <c r="G321" s="100"/>
      <c r="H321" s="100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</row>
    <row r="322">
      <c r="A322" s="118"/>
      <c r="B322" s="118"/>
      <c r="C322" s="118"/>
      <c r="D322" s="118"/>
      <c r="E322" s="118"/>
      <c r="F322" s="118"/>
      <c r="G322" s="100"/>
      <c r="H322" s="100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</row>
    <row r="323">
      <c r="A323" s="118"/>
      <c r="B323" s="118"/>
      <c r="C323" s="118"/>
      <c r="D323" s="118"/>
      <c r="E323" s="118"/>
      <c r="F323" s="118"/>
      <c r="G323" s="100"/>
      <c r="H323" s="100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</row>
    <row r="324">
      <c r="A324" s="118"/>
      <c r="B324" s="118"/>
      <c r="C324" s="118"/>
      <c r="D324" s="118"/>
      <c r="E324" s="118"/>
      <c r="F324" s="118"/>
      <c r="G324" s="100"/>
      <c r="H324" s="100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</row>
    <row r="325">
      <c r="A325" s="118"/>
      <c r="B325" s="118"/>
      <c r="C325" s="118"/>
      <c r="D325" s="118"/>
      <c r="E325" s="118"/>
      <c r="F325" s="118"/>
      <c r="G325" s="100"/>
      <c r="H325" s="100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</row>
    <row r="326">
      <c r="A326" s="118"/>
      <c r="B326" s="118"/>
      <c r="C326" s="118"/>
      <c r="D326" s="118"/>
      <c r="E326" s="118"/>
      <c r="F326" s="118"/>
      <c r="G326" s="100"/>
      <c r="H326" s="100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</row>
    <row r="327">
      <c r="A327" s="118"/>
      <c r="B327" s="118"/>
      <c r="C327" s="118"/>
      <c r="D327" s="118"/>
      <c r="E327" s="118"/>
      <c r="F327" s="118"/>
      <c r="G327" s="100"/>
      <c r="H327" s="100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</row>
    <row r="328">
      <c r="A328" s="118"/>
      <c r="B328" s="118"/>
      <c r="C328" s="118"/>
      <c r="D328" s="118"/>
      <c r="E328" s="118"/>
      <c r="F328" s="118"/>
      <c r="G328" s="100"/>
      <c r="H328" s="100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</row>
    <row r="329">
      <c r="A329" s="118"/>
      <c r="B329" s="118"/>
      <c r="C329" s="118"/>
      <c r="D329" s="118"/>
      <c r="E329" s="118"/>
      <c r="F329" s="118"/>
      <c r="G329" s="100"/>
      <c r="H329" s="100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</row>
    <row r="330">
      <c r="A330" s="118"/>
      <c r="B330" s="118"/>
      <c r="C330" s="118"/>
      <c r="D330" s="118"/>
      <c r="E330" s="118"/>
      <c r="F330" s="118"/>
      <c r="G330" s="100"/>
      <c r="H330" s="100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</row>
    <row r="331">
      <c r="A331" s="118"/>
      <c r="B331" s="118"/>
      <c r="C331" s="118"/>
      <c r="D331" s="118"/>
      <c r="E331" s="118"/>
      <c r="F331" s="118"/>
      <c r="G331" s="100"/>
      <c r="H331" s="100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</row>
    <row r="332">
      <c r="A332" s="118"/>
      <c r="B332" s="118"/>
      <c r="C332" s="118"/>
      <c r="D332" s="118"/>
      <c r="E332" s="118"/>
      <c r="F332" s="118"/>
      <c r="G332" s="100"/>
      <c r="H332" s="100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</row>
    <row r="333">
      <c r="A333" s="118"/>
      <c r="B333" s="118"/>
      <c r="C333" s="118"/>
      <c r="D333" s="118"/>
      <c r="E333" s="118"/>
      <c r="F333" s="118"/>
      <c r="G333" s="100"/>
      <c r="H333" s="100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</row>
    <row r="334">
      <c r="A334" s="118"/>
      <c r="B334" s="118"/>
      <c r="C334" s="118"/>
      <c r="D334" s="118"/>
      <c r="E334" s="118"/>
      <c r="F334" s="118"/>
      <c r="G334" s="100"/>
      <c r="H334" s="100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</row>
    <row r="335">
      <c r="A335" s="118"/>
      <c r="B335" s="118"/>
      <c r="C335" s="118"/>
      <c r="D335" s="118"/>
      <c r="E335" s="118"/>
      <c r="F335" s="118"/>
      <c r="G335" s="100"/>
      <c r="H335" s="100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</row>
    <row r="336">
      <c r="A336" s="118"/>
      <c r="B336" s="118"/>
      <c r="C336" s="118"/>
      <c r="D336" s="118"/>
      <c r="E336" s="118"/>
      <c r="F336" s="118"/>
      <c r="G336" s="100"/>
      <c r="H336" s="100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</row>
    <row r="337">
      <c r="A337" s="118"/>
      <c r="B337" s="118"/>
      <c r="C337" s="118"/>
      <c r="D337" s="118"/>
      <c r="E337" s="118"/>
      <c r="F337" s="118"/>
      <c r="G337" s="100"/>
      <c r="H337" s="100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</row>
    <row r="338">
      <c r="A338" s="118"/>
      <c r="B338" s="118"/>
      <c r="C338" s="118"/>
      <c r="D338" s="118"/>
      <c r="E338" s="118"/>
      <c r="F338" s="118"/>
      <c r="G338" s="100"/>
      <c r="H338" s="100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</row>
    <row r="339">
      <c r="A339" s="118"/>
      <c r="B339" s="118"/>
      <c r="C339" s="118"/>
      <c r="D339" s="118"/>
      <c r="E339" s="118"/>
      <c r="F339" s="118"/>
      <c r="G339" s="100"/>
      <c r="H339" s="100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</row>
    <row r="340">
      <c r="A340" s="118"/>
      <c r="B340" s="118"/>
      <c r="C340" s="118"/>
      <c r="D340" s="118"/>
      <c r="E340" s="118"/>
      <c r="F340" s="118"/>
      <c r="G340" s="100"/>
      <c r="H340" s="100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</row>
    <row r="341">
      <c r="A341" s="118"/>
      <c r="B341" s="118"/>
      <c r="C341" s="118"/>
      <c r="D341" s="118"/>
      <c r="E341" s="118"/>
      <c r="F341" s="118"/>
      <c r="G341" s="100"/>
      <c r="H341" s="100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</row>
    <row r="342">
      <c r="A342" s="118"/>
      <c r="B342" s="118"/>
      <c r="C342" s="118"/>
      <c r="D342" s="118"/>
      <c r="E342" s="118"/>
      <c r="F342" s="118"/>
      <c r="G342" s="100"/>
      <c r="H342" s="100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</row>
    <row r="343">
      <c r="A343" s="118"/>
      <c r="B343" s="118"/>
      <c r="C343" s="118"/>
      <c r="D343" s="118"/>
      <c r="E343" s="118"/>
      <c r="F343" s="118"/>
      <c r="G343" s="100"/>
      <c r="H343" s="100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</row>
    <row r="344">
      <c r="A344" s="118"/>
      <c r="B344" s="118"/>
      <c r="C344" s="118"/>
      <c r="D344" s="118"/>
      <c r="E344" s="118"/>
      <c r="F344" s="118"/>
      <c r="G344" s="100"/>
      <c r="H344" s="100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</row>
    <row r="345">
      <c r="A345" s="118"/>
      <c r="B345" s="118"/>
      <c r="C345" s="118"/>
      <c r="D345" s="118"/>
      <c r="E345" s="118"/>
      <c r="F345" s="118"/>
      <c r="G345" s="100"/>
      <c r="H345" s="100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</row>
    <row r="346">
      <c r="A346" s="118"/>
      <c r="B346" s="118"/>
      <c r="C346" s="118"/>
      <c r="D346" s="118"/>
      <c r="E346" s="118"/>
      <c r="F346" s="118"/>
      <c r="G346" s="100"/>
      <c r="H346" s="100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</row>
    <row r="347">
      <c r="A347" s="118"/>
      <c r="B347" s="118"/>
      <c r="C347" s="118"/>
      <c r="D347" s="118"/>
      <c r="E347" s="118"/>
      <c r="F347" s="118"/>
      <c r="G347" s="100"/>
      <c r="H347" s="100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</row>
    <row r="348">
      <c r="A348" s="118"/>
      <c r="B348" s="118"/>
      <c r="C348" s="118"/>
      <c r="D348" s="118"/>
      <c r="E348" s="118"/>
      <c r="F348" s="118"/>
      <c r="G348" s="100"/>
      <c r="H348" s="100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</row>
    <row r="349">
      <c r="A349" s="118"/>
      <c r="B349" s="118"/>
      <c r="C349" s="118"/>
      <c r="D349" s="118"/>
      <c r="E349" s="118"/>
      <c r="F349" s="118"/>
      <c r="G349" s="100"/>
      <c r="H349" s="100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</row>
    <row r="350">
      <c r="A350" s="118"/>
      <c r="B350" s="118"/>
      <c r="C350" s="118"/>
      <c r="D350" s="118"/>
      <c r="E350" s="118"/>
      <c r="F350" s="118"/>
      <c r="G350" s="100"/>
      <c r="H350" s="100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</row>
    <row r="351">
      <c r="A351" s="118"/>
      <c r="B351" s="118"/>
      <c r="C351" s="118"/>
      <c r="D351" s="118"/>
      <c r="E351" s="118"/>
      <c r="F351" s="118"/>
      <c r="G351" s="100"/>
      <c r="H351" s="100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</row>
    <row r="352">
      <c r="A352" s="118"/>
      <c r="B352" s="118"/>
      <c r="C352" s="118"/>
      <c r="D352" s="118"/>
      <c r="E352" s="118"/>
      <c r="F352" s="118"/>
      <c r="G352" s="100"/>
      <c r="H352" s="100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</row>
    <row r="353">
      <c r="A353" s="118"/>
      <c r="B353" s="118"/>
      <c r="C353" s="118"/>
      <c r="D353" s="118"/>
      <c r="E353" s="118"/>
      <c r="F353" s="118"/>
      <c r="G353" s="100"/>
      <c r="H353" s="100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</row>
    <row r="354">
      <c r="A354" s="118"/>
      <c r="B354" s="118"/>
      <c r="C354" s="118"/>
      <c r="D354" s="118"/>
      <c r="E354" s="118"/>
      <c r="F354" s="118"/>
      <c r="G354" s="100"/>
      <c r="H354" s="100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</row>
    <row r="355">
      <c r="A355" s="118"/>
      <c r="B355" s="118"/>
      <c r="C355" s="118"/>
      <c r="D355" s="118"/>
      <c r="E355" s="118"/>
      <c r="F355" s="118"/>
      <c r="G355" s="100"/>
      <c r="H355" s="100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</row>
    <row r="356">
      <c r="A356" s="118"/>
      <c r="B356" s="118"/>
      <c r="C356" s="118"/>
      <c r="D356" s="118"/>
      <c r="E356" s="118"/>
      <c r="F356" s="118"/>
      <c r="G356" s="100"/>
      <c r="H356" s="100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</row>
    <row r="357">
      <c r="A357" s="118"/>
      <c r="B357" s="118"/>
      <c r="C357" s="118"/>
      <c r="D357" s="118"/>
      <c r="E357" s="118"/>
      <c r="F357" s="118"/>
      <c r="G357" s="100"/>
      <c r="H357" s="100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</row>
    <row r="358">
      <c r="A358" s="118"/>
      <c r="B358" s="118"/>
      <c r="C358" s="118"/>
      <c r="D358" s="118"/>
      <c r="E358" s="118"/>
      <c r="F358" s="118"/>
      <c r="G358" s="100"/>
      <c r="H358" s="100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>
      <c r="A359" s="118"/>
      <c r="B359" s="118"/>
      <c r="C359" s="118"/>
      <c r="D359" s="118"/>
      <c r="E359" s="118"/>
      <c r="F359" s="118"/>
      <c r="G359" s="100"/>
      <c r="H359" s="100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</row>
    <row r="360">
      <c r="A360" s="118"/>
      <c r="B360" s="118"/>
      <c r="C360" s="118"/>
      <c r="D360" s="118"/>
      <c r="E360" s="118"/>
      <c r="F360" s="118"/>
      <c r="G360" s="100"/>
      <c r="H360" s="100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</row>
    <row r="361">
      <c r="A361" s="118"/>
      <c r="B361" s="118"/>
      <c r="C361" s="118"/>
      <c r="D361" s="118"/>
      <c r="E361" s="118"/>
      <c r="F361" s="118"/>
      <c r="G361" s="100"/>
      <c r="H361" s="100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</row>
    <row r="362">
      <c r="A362" s="118"/>
      <c r="B362" s="118"/>
      <c r="C362" s="118"/>
      <c r="D362" s="118"/>
      <c r="E362" s="118"/>
      <c r="F362" s="118"/>
      <c r="G362" s="100"/>
      <c r="H362" s="100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</row>
    <row r="363">
      <c r="A363" s="118"/>
      <c r="B363" s="118"/>
      <c r="C363" s="118"/>
      <c r="D363" s="118"/>
      <c r="E363" s="118"/>
      <c r="F363" s="118"/>
      <c r="G363" s="100"/>
      <c r="H363" s="100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</row>
    <row r="364">
      <c r="A364" s="118"/>
      <c r="B364" s="118"/>
      <c r="C364" s="118"/>
      <c r="D364" s="118"/>
      <c r="E364" s="118"/>
      <c r="F364" s="118"/>
      <c r="G364" s="100"/>
      <c r="H364" s="100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</row>
    <row r="365">
      <c r="A365" s="118"/>
      <c r="B365" s="118"/>
      <c r="C365" s="118"/>
      <c r="D365" s="118"/>
      <c r="E365" s="118"/>
      <c r="F365" s="118"/>
      <c r="G365" s="100"/>
      <c r="H365" s="100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</row>
    <row r="366">
      <c r="A366" s="118"/>
      <c r="B366" s="118"/>
      <c r="C366" s="118"/>
      <c r="D366" s="118"/>
      <c r="E366" s="118"/>
      <c r="F366" s="118"/>
      <c r="G366" s="100"/>
      <c r="H366" s="100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</row>
    <row r="367">
      <c r="A367" s="118"/>
      <c r="B367" s="118"/>
      <c r="C367" s="118"/>
      <c r="D367" s="118"/>
      <c r="E367" s="118"/>
      <c r="F367" s="118"/>
      <c r="G367" s="100"/>
      <c r="H367" s="100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</row>
    <row r="368">
      <c r="A368" s="118"/>
      <c r="B368" s="118"/>
      <c r="C368" s="118"/>
      <c r="D368" s="118"/>
      <c r="E368" s="118"/>
      <c r="F368" s="118"/>
      <c r="G368" s="100"/>
      <c r="H368" s="100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</row>
    <row r="369">
      <c r="A369" s="118"/>
      <c r="B369" s="118"/>
      <c r="C369" s="118"/>
      <c r="D369" s="118"/>
      <c r="E369" s="118"/>
      <c r="F369" s="118"/>
      <c r="G369" s="100"/>
      <c r="H369" s="100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</row>
    <row r="370">
      <c r="A370" s="118"/>
      <c r="B370" s="118"/>
      <c r="C370" s="118"/>
      <c r="D370" s="118"/>
      <c r="E370" s="118"/>
      <c r="F370" s="118"/>
      <c r="G370" s="100"/>
      <c r="H370" s="100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</row>
    <row r="371">
      <c r="A371" s="118"/>
      <c r="B371" s="118"/>
      <c r="C371" s="118"/>
      <c r="D371" s="118"/>
      <c r="E371" s="118"/>
      <c r="F371" s="118"/>
      <c r="G371" s="100"/>
      <c r="H371" s="100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</row>
    <row r="372">
      <c r="A372" s="118"/>
      <c r="B372" s="118"/>
      <c r="C372" s="118"/>
      <c r="D372" s="118"/>
      <c r="E372" s="118"/>
      <c r="F372" s="118"/>
      <c r="G372" s="100"/>
      <c r="H372" s="100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</row>
    <row r="373">
      <c r="A373" s="118"/>
      <c r="B373" s="118"/>
      <c r="C373" s="118"/>
      <c r="D373" s="118"/>
      <c r="E373" s="118"/>
      <c r="F373" s="118"/>
      <c r="G373" s="100"/>
      <c r="H373" s="100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</row>
    <row r="374">
      <c r="A374" s="118"/>
      <c r="B374" s="118"/>
      <c r="C374" s="118"/>
      <c r="D374" s="118"/>
      <c r="E374" s="118"/>
      <c r="F374" s="118"/>
      <c r="G374" s="100"/>
      <c r="H374" s="100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</row>
    <row r="375">
      <c r="A375" s="118"/>
      <c r="B375" s="118"/>
      <c r="C375" s="118"/>
      <c r="D375" s="118"/>
      <c r="E375" s="118"/>
      <c r="F375" s="118"/>
      <c r="G375" s="100"/>
      <c r="H375" s="100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</row>
    <row r="376">
      <c r="A376" s="118"/>
      <c r="B376" s="118"/>
      <c r="C376" s="118"/>
      <c r="D376" s="118"/>
      <c r="E376" s="118"/>
      <c r="F376" s="118"/>
      <c r="G376" s="100"/>
      <c r="H376" s="100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</row>
    <row r="377">
      <c r="A377" s="118"/>
      <c r="B377" s="118"/>
      <c r="C377" s="118"/>
      <c r="D377" s="118"/>
      <c r="E377" s="118"/>
      <c r="F377" s="118"/>
      <c r="G377" s="100"/>
      <c r="H377" s="100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</row>
    <row r="378">
      <c r="A378" s="118"/>
      <c r="B378" s="118"/>
      <c r="C378" s="118"/>
      <c r="D378" s="118"/>
      <c r="E378" s="118"/>
      <c r="F378" s="118"/>
      <c r="G378" s="100"/>
      <c r="H378" s="100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</row>
    <row r="379">
      <c r="A379" s="118"/>
      <c r="B379" s="118"/>
      <c r="C379" s="118"/>
      <c r="D379" s="118"/>
      <c r="E379" s="118"/>
      <c r="F379" s="118"/>
      <c r="G379" s="100"/>
      <c r="H379" s="100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</row>
    <row r="380">
      <c r="A380" s="118"/>
      <c r="B380" s="118"/>
      <c r="C380" s="118"/>
      <c r="D380" s="118"/>
      <c r="E380" s="118"/>
      <c r="F380" s="118"/>
      <c r="G380" s="100"/>
      <c r="H380" s="100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</row>
    <row r="381">
      <c r="A381" s="118"/>
      <c r="B381" s="118"/>
      <c r="C381" s="118"/>
      <c r="D381" s="118"/>
      <c r="E381" s="118"/>
      <c r="F381" s="118"/>
      <c r="G381" s="100"/>
      <c r="H381" s="100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</row>
    <row r="382">
      <c r="A382" s="118"/>
      <c r="B382" s="118"/>
      <c r="C382" s="118"/>
      <c r="D382" s="118"/>
      <c r="E382" s="118"/>
      <c r="F382" s="118"/>
      <c r="G382" s="100"/>
      <c r="H382" s="100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</row>
    <row r="383">
      <c r="A383" s="118"/>
      <c r="B383" s="118"/>
      <c r="C383" s="118"/>
      <c r="D383" s="118"/>
      <c r="E383" s="118"/>
      <c r="F383" s="118"/>
      <c r="G383" s="100"/>
      <c r="H383" s="100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</row>
    <row r="384">
      <c r="A384" s="118"/>
      <c r="B384" s="118"/>
      <c r="C384" s="118"/>
      <c r="D384" s="118"/>
      <c r="E384" s="118"/>
      <c r="F384" s="118"/>
      <c r="G384" s="100"/>
      <c r="H384" s="100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</row>
    <row r="385">
      <c r="A385" s="118"/>
      <c r="B385" s="118"/>
      <c r="C385" s="118"/>
      <c r="D385" s="118"/>
      <c r="E385" s="118"/>
      <c r="F385" s="118"/>
      <c r="G385" s="100"/>
      <c r="H385" s="100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</row>
    <row r="386">
      <c r="A386" s="118"/>
      <c r="B386" s="118"/>
      <c r="C386" s="118"/>
      <c r="D386" s="118"/>
      <c r="E386" s="118"/>
      <c r="F386" s="118"/>
      <c r="G386" s="100"/>
      <c r="H386" s="100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</row>
    <row r="387">
      <c r="A387" s="118"/>
      <c r="B387" s="118"/>
      <c r="C387" s="118"/>
      <c r="D387" s="118"/>
      <c r="E387" s="118"/>
      <c r="F387" s="118"/>
      <c r="G387" s="100"/>
      <c r="H387" s="100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</row>
    <row r="388">
      <c r="A388" s="118"/>
      <c r="B388" s="118"/>
      <c r="C388" s="118"/>
      <c r="D388" s="118"/>
      <c r="E388" s="118"/>
      <c r="F388" s="118"/>
      <c r="G388" s="100"/>
      <c r="H388" s="100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</row>
    <row r="389">
      <c r="A389" s="118"/>
      <c r="B389" s="118"/>
      <c r="C389" s="118"/>
      <c r="D389" s="118"/>
      <c r="E389" s="118"/>
      <c r="F389" s="118"/>
      <c r="G389" s="100"/>
      <c r="H389" s="100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</row>
    <row r="390">
      <c r="A390" s="118"/>
      <c r="B390" s="118"/>
      <c r="C390" s="118"/>
      <c r="D390" s="118"/>
      <c r="E390" s="118"/>
      <c r="F390" s="118"/>
      <c r="G390" s="100"/>
      <c r="H390" s="100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</row>
    <row r="391">
      <c r="A391" s="118"/>
      <c r="B391" s="118"/>
      <c r="C391" s="118"/>
      <c r="D391" s="118"/>
      <c r="E391" s="118"/>
      <c r="F391" s="118"/>
      <c r="G391" s="100"/>
      <c r="H391" s="100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</row>
    <row r="392">
      <c r="A392" s="118"/>
      <c r="B392" s="118"/>
      <c r="C392" s="118"/>
      <c r="D392" s="118"/>
      <c r="E392" s="118"/>
      <c r="F392" s="118"/>
      <c r="G392" s="100"/>
      <c r="H392" s="100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</row>
    <row r="393">
      <c r="A393" s="118"/>
      <c r="B393" s="118"/>
      <c r="C393" s="118"/>
      <c r="D393" s="118"/>
      <c r="E393" s="118"/>
      <c r="F393" s="118"/>
      <c r="G393" s="100"/>
      <c r="H393" s="100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</row>
    <row r="394">
      <c r="A394" s="118"/>
      <c r="B394" s="118"/>
      <c r="C394" s="118"/>
      <c r="D394" s="118"/>
      <c r="E394" s="118"/>
      <c r="F394" s="118"/>
      <c r="G394" s="100"/>
      <c r="H394" s="100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</row>
    <row r="395">
      <c r="A395" s="118"/>
      <c r="B395" s="118"/>
      <c r="C395" s="118"/>
      <c r="D395" s="118"/>
      <c r="E395" s="118"/>
      <c r="F395" s="118"/>
      <c r="G395" s="100"/>
      <c r="H395" s="100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</row>
    <row r="396">
      <c r="A396" s="118"/>
      <c r="B396" s="118"/>
      <c r="C396" s="118"/>
      <c r="D396" s="118"/>
      <c r="E396" s="118"/>
      <c r="F396" s="118"/>
      <c r="G396" s="100"/>
      <c r="H396" s="100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</row>
    <row r="397">
      <c r="A397" s="118"/>
      <c r="B397" s="118"/>
      <c r="C397" s="118"/>
      <c r="D397" s="118"/>
      <c r="E397" s="118"/>
      <c r="F397" s="118"/>
      <c r="G397" s="100"/>
      <c r="H397" s="100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</row>
    <row r="398">
      <c r="A398" s="118"/>
      <c r="B398" s="118"/>
      <c r="C398" s="118"/>
      <c r="D398" s="118"/>
      <c r="E398" s="118"/>
      <c r="F398" s="118"/>
      <c r="G398" s="100"/>
      <c r="H398" s="100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</row>
    <row r="399">
      <c r="A399" s="118"/>
      <c r="B399" s="118"/>
      <c r="C399" s="118"/>
      <c r="D399" s="118"/>
      <c r="E399" s="118"/>
      <c r="F399" s="118"/>
      <c r="G399" s="100"/>
      <c r="H399" s="100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</row>
    <row r="400">
      <c r="A400" s="118"/>
      <c r="B400" s="118"/>
      <c r="C400" s="118"/>
      <c r="D400" s="118"/>
      <c r="E400" s="118"/>
      <c r="F400" s="118"/>
      <c r="G400" s="100"/>
      <c r="H400" s="100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</row>
    <row r="401">
      <c r="A401" s="118"/>
      <c r="B401" s="118"/>
      <c r="C401" s="118"/>
      <c r="D401" s="118"/>
      <c r="E401" s="118"/>
      <c r="F401" s="118"/>
      <c r="G401" s="100"/>
      <c r="H401" s="100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</row>
    <row r="402">
      <c r="A402" s="118"/>
      <c r="B402" s="118"/>
      <c r="C402" s="118"/>
      <c r="D402" s="118"/>
      <c r="E402" s="118"/>
      <c r="F402" s="118"/>
      <c r="G402" s="100"/>
      <c r="H402" s="100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</row>
    <row r="403">
      <c r="A403" s="118"/>
      <c r="B403" s="118"/>
      <c r="C403" s="118"/>
      <c r="D403" s="118"/>
      <c r="E403" s="118"/>
      <c r="F403" s="118"/>
      <c r="G403" s="100"/>
      <c r="H403" s="100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</row>
    <row r="404">
      <c r="A404" s="118"/>
      <c r="B404" s="118"/>
      <c r="C404" s="118"/>
      <c r="D404" s="118"/>
      <c r="E404" s="118"/>
      <c r="F404" s="118"/>
      <c r="G404" s="100"/>
      <c r="H404" s="100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</row>
    <row r="405">
      <c r="A405" s="118"/>
      <c r="B405" s="118"/>
      <c r="C405" s="118"/>
      <c r="D405" s="118"/>
      <c r="E405" s="118"/>
      <c r="F405" s="118"/>
      <c r="G405" s="100"/>
      <c r="H405" s="100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</row>
    <row r="406">
      <c r="A406" s="118"/>
      <c r="B406" s="118"/>
      <c r="C406" s="118"/>
      <c r="D406" s="118"/>
      <c r="E406" s="118"/>
      <c r="F406" s="118"/>
      <c r="G406" s="100"/>
      <c r="H406" s="100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</row>
    <row r="407">
      <c r="A407" s="118"/>
      <c r="B407" s="118"/>
      <c r="C407" s="118"/>
      <c r="D407" s="118"/>
      <c r="E407" s="118"/>
      <c r="F407" s="118"/>
      <c r="G407" s="100"/>
      <c r="H407" s="100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</row>
    <row r="408">
      <c r="A408" s="118"/>
      <c r="B408" s="118"/>
      <c r="C408" s="118"/>
      <c r="D408" s="118"/>
      <c r="E408" s="118"/>
      <c r="F408" s="118"/>
      <c r="G408" s="100"/>
      <c r="H408" s="100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</row>
    <row r="409">
      <c r="A409" s="118"/>
      <c r="B409" s="118"/>
      <c r="C409" s="118"/>
      <c r="D409" s="118"/>
      <c r="E409" s="118"/>
      <c r="F409" s="118"/>
      <c r="G409" s="100"/>
      <c r="H409" s="100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</row>
    <row r="410">
      <c r="A410" s="118"/>
      <c r="B410" s="118"/>
      <c r="C410" s="118"/>
      <c r="D410" s="118"/>
      <c r="E410" s="118"/>
      <c r="F410" s="118"/>
      <c r="G410" s="100"/>
      <c r="H410" s="100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</row>
    <row r="411">
      <c r="A411" s="118"/>
      <c r="B411" s="118"/>
      <c r="C411" s="118"/>
      <c r="D411" s="118"/>
      <c r="E411" s="118"/>
      <c r="F411" s="118"/>
      <c r="G411" s="100"/>
      <c r="H411" s="100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</row>
    <row r="412">
      <c r="A412" s="118"/>
      <c r="B412" s="118"/>
      <c r="C412" s="118"/>
      <c r="D412" s="118"/>
      <c r="E412" s="118"/>
      <c r="F412" s="118"/>
      <c r="G412" s="100"/>
      <c r="H412" s="100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</row>
    <row r="413">
      <c r="A413" s="118"/>
      <c r="B413" s="118"/>
      <c r="C413" s="118"/>
      <c r="D413" s="118"/>
      <c r="E413" s="118"/>
      <c r="F413" s="118"/>
      <c r="G413" s="100"/>
      <c r="H413" s="100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</row>
    <row r="414">
      <c r="A414" s="118"/>
      <c r="B414" s="118"/>
      <c r="C414" s="118"/>
      <c r="D414" s="118"/>
      <c r="E414" s="118"/>
      <c r="F414" s="118"/>
      <c r="G414" s="100"/>
      <c r="H414" s="100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</row>
    <row r="415">
      <c r="A415" s="118"/>
      <c r="B415" s="118"/>
      <c r="C415" s="118"/>
      <c r="D415" s="118"/>
      <c r="E415" s="118"/>
      <c r="F415" s="118"/>
      <c r="G415" s="100"/>
      <c r="H415" s="100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</row>
    <row r="416">
      <c r="A416" s="118"/>
      <c r="B416" s="118"/>
      <c r="C416" s="118"/>
      <c r="D416" s="118"/>
      <c r="E416" s="118"/>
      <c r="F416" s="118"/>
      <c r="G416" s="100"/>
      <c r="H416" s="100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</row>
    <row r="417">
      <c r="A417" s="118"/>
      <c r="B417" s="118"/>
      <c r="C417" s="118"/>
      <c r="D417" s="118"/>
      <c r="E417" s="118"/>
      <c r="F417" s="118"/>
      <c r="G417" s="100"/>
      <c r="H417" s="100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</row>
    <row r="418">
      <c r="A418" s="118"/>
      <c r="B418" s="118"/>
      <c r="C418" s="118"/>
      <c r="D418" s="118"/>
      <c r="E418" s="118"/>
      <c r="F418" s="118"/>
      <c r="G418" s="100"/>
      <c r="H418" s="100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</row>
    <row r="419">
      <c r="A419" s="118"/>
      <c r="B419" s="118"/>
      <c r="C419" s="118"/>
      <c r="D419" s="118"/>
      <c r="E419" s="118"/>
      <c r="F419" s="118"/>
      <c r="G419" s="100"/>
      <c r="H419" s="100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</row>
    <row r="420">
      <c r="A420" s="118"/>
      <c r="B420" s="118"/>
      <c r="C420" s="118"/>
      <c r="D420" s="118"/>
      <c r="E420" s="118"/>
      <c r="F420" s="118"/>
      <c r="G420" s="100"/>
      <c r="H420" s="100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</row>
    <row r="421">
      <c r="A421" s="118"/>
      <c r="B421" s="118"/>
      <c r="C421" s="118"/>
      <c r="D421" s="118"/>
      <c r="E421" s="118"/>
      <c r="F421" s="118"/>
      <c r="G421" s="100"/>
      <c r="H421" s="100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</row>
    <row r="422">
      <c r="A422" s="118"/>
      <c r="B422" s="118"/>
      <c r="C422" s="118"/>
      <c r="D422" s="118"/>
      <c r="E422" s="118"/>
      <c r="F422" s="118"/>
      <c r="G422" s="100"/>
      <c r="H422" s="100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</row>
    <row r="423">
      <c r="A423" s="118"/>
      <c r="B423" s="118"/>
      <c r="C423" s="118"/>
      <c r="D423" s="118"/>
      <c r="E423" s="118"/>
      <c r="F423" s="118"/>
      <c r="G423" s="100"/>
      <c r="H423" s="100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</row>
    <row r="424">
      <c r="A424" s="118"/>
      <c r="B424" s="118"/>
      <c r="C424" s="118"/>
      <c r="D424" s="118"/>
      <c r="E424" s="118"/>
      <c r="F424" s="118"/>
      <c r="G424" s="100"/>
      <c r="H424" s="100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</row>
    <row r="425">
      <c r="A425" s="118"/>
      <c r="B425" s="118"/>
      <c r="C425" s="118"/>
      <c r="D425" s="118"/>
      <c r="E425" s="118"/>
      <c r="F425" s="118"/>
      <c r="G425" s="100"/>
      <c r="H425" s="100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</row>
    <row r="426">
      <c r="A426" s="118"/>
      <c r="B426" s="118"/>
      <c r="C426" s="118"/>
      <c r="D426" s="118"/>
      <c r="E426" s="118"/>
      <c r="F426" s="118"/>
      <c r="G426" s="100"/>
      <c r="H426" s="100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</row>
    <row r="427">
      <c r="A427" s="118"/>
      <c r="B427" s="118"/>
      <c r="C427" s="118"/>
      <c r="D427" s="118"/>
      <c r="E427" s="118"/>
      <c r="F427" s="118"/>
      <c r="G427" s="100"/>
      <c r="H427" s="100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</row>
    <row r="428">
      <c r="A428" s="118"/>
      <c r="B428" s="118"/>
      <c r="C428" s="118"/>
      <c r="D428" s="118"/>
      <c r="E428" s="118"/>
      <c r="F428" s="118"/>
      <c r="G428" s="100"/>
      <c r="H428" s="100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</row>
    <row r="429">
      <c r="A429" s="118"/>
      <c r="B429" s="118"/>
      <c r="C429" s="118"/>
      <c r="D429" s="118"/>
      <c r="E429" s="118"/>
      <c r="F429" s="118"/>
      <c r="G429" s="100"/>
      <c r="H429" s="100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</row>
    <row r="430">
      <c r="A430" s="118"/>
      <c r="B430" s="118"/>
      <c r="C430" s="118"/>
      <c r="D430" s="118"/>
      <c r="E430" s="118"/>
      <c r="F430" s="118"/>
      <c r="G430" s="100"/>
      <c r="H430" s="100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</row>
    <row r="431">
      <c r="A431" s="118"/>
      <c r="B431" s="118"/>
      <c r="C431" s="118"/>
      <c r="D431" s="118"/>
      <c r="E431" s="118"/>
      <c r="F431" s="118"/>
      <c r="G431" s="100"/>
      <c r="H431" s="100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</row>
    <row r="432">
      <c r="A432" s="118"/>
      <c r="B432" s="118"/>
      <c r="C432" s="118"/>
      <c r="D432" s="118"/>
      <c r="E432" s="118"/>
      <c r="F432" s="118"/>
      <c r="G432" s="100"/>
      <c r="H432" s="100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</row>
    <row r="433">
      <c r="A433" s="118"/>
      <c r="B433" s="118"/>
      <c r="C433" s="118"/>
      <c r="D433" s="118"/>
      <c r="E433" s="118"/>
      <c r="F433" s="118"/>
      <c r="G433" s="100"/>
      <c r="H433" s="100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</row>
    <row r="434">
      <c r="A434" s="118"/>
      <c r="B434" s="118"/>
      <c r="C434" s="118"/>
      <c r="D434" s="118"/>
      <c r="E434" s="118"/>
      <c r="F434" s="118"/>
      <c r="G434" s="100"/>
      <c r="H434" s="100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</row>
    <row r="435">
      <c r="A435" s="118"/>
      <c r="B435" s="118"/>
      <c r="C435" s="118"/>
      <c r="D435" s="118"/>
      <c r="E435" s="118"/>
      <c r="F435" s="118"/>
      <c r="G435" s="100"/>
      <c r="H435" s="100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</row>
    <row r="436">
      <c r="A436" s="118"/>
      <c r="B436" s="118"/>
      <c r="C436" s="118"/>
      <c r="D436" s="118"/>
      <c r="E436" s="118"/>
      <c r="F436" s="118"/>
      <c r="G436" s="100"/>
      <c r="H436" s="100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</row>
    <row r="437">
      <c r="A437" s="118"/>
      <c r="B437" s="118"/>
      <c r="C437" s="118"/>
      <c r="D437" s="118"/>
      <c r="E437" s="118"/>
      <c r="F437" s="118"/>
      <c r="G437" s="100"/>
      <c r="H437" s="100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</row>
    <row r="438">
      <c r="A438" s="118"/>
      <c r="B438" s="118"/>
      <c r="C438" s="118"/>
      <c r="D438" s="118"/>
      <c r="E438" s="118"/>
      <c r="F438" s="118"/>
      <c r="G438" s="100"/>
      <c r="H438" s="100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</row>
    <row r="439">
      <c r="A439" s="118"/>
      <c r="B439" s="118"/>
      <c r="C439" s="118"/>
      <c r="D439" s="118"/>
      <c r="E439" s="118"/>
      <c r="F439" s="118"/>
      <c r="G439" s="100"/>
      <c r="H439" s="100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</row>
    <row r="440">
      <c r="A440" s="118"/>
      <c r="B440" s="118"/>
      <c r="C440" s="118"/>
      <c r="D440" s="118"/>
      <c r="E440" s="118"/>
      <c r="F440" s="118"/>
      <c r="G440" s="100"/>
      <c r="H440" s="100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</row>
    <row r="441">
      <c r="A441" s="118"/>
      <c r="B441" s="118"/>
      <c r="C441" s="118"/>
      <c r="D441" s="118"/>
      <c r="E441" s="118"/>
      <c r="F441" s="118"/>
      <c r="G441" s="100"/>
      <c r="H441" s="100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</row>
    <row r="442">
      <c r="A442" s="118"/>
      <c r="B442" s="118"/>
      <c r="C442" s="118"/>
      <c r="D442" s="118"/>
      <c r="E442" s="118"/>
      <c r="F442" s="118"/>
      <c r="G442" s="100"/>
      <c r="H442" s="100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</row>
    <row r="443">
      <c r="A443" s="118"/>
      <c r="B443" s="118"/>
      <c r="C443" s="118"/>
      <c r="D443" s="118"/>
      <c r="E443" s="118"/>
      <c r="F443" s="118"/>
      <c r="G443" s="100"/>
      <c r="H443" s="100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</row>
    <row r="444">
      <c r="A444" s="118"/>
      <c r="B444" s="118"/>
      <c r="C444" s="118"/>
      <c r="D444" s="118"/>
      <c r="E444" s="118"/>
      <c r="F444" s="118"/>
      <c r="G444" s="100"/>
      <c r="H444" s="100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</row>
    <row r="445">
      <c r="A445" s="118"/>
      <c r="B445" s="118"/>
      <c r="C445" s="118"/>
      <c r="D445" s="118"/>
      <c r="E445" s="118"/>
      <c r="F445" s="118"/>
      <c r="G445" s="100"/>
      <c r="H445" s="100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</row>
    <row r="446">
      <c r="A446" s="118"/>
      <c r="B446" s="118"/>
      <c r="C446" s="118"/>
      <c r="D446" s="118"/>
      <c r="E446" s="118"/>
      <c r="F446" s="118"/>
      <c r="G446" s="100"/>
      <c r="H446" s="100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</row>
    <row r="447">
      <c r="A447" s="118"/>
      <c r="B447" s="118"/>
      <c r="C447" s="118"/>
      <c r="D447" s="118"/>
      <c r="E447" s="118"/>
      <c r="F447" s="118"/>
      <c r="G447" s="100"/>
      <c r="H447" s="100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</row>
    <row r="448">
      <c r="A448" s="118"/>
      <c r="B448" s="118"/>
      <c r="C448" s="118"/>
      <c r="D448" s="118"/>
      <c r="E448" s="118"/>
      <c r="F448" s="118"/>
      <c r="G448" s="100"/>
      <c r="H448" s="100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</row>
    <row r="449">
      <c r="A449" s="118"/>
      <c r="B449" s="118"/>
      <c r="C449" s="118"/>
      <c r="D449" s="118"/>
      <c r="E449" s="118"/>
      <c r="F449" s="118"/>
      <c r="G449" s="100"/>
      <c r="H449" s="100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</row>
    <row r="450">
      <c r="A450" s="118"/>
      <c r="B450" s="118"/>
      <c r="C450" s="118"/>
      <c r="D450" s="118"/>
      <c r="E450" s="118"/>
      <c r="F450" s="118"/>
      <c r="G450" s="100"/>
      <c r="H450" s="100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</row>
    <row r="451">
      <c r="A451" s="118"/>
      <c r="B451" s="118"/>
      <c r="C451" s="118"/>
      <c r="D451" s="118"/>
      <c r="E451" s="118"/>
      <c r="F451" s="118"/>
      <c r="G451" s="100"/>
      <c r="H451" s="100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</row>
    <row r="452">
      <c r="A452" s="118"/>
      <c r="B452" s="118"/>
      <c r="C452" s="118"/>
      <c r="D452" s="118"/>
      <c r="E452" s="118"/>
      <c r="F452" s="118"/>
      <c r="G452" s="100"/>
      <c r="H452" s="100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</row>
    <row r="453">
      <c r="A453" s="118"/>
      <c r="B453" s="118"/>
      <c r="C453" s="118"/>
      <c r="D453" s="118"/>
      <c r="E453" s="118"/>
      <c r="F453" s="118"/>
      <c r="G453" s="100"/>
      <c r="H453" s="100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</row>
    <row r="454">
      <c r="A454" s="118"/>
      <c r="B454" s="118"/>
      <c r="C454" s="118"/>
      <c r="D454" s="118"/>
      <c r="E454" s="118"/>
      <c r="F454" s="118"/>
      <c r="G454" s="100"/>
      <c r="H454" s="100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</row>
    <row r="455">
      <c r="A455" s="118"/>
      <c r="B455" s="118"/>
      <c r="C455" s="118"/>
      <c r="D455" s="118"/>
      <c r="E455" s="118"/>
      <c r="F455" s="118"/>
      <c r="G455" s="100"/>
      <c r="H455" s="100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</row>
    <row r="456">
      <c r="A456" s="118"/>
      <c r="B456" s="118"/>
      <c r="C456" s="118"/>
      <c r="D456" s="118"/>
      <c r="E456" s="118"/>
      <c r="F456" s="118"/>
      <c r="G456" s="100"/>
      <c r="H456" s="100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</row>
    <row r="457">
      <c r="A457" s="118"/>
      <c r="B457" s="118"/>
      <c r="C457" s="118"/>
      <c r="D457" s="118"/>
      <c r="E457" s="118"/>
      <c r="F457" s="118"/>
      <c r="G457" s="100"/>
      <c r="H457" s="100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</row>
    <row r="458">
      <c r="A458" s="118"/>
      <c r="B458" s="118"/>
      <c r="C458" s="118"/>
      <c r="D458" s="118"/>
      <c r="E458" s="118"/>
      <c r="F458" s="118"/>
      <c r="G458" s="100"/>
      <c r="H458" s="100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</row>
    <row r="459">
      <c r="A459" s="118"/>
      <c r="B459" s="118"/>
      <c r="C459" s="118"/>
      <c r="D459" s="118"/>
      <c r="E459" s="118"/>
      <c r="F459" s="118"/>
      <c r="G459" s="100"/>
      <c r="H459" s="100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</row>
    <row r="460">
      <c r="A460" s="118"/>
      <c r="B460" s="118"/>
      <c r="C460" s="118"/>
      <c r="D460" s="118"/>
      <c r="E460" s="118"/>
      <c r="F460" s="118"/>
      <c r="G460" s="100"/>
      <c r="H460" s="100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</row>
    <row r="461">
      <c r="A461" s="118"/>
      <c r="B461" s="118"/>
      <c r="C461" s="118"/>
      <c r="D461" s="118"/>
      <c r="E461" s="118"/>
      <c r="F461" s="118"/>
      <c r="G461" s="100"/>
      <c r="H461" s="100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</row>
    <row r="462">
      <c r="A462" s="118"/>
      <c r="B462" s="118"/>
      <c r="C462" s="118"/>
      <c r="D462" s="118"/>
      <c r="E462" s="118"/>
      <c r="F462" s="118"/>
      <c r="G462" s="100"/>
      <c r="H462" s="100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</row>
    <row r="463">
      <c r="A463" s="118"/>
      <c r="B463" s="118"/>
      <c r="C463" s="118"/>
      <c r="D463" s="118"/>
      <c r="E463" s="118"/>
      <c r="F463" s="118"/>
      <c r="G463" s="100"/>
      <c r="H463" s="100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</row>
    <row r="464">
      <c r="A464" s="118"/>
      <c r="B464" s="118"/>
      <c r="C464" s="118"/>
      <c r="D464" s="118"/>
      <c r="E464" s="118"/>
      <c r="F464" s="118"/>
      <c r="G464" s="100"/>
      <c r="H464" s="100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</row>
    <row r="465">
      <c r="A465" s="118"/>
      <c r="B465" s="118"/>
      <c r="C465" s="118"/>
      <c r="D465" s="118"/>
      <c r="E465" s="118"/>
      <c r="F465" s="118"/>
      <c r="G465" s="100"/>
      <c r="H465" s="100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</row>
    <row r="466">
      <c r="A466" s="118"/>
      <c r="B466" s="118"/>
      <c r="C466" s="118"/>
      <c r="D466" s="118"/>
      <c r="E466" s="118"/>
      <c r="F466" s="118"/>
      <c r="G466" s="100"/>
      <c r="H466" s="100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</row>
    <row r="467">
      <c r="A467" s="118"/>
      <c r="B467" s="118"/>
      <c r="C467" s="118"/>
      <c r="D467" s="118"/>
      <c r="E467" s="118"/>
      <c r="F467" s="118"/>
      <c r="G467" s="100"/>
      <c r="H467" s="100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</row>
    <row r="468">
      <c r="A468" s="118"/>
      <c r="B468" s="118"/>
      <c r="C468" s="118"/>
      <c r="D468" s="118"/>
      <c r="E468" s="118"/>
      <c r="F468" s="118"/>
      <c r="G468" s="100"/>
      <c r="H468" s="100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</row>
    <row r="469">
      <c r="A469" s="118"/>
      <c r="B469" s="118"/>
      <c r="C469" s="118"/>
      <c r="D469" s="118"/>
      <c r="E469" s="118"/>
      <c r="F469" s="118"/>
      <c r="G469" s="100"/>
      <c r="H469" s="100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</row>
    <row r="470">
      <c r="A470" s="118"/>
      <c r="B470" s="118"/>
      <c r="C470" s="118"/>
      <c r="D470" s="118"/>
      <c r="E470" s="118"/>
      <c r="F470" s="118"/>
      <c r="G470" s="100"/>
      <c r="H470" s="100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</row>
    <row r="471">
      <c r="A471" s="118"/>
      <c r="B471" s="118"/>
      <c r="C471" s="118"/>
      <c r="D471" s="118"/>
      <c r="E471" s="118"/>
      <c r="F471" s="118"/>
      <c r="G471" s="100"/>
      <c r="H471" s="100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</row>
    <row r="472">
      <c r="A472" s="118"/>
      <c r="B472" s="118"/>
      <c r="C472" s="118"/>
      <c r="D472" s="118"/>
      <c r="E472" s="118"/>
      <c r="F472" s="118"/>
      <c r="G472" s="100"/>
      <c r="H472" s="100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</row>
    <row r="473">
      <c r="A473" s="118"/>
      <c r="B473" s="118"/>
      <c r="C473" s="118"/>
      <c r="D473" s="118"/>
      <c r="E473" s="118"/>
      <c r="F473" s="118"/>
      <c r="G473" s="100"/>
      <c r="H473" s="100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</row>
    <row r="474">
      <c r="A474" s="118"/>
      <c r="B474" s="118"/>
      <c r="C474" s="118"/>
      <c r="D474" s="118"/>
      <c r="E474" s="118"/>
      <c r="F474" s="118"/>
      <c r="G474" s="100"/>
      <c r="H474" s="100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</row>
    <row r="475">
      <c r="A475" s="118"/>
      <c r="B475" s="118"/>
      <c r="C475" s="118"/>
      <c r="D475" s="118"/>
      <c r="E475" s="118"/>
      <c r="F475" s="118"/>
      <c r="G475" s="100"/>
      <c r="H475" s="100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</row>
    <row r="476">
      <c r="A476" s="118"/>
      <c r="B476" s="118"/>
      <c r="C476" s="118"/>
      <c r="D476" s="118"/>
      <c r="E476" s="118"/>
      <c r="F476" s="118"/>
      <c r="G476" s="100"/>
      <c r="H476" s="100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</row>
    <row r="477">
      <c r="A477" s="118"/>
      <c r="B477" s="118"/>
      <c r="C477" s="118"/>
      <c r="D477" s="118"/>
      <c r="E477" s="118"/>
      <c r="F477" s="118"/>
      <c r="G477" s="100"/>
      <c r="H477" s="100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</row>
    <row r="478">
      <c r="A478" s="118"/>
      <c r="B478" s="118"/>
      <c r="C478" s="118"/>
      <c r="D478" s="118"/>
      <c r="E478" s="118"/>
      <c r="F478" s="118"/>
      <c r="G478" s="100"/>
      <c r="H478" s="100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</row>
    <row r="479">
      <c r="A479" s="118"/>
      <c r="B479" s="118"/>
      <c r="C479" s="118"/>
      <c r="D479" s="118"/>
      <c r="E479" s="118"/>
      <c r="F479" s="118"/>
      <c r="G479" s="100"/>
      <c r="H479" s="100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</row>
    <row r="480">
      <c r="A480" s="118"/>
      <c r="B480" s="118"/>
      <c r="C480" s="118"/>
      <c r="D480" s="118"/>
      <c r="E480" s="118"/>
      <c r="F480" s="118"/>
      <c r="G480" s="100"/>
      <c r="H480" s="100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</row>
    <row r="481">
      <c r="A481" s="118"/>
      <c r="B481" s="118"/>
      <c r="C481" s="118"/>
      <c r="D481" s="118"/>
      <c r="E481" s="118"/>
      <c r="F481" s="118"/>
      <c r="G481" s="100"/>
      <c r="H481" s="100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</row>
    <row r="482">
      <c r="A482" s="118"/>
      <c r="B482" s="118"/>
      <c r="C482" s="118"/>
      <c r="D482" s="118"/>
      <c r="E482" s="118"/>
      <c r="F482" s="118"/>
      <c r="G482" s="100"/>
      <c r="H482" s="100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</row>
    <row r="483">
      <c r="A483" s="118"/>
      <c r="B483" s="118"/>
      <c r="C483" s="118"/>
      <c r="D483" s="118"/>
      <c r="E483" s="118"/>
      <c r="F483" s="118"/>
      <c r="G483" s="100"/>
      <c r="H483" s="100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</row>
    <row r="484">
      <c r="A484" s="118"/>
      <c r="B484" s="118"/>
      <c r="C484" s="118"/>
      <c r="D484" s="118"/>
      <c r="E484" s="118"/>
      <c r="F484" s="118"/>
      <c r="G484" s="100"/>
      <c r="H484" s="100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</row>
    <row r="485">
      <c r="A485" s="118"/>
      <c r="B485" s="118"/>
      <c r="C485" s="118"/>
      <c r="D485" s="118"/>
      <c r="E485" s="118"/>
      <c r="F485" s="118"/>
      <c r="G485" s="100"/>
      <c r="H485" s="100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</row>
    <row r="486">
      <c r="A486" s="118"/>
      <c r="B486" s="118"/>
      <c r="C486" s="118"/>
      <c r="D486" s="118"/>
      <c r="E486" s="118"/>
      <c r="F486" s="118"/>
      <c r="G486" s="100"/>
      <c r="H486" s="100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</row>
    <row r="487">
      <c r="A487" s="118"/>
      <c r="B487" s="118"/>
      <c r="C487" s="118"/>
      <c r="D487" s="118"/>
      <c r="E487" s="118"/>
      <c r="F487" s="118"/>
      <c r="G487" s="100"/>
      <c r="H487" s="100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</row>
    <row r="488">
      <c r="A488" s="118"/>
      <c r="B488" s="118"/>
      <c r="C488" s="118"/>
      <c r="D488" s="118"/>
      <c r="E488" s="118"/>
      <c r="F488" s="118"/>
      <c r="G488" s="100"/>
      <c r="H488" s="100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</row>
    <row r="489">
      <c r="A489" s="118"/>
      <c r="B489" s="118"/>
      <c r="C489" s="118"/>
      <c r="D489" s="118"/>
      <c r="E489" s="118"/>
      <c r="F489" s="118"/>
      <c r="G489" s="100"/>
      <c r="H489" s="100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</row>
    <row r="490">
      <c r="A490" s="118"/>
      <c r="B490" s="118"/>
      <c r="C490" s="118"/>
      <c r="D490" s="118"/>
      <c r="E490" s="118"/>
      <c r="F490" s="118"/>
      <c r="G490" s="100"/>
      <c r="H490" s="100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</row>
    <row r="491">
      <c r="A491" s="118"/>
      <c r="B491" s="118"/>
      <c r="C491" s="118"/>
      <c r="D491" s="118"/>
      <c r="E491" s="118"/>
      <c r="F491" s="118"/>
      <c r="G491" s="100"/>
      <c r="H491" s="100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</row>
    <row r="492">
      <c r="A492" s="118"/>
      <c r="B492" s="118"/>
      <c r="C492" s="118"/>
      <c r="D492" s="118"/>
      <c r="E492" s="118"/>
      <c r="F492" s="118"/>
      <c r="G492" s="100"/>
      <c r="H492" s="100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</row>
    <row r="493">
      <c r="A493" s="118"/>
      <c r="B493" s="118"/>
      <c r="C493" s="118"/>
      <c r="D493" s="118"/>
      <c r="E493" s="118"/>
      <c r="F493" s="118"/>
      <c r="G493" s="100"/>
      <c r="H493" s="100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</row>
    <row r="494">
      <c r="A494" s="118"/>
      <c r="B494" s="118"/>
      <c r="C494" s="118"/>
      <c r="D494" s="118"/>
      <c r="E494" s="118"/>
      <c r="F494" s="118"/>
      <c r="G494" s="100"/>
      <c r="H494" s="100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</row>
    <row r="495">
      <c r="A495" s="118"/>
      <c r="B495" s="118"/>
      <c r="C495" s="118"/>
      <c r="D495" s="118"/>
      <c r="E495" s="118"/>
      <c r="F495" s="118"/>
      <c r="G495" s="100"/>
      <c r="H495" s="100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</row>
    <row r="496">
      <c r="A496" s="118"/>
      <c r="B496" s="118"/>
      <c r="C496" s="118"/>
      <c r="D496" s="118"/>
      <c r="E496" s="118"/>
      <c r="F496" s="118"/>
      <c r="G496" s="100"/>
      <c r="H496" s="100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</row>
    <row r="497">
      <c r="A497" s="118"/>
      <c r="B497" s="118"/>
      <c r="C497" s="118"/>
      <c r="D497" s="118"/>
      <c r="E497" s="118"/>
      <c r="F497" s="118"/>
      <c r="G497" s="100"/>
      <c r="H497" s="100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</row>
    <row r="498">
      <c r="A498" s="118"/>
      <c r="B498" s="118"/>
      <c r="C498" s="118"/>
      <c r="D498" s="118"/>
      <c r="E498" s="118"/>
      <c r="F498" s="118"/>
      <c r="G498" s="100"/>
      <c r="H498" s="100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</row>
    <row r="499">
      <c r="A499" s="118"/>
      <c r="B499" s="118"/>
      <c r="C499" s="118"/>
      <c r="D499" s="118"/>
      <c r="E499" s="118"/>
      <c r="F499" s="118"/>
      <c r="G499" s="100"/>
      <c r="H499" s="100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</row>
    <row r="500">
      <c r="A500" s="118"/>
      <c r="B500" s="118"/>
      <c r="C500" s="118"/>
      <c r="D500" s="118"/>
      <c r="E500" s="118"/>
      <c r="F500" s="118"/>
      <c r="G500" s="100"/>
      <c r="H500" s="100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</row>
    <row r="501">
      <c r="A501" s="118"/>
      <c r="B501" s="118"/>
      <c r="C501" s="118"/>
      <c r="D501" s="118"/>
      <c r="E501" s="118"/>
      <c r="F501" s="118"/>
      <c r="G501" s="100"/>
      <c r="H501" s="100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</row>
    <row r="502">
      <c r="A502" s="118"/>
      <c r="B502" s="118"/>
      <c r="C502" s="118"/>
      <c r="D502" s="118"/>
      <c r="E502" s="118"/>
      <c r="F502" s="118"/>
      <c r="G502" s="100"/>
      <c r="H502" s="100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</row>
    <row r="503">
      <c r="A503" s="118"/>
      <c r="B503" s="118"/>
      <c r="C503" s="118"/>
      <c r="D503" s="118"/>
      <c r="E503" s="118"/>
      <c r="F503" s="118"/>
      <c r="G503" s="100"/>
      <c r="H503" s="100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</row>
    <row r="504">
      <c r="A504" s="118"/>
      <c r="B504" s="118"/>
      <c r="C504" s="118"/>
      <c r="D504" s="118"/>
      <c r="E504" s="118"/>
      <c r="F504" s="118"/>
      <c r="G504" s="100"/>
      <c r="H504" s="100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</row>
    <row r="505">
      <c r="A505" s="118"/>
      <c r="B505" s="118"/>
      <c r="C505" s="118"/>
      <c r="D505" s="118"/>
      <c r="E505" s="118"/>
      <c r="F505" s="118"/>
      <c r="G505" s="100"/>
      <c r="H505" s="100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</row>
    <row r="506">
      <c r="A506" s="118"/>
      <c r="B506" s="118"/>
      <c r="C506" s="118"/>
      <c r="D506" s="118"/>
      <c r="E506" s="118"/>
      <c r="F506" s="118"/>
      <c r="G506" s="100"/>
      <c r="H506" s="100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</row>
    <row r="507">
      <c r="A507" s="118"/>
      <c r="B507" s="118"/>
      <c r="C507" s="118"/>
      <c r="D507" s="118"/>
      <c r="E507" s="118"/>
      <c r="F507" s="118"/>
      <c r="G507" s="100"/>
      <c r="H507" s="100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</row>
    <row r="508">
      <c r="A508" s="118"/>
      <c r="B508" s="118"/>
      <c r="C508" s="118"/>
      <c r="D508" s="118"/>
      <c r="E508" s="118"/>
      <c r="F508" s="118"/>
      <c r="G508" s="100"/>
      <c r="H508" s="100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</row>
    <row r="509">
      <c r="A509" s="118"/>
      <c r="B509" s="118"/>
      <c r="C509" s="118"/>
      <c r="D509" s="118"/>
      <c r="E509" s="118"/>
      <c r="F509" s="118"/>
      <c r="G509" s="100"/>
      <c r="H509" s="100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</row>
    <row r="510">
      <c r="A510" s="118"/>
      <c r="B510" s="118"/>
      <c r="C510" s="118"/>
      <c r="D510" s="118"/>
      <c r="E510" s="118"/>
      <c r="F510" s="118"/>
      <c r="G510" s="100"/>
      <c r="H510" s="100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</row>
    <row r="511">
      <c r="A511" s="118"/>
      <c r="B511" s="118"/>
      <c r="C511" s="118"/>
      <c r="D511" s="118"/>
      <c r="E511" s="118"/>
      <c r="F511" s="118"/>
      <c r="G511" s="100"/>
      <c r="H511" s="100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</row>
    <row r="512">
      <c r="A512" s="118"/>
      <c r="B512" s="118"/>
      <c r="C512" s="118"/>
      <c r="D512" s="118"/>
      <c r="E512" s="118"/>
      <c r="F512" s="118"/>
      <c r="G512" s="100"/>
      <c r="H512" s="100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</row>
    <row r="513">
      <c r="A513" s="118"/>
      <c r="B513" s="118"/>
      <c r="C513" s="118"/>
      <c r="D513" s="118"/>
      <c r="E513" s="118"/>
      <c r="F513" s="118"/>
      <c r="G513" s="100"/>
      <c r="H513" s="100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</row>
    <row r="514">
      <c r="A514" s="118"/>
      <c r="B514" s="118"/>
      <c r="C514" s="118"/>
      <c r="D514" s="118"/>
      <c r="E514" s="118"/>
      <c r="F514" s="118"/>
      <c r="G514" s="100"/>
      <c r="H514" s="100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</row>
    <row r="515">
      <c r="A515" s="118"/>
      <c r="B515" s="118"/>
      <c r="C515" s="118"/>
      <c r="D515" s="118"/>
      <c r="E515" s="118"/>
      <c r="F515" s="118"/>
      <c r="G515" s="100"/>
      <c r="H515" s="100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</row>
    <row r="516">
      <c r="A516" s="118"/>
      <c r="B516" s="118"/>
      <c r="C516" s="118"/>
      <c r="D516" s="118"/>
      <c r="E516" s="118"/>
      <c r="F516" s="118"/>
      <c r="G516" s="100"/>
      <c r="H516" s="100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</row>
    <row r="517">
      <c r="A517" s="118"/>
      <c r="B517" s="118"/>
      <c r="C517" s="118"/>
      <c r="D517" s="118"/>
      <c r="E517" s="118"/>
      <c r="F517" s="118"/>
      <c r="G517" s="100"/>
      <c r="H517" s="100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</row>
    <row r="518">
      <c r="A518" s="118"/>
      <c r="B518" s="118"/>
      <c r="C518" s="118"/>
      <c r="D518" s="118"/>
      <c r="E518" s="118"/>
      <c r="F518" s="118"/>
      <c r="G518" s="100"/>
      <c r="H518" s="100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</row>
    <row r="519">
      <c r="A519" s="118"/>
      <c r="B519" s="118"/>
      <c r="C519" s="118"/>
      <c r="D519" s="118"/>
      <c r="E519" s="118"/>
      <c r="F519" s="118"/>
      <c r="G519" s="100"/>
      <c r="H519" s="100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</row>
    <row r="520">
      <c r="A520" s="118"/>
      <c r="B520" s="118"/>
      <c r="C520" s="118"/>
      <c r="D520" s="118"/>
      <c r="E520" s="118"/>
      <c r="F520" s="118"/>
      <c r="G520" s="100"/>
      <c r="H520" s="100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</row>
    <row r="521">
      <c r="A521" s="118"/>
      <c r="B521" s="118"/>
      <c r="C521" s="118"/>
      <c r="D521" s="118"/>
      <c r="E521" s="118"/>
      <c r="F521" s="118"/>
      <c r="G521" s="100"/>
      <c r="H521" s="100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</row>
    <row r="522">
      <c r="A522" s="118"/>
      <c r="B522" s="118"/>
      <c r="C522" s="118"/>
      <c r="D522" s="118"/>
      <c r="E522" s="118"/>
      <c r="F522" s="118"/>
      <c r="G522" s="100"/>
      <c r="H522" s="100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</row>
    <row r="523">
      <c r="A523" s="118"/>
      <c r="B523" s="118"/>
      <c r="C523" s="118"/>
      <c r="D523" s="118"/>
      <c r="E523" s="118"/>
      <c r="F523" s="118"/>
      <c r="G523" s="100"/>
      <c r="H523" s="100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</row>
    <row r="524">
      <c r="A524" s="118"/>
      <c r="B524" s="118"/>
      <c r="C524" s="118"/>
      <c r="D524" s="118"/>
      <c r="E524" s="118"/>
      <c r="F524" s="118"/>
      <c r="G524" s="100"/>
      <c r="H524" s="100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</row>
    <row r="525">
      <c r="A525" s="118"/>
      <c r="B525" s="118"/>
      <c r="C525" s="118"/>
      <c r="D525" s="118"/>
      <c r="E525" s="118"/>
      <c r="F525" s="118"/>
      <c r="G525" s="100"/>
      <c r="H525" s="100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</row>
    <row r="526">
      <c r="A526" s="118"/>
      <c r="B526" s="118"/>
      <c r="C526" s="118"/>
      <c r="D526" s="118"/>
      <c r="E526" s="118"/>
      <c r="F526" s="118"/>
      <c r="G526" s="100"/>
      <c r="H526" s="100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</row>
    <row r="527">
      <c r="A527" s="118"/>
      <c r="B527" s="118"/>
      <c r="C527" s="118"/>
      <c r="D527" s="118"/>
      <c r="E527" s="118"/>
      <c r="F527" s="118"/>
      <c r="G527" s="100"/>
      <c r="H527" s="100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</row>
    <row r="528">
      <c r="A528" s="118"/>
      <c r="B528" s="118"/>
      <c r="C528" s="118"/>
      <c r="D528" s="118"/>
      <c r="E528" s="118"/>
      <c r="F528" s="118"/>
      <c r="G528" s="100"/>
      <c r="H528" s="100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</row>
    <row r="529">
      <c r="A529" s="118"/>
      <c r="B529" s="118"/>
      <c r="C529" s="118"/>
      <c r="D529" s="118"/>
      <c r="E529" s="118"/>
      <c r="F529" s="118"/>
      <c r="G529" s="100"/>
      <c r="H529" s="100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</row>
    <row r="530">
      <c r="A530" s="118"/>
      <c r="B530" s="118"/>
      <c r="C530" s="118"/>
      <c r="D530" s="118"/>
      <c r="E530" s="118"/>
      <c r="F530" s="118"/>
      <c r="G530" s="100"/>
      <c r="H530" s="100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</row>
    <row r="531">
      <c r="A531" s="118"/>
      <c r="B531" s="118"/>
      <c r="C531" s="118"/>
      <c r="D531" s="118"/>
      <c r="E531" s="118"/>
      <c r="F531" s="118"/>
      <c r="G531" s="100"/>
      <c r="H531" s="100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</row>
    <row r="532">
      <c r="A532" s="118"/>
      <c r="B532" s="118"/>
      <c r="C532" s="118"/>
      <c r="D532" s="118"/>
      <c r="E532" s="118"/>
      <c r="F532" s="118"/>
      <c r="G532" s="100"/>
      <c r="H532" s="100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</row>
    <row r="533">
      <c r="A533" s="118"/>
      <c r="B533" s="118"/>
      <c r="C533" s="118"/>
      <c r="D533" s="118"/>
      <c r="E533" s="118"/>
      <c r="F533" s="118"/>
      <c r="G533" s="100"/>
      <c r="H533" s="100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</row>
    <row r="534">
      <c r="A534" s="118"/>
      <c r="B534" s="118"/>
      <c r="C534" s="118"/>
      <c r="D534" s="118"/>
      <c r="E534" s="118"/>
      <c r="F534" s="118"/>
      <c r="G534" s="100"/>
      <c r="H534" s="100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</row>
    <row r="535">
      <c r="A535" s="118"/>
      <c r="B535" s="118"/>
      <c r="C535" s="118"/>
      <c r="D535" s="118"/>
      <c r="E535" s="118"/>
      <c r="F535" s="118"/>
      <c r="G535" s="100"/>
      <c r="H535" s="100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</row>
    <row r="536">
      <c r="A536" s="118"/>
      <c r="B536" s="118"/>
      <c r="C536" s="118"/>
      <c r="D536" s="118"/>
      <c r="E536" s="118"/>
      <c r="F536" s="118"/>
      <c r="G536" s="100"/>
      <c r="H536" s="100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</row>
    <row r="537">
      <c r="A537" s="118"/>
      <c r="B537" s="118"/>
      <c r="C537" s="118"/>
      <c r="D537" s="118"/>
      <c r="E537" s="118"/>
      <c r="F537" s="118"/>
      <c r="G537" s="100"/>
      <c r="H537" s="100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</row>
    <row r="538">
      <c r="A538" s="118"/>
      <c r="B538" s="118"/>
      <c r="C538" s="118"/>
      <c r="D538" s="118"/>
      <c r="E538" s="118"/>
      <c r="F538" s="118"/>
      <c r="G538" s="100"/>
      <c r="H538" s="100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</row>
    <row r="539">
      <c r="A539" s="118"/>
      <c r="B539" s="118"/>
      <c r="C539" s="118"/>
      <c r="D539" s="118"/>
      <c r="E539" s="118"/>
      <c r="F539" s="118"/>
      <c r="G539" s="100"/>
      <c r="H539" s="100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</row>
    <row r="540">
      <c r="A540" s="118"/>
      <c r="B540" s="118"/>
      <c r="C540" s="118"/>
      <c r="D540" s="118"/>
      <c r="E540" s="118"/>
      <c r="F540" s="118"/>
      <c r="G540" s="100"/>
      <c r="H540" s="100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</row>
    <row r="541">
      <c r="A541" s="118"/>
      <c r="B541" s="118"/>
      <c r="C541" s="118"/>
      <c r="D541" s="118"/>
      <c r="E541" s="118"/>
      <c r="F541" s="118"/>
      <c r="G541" s="100"/>
      <c r="H541" s="100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</row>
    <row r="542">
      <c r="A542" s="118"/>
      <c r="B542" s="118"/>
      <c r="C542" s="118"/>
      <c r="D542" s="118"/>
      <c r="E542" s="118"/>
      <c r="F542" s="118"/>
      <c r="G542" s="100"/>
      <c r="H542" s="100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</row>
    <row r="543">
      <c r="A543" s="118"/>
      <c r="B543" s="118"/>
      <c r="C543" s="118"/>
      <c r="D543" s="118"/>
      <c r="E543" s="118"/>
      <c r="F543" s="118"/>
      <c r="G543" s="100"/>
      <c r="H543" s="100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</row>
    <row r="544">
      <c r="A544" s="118"/>
      <c r="B544" s="118"/>
      <c r="C544" s="118"/>
      <c r="D544" s="118"/>
      <c r="E544" s="118"/>
      <c r="F544" s="118"/>
      <c r="G544" s="100"/>
      <c r="H544" s="100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</row>
    <row r="545">
      <c r="A545" s="118"/>
      <c r="B545" s="118"/>
      <c r="C545" s="118"/>
      <c r="D545" s="118"/>
      <c r="E545" s="118"/>
      <c r="F545" s="118"/>
      <c r="G545" s="100"/>
      <c r="H545" s="100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</row>
    <row r="546">
      <c r="A546" s="118"/>
      <c r="B546" s="118"/>
      <c r="C546" s="118"/>
      <c r="D546" s="118"/>
      <c r="E546" s="118"/>
      <c r="F546" s="118"/>
      <c r="G546" s="100"/>
      <c r="H546" s="100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</row>
    <row r="547">
      <c r="A547" s="118"/>
      <c r="B547" s="118"/>
      <c r="C547" s="118"/>
      <c r="D547" s="118"/>
      <c r="E547" s="118"/>
      <c r="F547" s="118"/>
      <c r="G547" s="100"/>
      <c r="H547" s="100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</row>
    <row r="548">
      <c r="A548" s="118"/>
      <c r="B548" s="118"/>
      <c r="C548" s="118"/>
      <c r="D548" s="118"/>
      <c r="E548" s="118"/>
      <c r="F548" s="118"/>
      <c r="G548" s="100"/>
      <c r="H548" s="100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</row>
    <row r="549">
      <c r="A549" s="118"/>
      <c r="B549" s="118"/>
      <c r="C549" s="118"/>
      <c r="D549" s="118"/>
      <c r="E549" s="118"/>
      <c r="F549" s="118"/>
      <c r="G549" s="100"/>
      <c r="H549" s="100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</row>
    <row r="550">
      <c r="A550" s="118"/>
      <c r="B550" s="118"/>
      <c r="C550" s="118"/>
      <c r="D550" s="118"/>
      <c r="E550" s="118"/>
      <c r="F550" s="118"/>
      <c r="G550" s="100"/>
      <c r="H550" s="100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</row>
    <row r="551">
      <c r="A551" s="118"/>
      <c r="B551" s="118"/>
      <c r="C551" s="118"/>
      <c r="D551" s="118"/>
      <c r="E551" s="118"/>
      <c r="F551" s="118"/>
      <c r="G551" s="100"/>
      <c r="H551" s="100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</row>
    <row r="552">
      <c r="A552" s="118"/>
      <c r="B552" s="118"/>
      <c r="C552" s="118"/>
      <c r="D552" s="118"/>
      <c r="E552" s="118"/>
      <c r="F552" s="118"/>
      <c r="G552" s="100"/>
      <c r="H552" s="100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</row>
    <row r="553">
      <c r="A553" s="118"/>
      <c r="B553" s="118"/>
      <c r="C553" s="118"/>
      <c r="D553" s="118"/>
      <c r="E553" s="118"/>
      <c r="F553" s="118"/>
      <c r="G553" s="100"/>
      <c r="H553" s="100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</row>
    <row r="554">
      <c r="A554" s="118"/>
      <c r="B554" s="118"/>
      <c r="C554" s="118"/>
      <c r="D554" s="118"/>
      <c r="E554" s="118"/>
      <c r="F554" s="118"/>
      <c r="G554" s="100"/>
      <c r="H554" s="100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</row>
    <row r="555">
      <c r="A555" s="118"/>
      <c r="B555" s="118"/>
      <c r="C555" s="118"/>
      <c r="D555" s="118"/>
      <c r="E555" s="118"/>
      <c r="F555" s="118"/>
      <c r="G555" s="100"/>
      <c r="H555" s="100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</row>
    <row r="556">
      <c r="A556" s="118"/>
      <c r="B556" s="118"/>
      <c r="C556" s="118"/>
      <c r="D556" s="118"/>
      <c r="E556" s="118"/>
      <c r="F556" s="118"/>
      <c r="G556" s="100"/>
      <c r="H556" s="100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</row>
    <row r="557">
      <c r="A557" s="118"/>
      <c r="B557" s="118"/>
      <c r="C557" s="118"/>
      <c r="D557" s="118"/>
      <c r="E557" s="118"/>
      <c r="F557" s="118"/>
      <c r="G557" s="100"/>
      <c r="H557" s="100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</row>
    <row r="558">
      <c r="A558" s="118"/>
      <c r="B558" s="118"/>
      <c r="C558" s="118"/>
      <c r="D558" s="118"/>
      <c r="E558" s="118"/>
      <c r="F558" s="118"/>
      <c r="G558" s="100"/>
      <c r="H558" s="100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</row>
    <row r="559">
      <c r="A559" s="118"/>
      <c r="B559" s="118"/>
      <c r="C559" s="118"/>
      <c r="D559" s="118"/>
      <c r="E559" s="118"/>
      <c r="F559" s="118"/>
      <c r="G559" s="100"/>
      <c r="H559" s="100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</row>
    <row r="560">
      <c r="A560" s="118"/>
      <c r="B560" s="118"/>
      <c r="C560" s="118"/>
      <c r="D560" s="118"/>
      <c r="E560" s="118"/>
      <c r="F560" s="118"/>
      <c r="G560" s="100"/>
      <c r="H560" s="100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</row>
    <row r="561">
      <c r="A561" s="118"/>
      <c r="B561" s="118"/>
      <c r="C561" s="118"/>
      <c r="D561" s="118"/>
      <c r="E561" s="118"/>
      <c r="F561" s="118"/>
      <c r="G561" s="100"/>
      <c r="H561" s="100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</row>
    <row r="562">
      <c r="A562" s="118"/>
      <c r="B562" s="118"/>
      <c r="C562" s="118"/>
      <c r="D562" s="118"/>
      <c r="E562" s="118"/>
      <c r="F562" s="118"/>
      <c r="G562" s="100"/>
      <c r="H562" s="100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</row>
    <row r="563">
      <c r="A563" s="118"/>
      <c r="B563" s="118"/>
      <c r="C563" s="118"/>
      <c r="D563" s="118"/>
      <c r="E563" s="118"/>
      <c r="F563" s="118"/>
      <c r="G563" s="100"/>
      <c r="H563" s="100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</row>
    <row r="564">
      <c r="A564" s="118"/>
      <c r="B564" s="118"/>
      <c r="C564" s="118"/>
      <c r="D564" s="118"/>
      <c r="E564" s="118"/>
      <c r="F564" s="118"/>
      <c r="G564" s="100"/>
      <c r="H564" s="100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</row>
    <row r="565">
      <c r="A565" s="118"/>
      <c r="B565" s="118"/>
      <c r="C565" s="118"/>
      <c r="D565" s="118"/>
      <c r="E565" s="118"/>
      <c r="F565" s="118"/>
      <c r="G565" s="100"/>
      <c r="H565" s="100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</row>
    <row r="566">
      <c r="A566" s="118"/>
      <c r="B566" s="118"/>
      <c r="C566" s="118"/>
      <c r="D566" s="118"/>
      <c r="E566" s="118"/>
      <c r="F566" s="118"/>
      <c r="G566" s="100"/>
      <c r="H566" s="100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</row>
    <row r="567">
      <c r="A567" s="118"/>
      <c r="B567" s="118"/>
      <c r="C567" s="118"/>
      <c r="D567" s="118"/>
      <c r="E567" s="118"/>
      <c r="F567" s="118"/>
      <c r="G567" s="100"/>
      <c r="H567" s="100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</row>
    <row r="568">
      <c r="A568" s="118"/>
      <c r="B568" s="118"/>
      <c r="C568" s="118"/>
      <c r="D568" s="118"/>
      <c r="E568" s="118"/>
      <c r="F568" s="118"/>
      <c r="G568" s="100"/>
      <c r="H568" s="100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</row>
    <row r="569">
      <c r="A569" s="118"/>
      <c r="B569" s="118"/>
      <c r="C569" s="118"/>
      <c r="D569" s="118"/>
      <c r="E569" s="118"/>
      <c r="F569" s="118"/>
      <c r="G569" s="100"/>
      <c r="H569" s="100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</row>
    <row r="570">
      <c r="A570" s="118"/>
      <c r="B570" s="118"/>
      <c r="C570" s="118"/>
      <c r="D570" s="118"/>
      <c r="E570" s="118"/>
      <c r="F570" s="118"/>
      <c r="G570" s="100"/>
      <c r="H570" s="100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</row>
    <row r="571">
      <c r="A571" s="118"/>
      <c r="B571" s="118"/>
      <c r="C571" s="118"/>
      <c r="D571" s="118"/>
      <c r="E571" s="118"/>
      <c r="F571" s="118"/>
      <c r="G571" s="100"/>
      <c r="H571" s="100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</row>
    <row r="572">
      <c r="A572" s="118"/>
      <c r="B572" s="118"/>
      <c r="C572" s="118"/>
      <c r="D572" s="118"/>
      <c r="E572" s="118"/>
      <c r="F572" s="118"/>
      <c r="G572" s="100"/>
      <c r="H572" s="100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</row>
    <row r="573">
      <c r="A573" s="118"/>
      <c r="B573" s="118"/>
      <c r="C573" s="118"/>
      <c r="D573" s="118"/>
      <c r="E573" s="118"/>
      <c r="F573" s="118"/>
      <c r="G573" s="100"/>
      <c r="H573" s="100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</row>
    <row r="574">
      <c r="A574" s="118"/>
      <c r="B574" s="118"/>
      <c r="C574" s="118"/>
      <c r="D574" s="118"/>
      <c r="E574" s="118"/>
      <c r="F574" s="118"/>
      <c r="G574" s="100"/>
      <c r="H574" s="100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</row>
    <row r="575">
      <c r="A575" s="118"/>
      <c r="B575" s="118"/>
      <c r="C575" s="118"/>
      <c r="D575" s="118"/>
      <c r="E575" s="118"/>
      <c r="F575" s="118"/>
      <c r="G575" s="100"/>
      <c r="H575" s="100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</row>
    <row r="576">
      <c r="A576" s="118"/>
      <c r="B576" s="118"/>
      <c r="C576" s="118"/>
      <c r="D576" s="118"/>
      <c r="E576" s="118"/>
      <c r="F576" s="118"/>
      <c r="G576" s="100"/>
      <c r="H576" s="100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</row>
    <row r="577">
      <c r="A577" s="118"/>
      <c r="B577" s="118"/>
      <c r="C577" s="118"/>
      <c r="D577" s="118"/>
      <c r="E577" s="118"/>
      <c r="F577" s="118"/>
      <c r="G577" s="100"/>
      <c r="H577" s="100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</row>
    <row r="578">
      <c r="A578" s="118"/>
      <c r="B578" s="118"/>
      <c r="C578" s="118"/>
      <c r="D578" s="118"/>
      <c r="E578" s="118"/>
      <c r="F578" s="118"/>
      <c r="G578" s="100"/>
      <c r="H578" s="100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</row>
    <row r="579">
      <c r="A579" s="118"/>
      <c r="B579" s="118"/>
      <c r="C579" s="118"/>
      <c r="D579" s="118"/>
      <c r="E579" s="118"/>
      <c r="F579" s="118"/>
      <c r="G579" s="100"/>
      <c r="H579" s="100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</row>
    <row r="580">
      <c r="A580" s="118"/>
      <c r="B580" s="118"/>
      <c r="C580" s="118"/>
      <c r="D580" s="118"/>
      <c r="E580" s="118"/>
      <c r="F580" s="118"/>
      <c r="G580" s="100"/>
      <c r="H580" s="100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</row>
    <row r="581">
      <c r="A581" s="118"/>
      <c r="B581" s="118"/>
      <c r="C581" s="118"/>
      <c r="D581" s="118"/>
      <c r="E581" s="118"/>
      <c r="F581" s="118"/>
      <c r="G581" s="100"/>
      <c r="H581" s="100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</row>
    <row r="582">
      <c r="A582" s="118"/>
      <c r="B582" s="118"/>
      <c r="C582" s="118"/>
      <c r="D582" s="118"/>
      <c r="E582" s="118"/>
      <c r="F582" s="118"/>
      <c r="G582" s="100"/>
      <c r="H582" s="100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</row>
    <row r="583">
      <c r="A583" s="118"/>
      <c r="B583" s="118"/>
      <c r="C583" s="118"/>
      <c r="D583" s="118"/>
      <c r="E583" s="118"/>
      <c r="F583" s="118"/>
      <c r="G583" s="100"/>
      <c r="H583" s="100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</row>
    <row r="584">
      <c r="A584" s="118"/>
      <c r="B584" s="118"/>
      <c r="C584" s="118"/>
      <c r="D584" s="118"/>
      <c r="E584" s="118"/>
      <c r="F584" s="118"/>
      <c r="G584" s="100"/>
      <c r="H584" s="100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</row>
    <row r="585">
      <c r="A585" s="118"/>
      <c r="B585" s="118"/>
      <c r="C585" s="118"/>
      <c r="D585" s="118"/>
      <c r="E585" s="118"/>
      <c r="F585" s="118"/>
      <c r="G585" s="100"/>
      <c r="H585" s="100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</row>
    <row r="586">
      <c r="A586" s="118"/>
      <c r="B586" s="118"/>
      <c r="C586" s="118"/>
      <c r="D586" s="118"/>
      <c r="E586" s="118"/>
      <c r="F586" s="118"/>
      <c r="G586" s="100"/>
      <c r="H586" s="100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</row>
    <row r="587">
      <c r="A587" s="118"/>
      <c r="B587" s="118"/>
      <c r="C587" s="118"/>
      <c r="D587" s="118"/>
      <c r="E587" s="118"/>
      <c r="F587" s="118"/>
      <c r="G587" s="100"/>
      <c r="H587" s="100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</row>
    <row r="588">
      <c r="A588" s="118"/>
      <c r="B588" s="118"/>
      <c r="C588" s="118"/>
      <c r="D588" s="118"/>
      <c r="E588" s="118"/>
      <c r="F588" s="118"/>
      <c r="G588" s="100"/>
      <c r="H588" s="100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</row>
    <row r="589">
      <c r="A589" s="118"/>
      <c r="B589" s="118"/>
      <c r="C589" s="118"/>
      <c r="D589" s="118"/>
      <c r="E589" s="118"/>
      <c r="F589" s="118"/>
      <c r="G589" s="100"/>
      <c r="H589" s="100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</row>
    <row r="590">
      <c r="A590" s="118"/>
      <c r="B590" s="118"/>
      <c r="C590" s="118"/>
      <c r="D590" s="118"/>
      <c r="E590" s="118"/>
      <c r="F590" s="118"/>
      <c r="G590" s="100"/>
      <c r="H590" s="100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</row>
    <row r="591">
      <c r="A591" s="118"/>
      <c r="B591" s="118"/>
      <c r="C591" s="118"/>
      <c r="D591" s="118"/>
      <c r="E591" s="118"/>
      <c r="F591" s="118"/>
      <c r="G591" s="100"/>
      <c r="H591" s="100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</row>
    <row r="592">
      <c r="A592" s="118"/>
      <c r="B592" s="118"/>
      <c r="C592" s="118"/>
      <c r="D592" s="118"/>
      <c r="E592" s="118"/>
      <c r="F592" s="118"/>
      <c r="G592" s="100"/>
      <c r="H592" s="100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</row>
    <row r="593">
      <c r="A593" s="118"/>
      <c r="B593" s="118"/>
      <c r="C593" s="118"/>
      <c r="D593" s="118"/>
      <c r="E593" s="118"/>
      <c r="F593" s="118"/>
      <c r="G593" s="100"/>
      <c r="H593" s="100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</row>
    <row r="594">
      <c r="A594" s="118"/>
      <c r="B594" s="118"/>
      <c r="C594" s="118"/>
      <c r="D594" s="118"/>
      <c r="E594" s="118"/>
      <c r="F594" s="118"/>
      <c r="G594" s="100"/>
      <c r="H594" s="100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</row>
    <row r="595">
      <c r="A595" s="118"/>
      <c r="B595" s="118"/>
      <c r="C595" s="118"/>
      <c r="D595" s="118"/>
      <c r="E595" s="118"/>
      <c r="F595" s="118"/>
      <c r="G595" s="100"/>
      <c r="H595" s="100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</row>
    <row r="596">
      <c r="A596" s="118"/>
      <c r="B596" s="118"/>
      <c r="C596" s="118"/>
      <c r="D596" s="118"/>
      <c r="E596" s="118"/>
      <c r="F596" s="118"/>
      <c r="G596" s="100"/>
      <c r="H596" s="100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</row>
    <row r="597">
      <c r="A597" s="118"/>
      <c r="B597" s="118"/>
      <c r="C597" s="118"/>
      <c r="D597" s="118"/>
      <c r="E597" s="118"/>
      <c r="F597" s="118"/>
      <c r="G597" s="100"/>
      <c r="H597" s="100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</row>
    <row r="598">
      <c r="A598" s="118"/>
      <c r="B598" s="118"/>
      <c r="C598" s="118"/>
      <c r="D598" s="118"/>
      <c r="E598" s="118"/>
      <c r="F598" s="118"/>
      <c r="G598" s="100"/>
      <c r="H598" s="100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</row>
    <row r="599">
      <c r="A599" s="118"/>
      <c r="B599" s="118"/>
      <c r="C599" s="118"/>
      <c r="D599" s="118"/>
      <c r="E599" s="118"/>
      <c r="F599" s="118"/>
      <c r="G599" s="100"/>
      <c r="H599" s="100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</row>
    <row r="600">
      <c r="A600" s="118"/>
      <c r="B600" s="118"/>
      <c r="C600" s="118"/>
      <c r="D600" s="118"/>
      <c r="E600" s="118"/>
      <c r="F600" s="118"/>
      <c r="G600" s="100"/>
      <c r="H600" s="100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</row>
    <row r="601">
      <c r="A601" s="118"/>
      <c r="B601" s="118"/>
      <c r="C601" s="118"/>
      <c r="D601" s="118"/>
      <c r="E601" s="118"/>
      <c r="F601" s="118"/>
      <c r="G601" s="100"/>
      <c r="H601" s="100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</row>
    <row r="602">
      <c r="A602" s="118"/>
      <c r="B602" s="118"/>
      <c r="C602" s="118"/>
      <c r="D602" s="118"/>
      <c r="E602" s="118"/>
      <c r="F602" s="118"/>
      <c r="G602" s="100"/>
      <c r="H602" s="100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</row>
    <row r="603">
      <c r="A603" s="118"/>
      <c r="B603" s="118"/>
      <c r="C603" s="118"/>
      <c r="D603" s="118"/>
      <c r="E603" s="118"/>
      <c r="F603" s="118"/>
      <c r="G603" s="100"/>
      <c r="H603" s="100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</row>
    <row r="604">
      <c r="A604" s="118"/>
      <c r="B604" s="118"/>
      <c r="C604" s="118"/>
      <c r="D604" s="118"/>
      <c r="E604" s="118"/>
      <c r="F604" s="118"/>
      <c r="G604" s="100"/>
      <c r="H604" s="100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</row>
    <row r="605">
      <c r="A605" s="118"/>
      <c r="B605" s="118"/>
      <c r="C605" s="118"/>
      <c r="D605" s="118"/>
      <c r="E605" s="118"/>
      <c r="F605" s="118"/>
      <c r="G605" s="100"/>
      <c r="H605" s="100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</row>
    <row r="606">
      <c r="A606" s="118"/>
      <c r="B606" s="118"/>
      <c r="C606" s="118"/>
      <c r="D606" s="118"/>
      <c r="E606" s="118"/>
      <c r="F606" s="118"/>
      <c r="G606" s="100"/>
      <c r="H606" s="100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</row>
    <row r="607">
      <c r="A607" s="118"/>
      <c r="B607" s="118"/>
      <c r="C607" s="118"/>
      <c r="D607" s="118"/>
      <c r="E607" s="118"/>
      <c r="F607" s="118"/>
      <c r="G607" s="100"/>
      <c r="H607" s="100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</row>
    <row r="608">
      <c r="A608" s="118"/>
      <c r="B608" s="118"/>
      <c r="C608" s="118"/>
      <c r="D608" s="118"/>
      <c r="E608" s="118"/>
      <c r="F608" s="118"/>
      <c r="G608" s="100"/>
      <c r="H608" s="100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</row>
    <row r="609">
      <c r="A609" s="118"/>
      <c r="B609" s="118"/>
      <c r="C609" s="118"/>
      <c r="D609" s="118"/>
      <c r="E609" s="118"/>
      <c r="F609" s="118"/>
      <c r="G609" s="100"/>
      <c r="H609" s="100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</row>
    <row r="610">
      <c r="A610" s="118"/>
      <c r="B610" s="118"/>
      <c r="C610" s="118"/>
      <c r="D610" s="118"/>
      <c r="E610" s="118"/>
      <c r="F610" s="118"/>
      <c r="G610" s="100"/>
      <c r="H610" s="100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</row>
    <row r="611">
      <c r="A611" s="118"/>
      <c r="B611" s="118"/>
      <c r="C611" s="118"/>
      <c r="D611" s="118"/>
      <c r="E611" s="118"/>
      <c r="F611" s="118"/>
      <c r="G611" s="100"/>
      <c r="H611" s="100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</row>
    <row r="612">
      <c r="A612" s="118"/>
      <c r="B612" s="118"/>
      <c r="C612" s="118"/>
      <c r="D612" s="118"/>
      <c r="E612" s="118"/>
      <c r="F612" s="118"/>
      <c r="G612" s="100"/>
      <c r="H612" s="100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</row>
    <row r="613">
      <c r="A613" s="118"/>
      <c r="B613" s="118"/>
      <c r="C613" s="118"/>
      <c r="D613" s="118"/>
      <c r="E613" s="118"/>
      <c r="F613" s="118"/>
      <c r="G613" s="100"/>
      <c r="H613" s="100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</row>
    <row r="614">
      <c r="A614" s="118"/>
      <c r="B614" s="118"/>
      <c r="C614" s="118"/>
      <c r="D614" s="118"/>
      <c r="E614" s="118"/>
      <c r="F614" s="118"/>
      <c r="G614" s="100"/>
      <c r="H614" s="100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</row>
    <row r="615">
      <c r="A615" s="118"/>
      <c r="B615" s="118"/>
      <c r="C615" s="118"/>
      <c r="D615" s="118"/>
      <c r="E615" s="118"/>
      <c r="F615" s="118"/>
      <c r="G615" s="100"/>
      <c r="H615" s="100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</row>
    <row r="616">
      <c r="A616" s="118"/>
      <c r="B616" s="118"/>
      <c r="C616" s="118"/>
      <c r="D616" s="118"/>
      <c r="E616" s="118"/>
      <c r="F616" s="118"/>
      <c r="G616" s="100"/>
      <c r="H616" s="100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</row>
    <row r="617">
      <c r="A617" s="118"/>
      <c r="B617" s="118"/>
      <c r="C617" s="118"/>
      <c r="D617" s="118"/>
      <c r="E617" s="118"/>
      <c r="F617" s="118"/>
      <c r="G617" s="100"/>
      <c r="H617" s="100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</row>
    <row r="618">
      <c r="A618" s="118"/>
      <c r="B618" s="118"/>
      <c r="C618" s="118"/>
      <c r="D618" s="118"/>
      <c r="E618" s="118"/>
      <c r="F618" s="118"/>
      <c r="G618" s="100"/>
      <c r="H618" s="100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</row>
    <row r="619">
      <c r="A619" s="118"/>
      <c r="B619" s="118"/>
      <c r="C619" s="118"/>
      <c r="D619" s="118"/>
      <c r="E619" s="118"/>
      <c r="F619" s="118"/>
      <c r="G619" s="100"/>
      <c r="H619" s="100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</row>
    <row r="620">
      <c r="A620" s="118"/>
      <c r="B620" s="118"/>
      <c r="C620" s="118"/>
      <c r="D620" s="118"/>
      <c r="E620" s="118"/>
      <c r="F620" s="118"/>
      <c r="G620" s="100"/>
      <c r="H620" s="100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</row>
    <row r="621">
      <c r="A621" s="118"/>
      <c r="B621" s="118"/>
      <c r="C621" s="118"/>
      <c r="D621" s="118"/>
      <c r="E621" s="118"/>
      <c r="F621" s="118"/>
      <c r="G621" s="100"/>
      <c r="H621" s="100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</row>
    <row r="622">
      <c r="A622" s="118"/>
      <c r="B622" s="118"/>
      <c r="C622" s="118"/>
      <c r="D622" s="118"/>
      <c r="E622" s="118"/>
      <c r="F622" s="118"/>
      <c r="G622" s="100"/>
      <c r="H622" s="100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</row>
    <row r="623">
      <c r="A623" s="118"/>
      <c r="B623" s="118"/>
      <c r="C623" s="118"/>
      <c r="D623" s="118"/>
      <c r="E623" s="118"/>
      <c r="F623" s="118"/>
      <c r="G623" s="100"/>
      <c r="H623" s="100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</row>
    <row r="624">
      <c r="A624" s="118"/>
      <c r="B624" s="118"/>
      <c r="C624" s="118"/>
      <c r="D624" s="118"/>
      <c r="E624" s="118"/>
      <c r="F624" s="118"/>
      <c r="G624" s="100"/>
      <c r="H624" s="100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</row>
    <row r="625">
      <c r="A625" s="118"/>
      <c r="B625" s="118"/>
      <c r="C625" s="118"/>
      <c r="D625" s="118"/>
      <c r="E625" s="118"/>
      <c r="F625" s="118"/>
      <c r="G625" s="100"/>
      <c r="H625" s="100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</row>
    <row r="626">
      <c r="A626" s="118"/>
      <c r="B626" s="118"/>
      <c r="C626" s="118"/>
      <c r="D626" s="118"/>
      <c r="E626" s="118"/>
      <c r="F626" s="118"/>
      <c r="G626" s="100"/>
      <c r="H626" s="100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</row>
    <row r="627">
      <c r="A627" s="118"/>
      <c r="B627" s="118"/>
      <c r="C627" s="118"/>
      <c r="D627" s="118"/>
      <c r="E627" s="118"/>
      <c r="F627" s="118"/>
      <c r="G627" s="100"/>
      <c r="H627" s="100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</row>
    <row r="628">
      <c r="A628" s="118"/>
      <c r="B628" s="118"/>
      <c r="C628" s="118"/>
      <c r="D628" s="118"/>
      <c r="E628" s="118"/>
      <c r="F628" s="118"/>
      <c r="G628" s="100"/>
      <c r="H628" s="100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</row>
    <row r="629">
      <c r="A629" s="118"/>
      <c r="B629" s="118"/>
      <c r="C629" s="118"/>
      <c r="D629" s="118"/>
      <c r="E629" s="118"/>
      <c r="F629" s="118"/>
      <c r="G629" s="100"/>
      <c r="H629" s="100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</row>
    <row r="630">
      <c r="A630" s="118"/>
      <c r="B630" s="118"/>
      <c r="C630" s="118"/>
      <c r="D630" s="118"/>
      <c r="E630" s="118"/>
      <c r="F630" s="118"/>
      <c r="G630" s="100"/>
      <c r="H630" s="100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</row>
    <row r="631">
      <c r="A631" s="118"/>
      <c r="B631" s="118"/>
      <c r="C631" s="118"/>
      <c r="D631" s="118"/>
      <c r="E631" s="118"/>
      <c r="F631" s="118"/>
      <c r="G631" s="100"/>
      <c r="H631" s="100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</row>
    <row r="632">
      <c r="A632" s="118"/>
      <c r="B632" s="118"/>
      <c r="C632" s="118"/>
      <c r="D632" s="118"/>
      <c r="E632" s="118"/>
      <c r="F632" s="118"/>
      <c r="G632" s="100"/>
      <c r="H632" s="100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</row>
    <row r="633">
      <c r="A633" s="118"/>
      <c r="B633" s="118"/>
      <c r="C633" s="118"/>
      <c r="D633" s="118"/>
      <c r="E633" s="118"/>
      <c r="F633" s="118"/>
      <c r="G633" s="100"/>
      <c r="H633" s="100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</row>
    <row r="634">
      <c r="A634" s="118"/>
      <c r="B634" s="118"/>
      <c r="C634" s="118"/>
      <c r="D634" s="118"/>
      <c r="E634" s="118"/>
      <c r="F634" s="118"/>
      <c r="G634" s="100"/>
      <c r="H634" s="100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</row>
    <row r="635">
      <c r="A635" s="118"/>
      <c r="B635" s="118"/>
      <c r="C635" s="118"/>
      <c r="D635" s="118"/>
      <c r="E635" s="118"/>
      <c r="F635" s="118"/>
      <c r="G635" s="100"/>
      <c r="H635" s="100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</row>
    <row r="636">
      <c r="A636" s="118"/>
      <c r="B636" s="118"/>
      <c r="C636" s="118"/>
      <c r="D636" s="118"/>
      <c r="E636" s="118"/>
      <c r="F636" s="118"/>
      <c r="G636" s="100"/>
      <c r="H636" s="100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</row>
    <row r="637">
      <c r="A637" s="118"/>
      <c r="B637" s="118"/>
      <c r="C637" s="118"/>
      <c r="D637" s="118"/>
      <c r="E637" s="118"/>
      <c r="F637" s="118"/>
      <c r="G637" s="100"/>
      <c r="H637" s="100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</row>
    <row r="638">
      <c r="A638" s="118"/>
      <c r="B638" s="118"/>
      <c r="C638" s="118"/>
      <c r="D638" s="118"/>
      <c r="E638" s="118"/>
      <c r="F638" s="118"/>
      <c r="G638" s="100"/>
      <c r="H638" s="100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</row>
    <row r="639">
      <c r="A639" s="118"/>
      <c r="B639" s="118"/>
      <c r="C639" s="118"/>
      <c r="D639" s="118"/>
      <c r="E639" s="118"/>
      <c r="F639" s="118"/>
      <c r="G639" s="100"/>
      <c r="H639" s="100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</row>
    <row r="640">
      <c r="A640" s="118"/>
      <c r="B640" s="118"/>
      <c r="C640" s="118"/>
      <c r="D640" s="118"/>
      <c r="E640" s="118"/>
      <c r="F640" s="118"/>
      <c r="G640" s="100"/>
      <c r="H640" s="100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</row>
    <row r="641">
      <c r="A641" s="118"/>
      <c r="B641" s="118"/>
      <c r="C641" s="118"/>
      <c r="D641" s="118"/>
      <c r="E641" s="118"/>
      <c r="F641" s="118"/>
      <c r="G641" s="100"/>
      <c r="H641" s="100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</row>
    <row r="642">
      <c r="A642" s="118"/>
      <c r="B642" s="118"/>
      <c r="C642" s="118"/>
      <c r="D642" s="118"/>
      <c r="E642" s="118"/>
      <c r="F642" s="118"/>
      <c r="G642" s="100"/>
      <c r="H642" s="100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</row>
    <row r="643">
      <c r="A643" s="118"/>
      <c r="B643" s="118"/>
      <c r="C643" s="118"/>
      <c r="D643" s="118"/>
      <c r="E643" s="118"/>
      <c r="F643" s="118"/>
      <c r="G643" s="100"/>
      <c r="H643" s="100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</row>
    <row r="644">
      <c r="A644" s="118"/>
      <c r="B644" s="118"/>
      <c r="C644" s="118"/>
      <c r="D644" s="118"/>
      <c r="E644" s="118"/>
      <c r="F644" s="118"/>
      <c r="G644" s="100"/>
      <c r="H644" s="100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</row>
    <row r="645">
      <c r="A645" s="118"/>
      <c r="B645" s="118"/>
      <c r="C645" s="118"/>
      <c r="D645" s="118"/>
      <c r="E645" s="118"/>
      <c r="F645" s="118"/>
      <c r="G645" s="100"/>
      <c r="H645" s="100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</row>
    <row r="646">
      <c r="A646" s="118"/>
      <c r="B646" s="118"/>
      <c r="C646" s="118"/>
      <c r="D646" s="118"/>
      <c r="E646" s="118"/>
      <c r="F646" s="118"/>
      <c r="G646" s="100"/>
      <c r="H646" s="100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</row>
    <row r="647">
      <c r="A647" s="118"/>
      <c r="B647" s="118"/>
      <c r="C647" s="118"/>
      <c r="D647" s="118"/>
      <c r="E647" s="118"/>
      <c r="F647" s="118"/>
      <c r="G647" s="100"/>
      <c r="H647" s="100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</row>
    <row r="648">
      <c r="A648" s="118"/>
      <c r="B648" s="118"/>
      <c r="C648" s="118"/>
      <c r="D648" s="118"/>
      <c r="E648" s="118"/>
      <c r="F648" s="118"/>
      <c r="G648" s="100"/>
      <c r="H648" s="100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</row>
    <row r="649">
      <c r="A649" s="118"/>
      <c r="B649" s="118"/>
      <c r="C649" s="118"/>
      <c r="D649" s="118"/>
      <c r="E649" s="118"/>
      <c r="F649" s="118"/>
      <c r="G649" s="100"/>
      <c r="H649" s="100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</row>
    <row r="650">
      <c r="A650" s="118"/>
      <c r="B650" s="118"/>
      <c r="C650" s="118"/>
      <c r="D650" s="118"/>
      <c r="E650" s="118"/>
      <c r="F650" s="118"/>
      <c r="G650" s="100"/>
      <c r="H650" s="100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</row>
    <row r="651">
      <c r="A651" s="118"/>
      <c r="B651" s="118"/>
      <c r="C651" s="118"/>
      <c r="D651" s="118"/>
      <c r="E651" s="118"/>
      <c r="F651" s="118"/>
      <c r="G651" s="100"/>
      <c r="H651" s="100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</row>
    <row r="652">
      <c r="A652" s="118"/>
      <c r="B652" s="118"/>
      <c r="C652" s="118"/>
      <c r="D652" s="118"/>
      <c r="E652" s="118"/>
      <c r="F652" s="118"/>
      <c r="G652" s="100"/>
      <c r="H652" s="100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</row>
    <row r="653">
      <c r="A653" s="118"/>
      <c r="B653" s="118"/>
      <c r="C653" s="118"/>
      <c r="D653" s="118"/>
      <c r="E653" s="118"/>
      <c r="F653" s="118"/>
      <c r="G653" s="100"/>
      <c r="H653" s="100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</row>
    <row r="654">
      <c r="A654" s="118"/>
      <c r="B654" s="118"/>
      <c r="C654" s="118"/>
      <c r="D654" s="118"/>
      <c r="E654" s="118"/>
      <c r="F654" s="118"/>
      <c r="G654" s="100"/>
      <c r="H654" s="100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</row>
    <row r="655">
      <c r="A655" s="118"/>
      <c r="B655" s="118"/>
      <c r="C655" s="118"/>
      <c r="D655" s="118"/>
      <c r="E655" s="118"/>
      <c r="F655" s="118"/>
      <c r="G655" s="100"/>
      <c r="H655" s="100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</row>
    <row r="656">
      <c r="A656" s="118"/>
      <c r="B656" s="118"/>
      <c r="C656" s="118"/>
      <c r="D656" s="118"/>
      <c r="E656" s="118"/>
      <c r="F656" s="118"/>
      <c r="G656" s="100"/>
      <c r="H656" s="100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</row>
    <row r="657">
      <c r="A657" s="118"/>
      <c r="B657" s="118"/>
      <c r="C657" s="118"/>
      <c r="D657" s="118"/>
      <c r="E657" s="118"/>
      <c r="F657" s="118"/>
      <c r="G657" s="100"/>
      <c r="H657" s="100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</row>
    <row r="658">
      <c r="A658" s="118"/>
      <c r="B658" s="118"/>
      <c r="C658" s="118"/>
      <c r="D658" s="118"/>
      <c r="E658" s="118"/>
      <c r="F658" s="118"/>
      <c r="G658" s="100"/>
      <c r="H658" s="100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</row>
    <row r="659">
      <c r="A659" s="118"/>
      <c r="B659" s="118"/>
      <c r="C659" s="118"/>
      <c r="D659" s="118"/>
      <c r="E659" s="118"/>
      <c r="F659" s="118"/>
      <c r="G659" s="100"/>
      <c r="H659" s="100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</row>
    <row r="660">
      <c r="A660" s="118"/>
      <c r="B660" s="118"/>
      <c r="C660" s="118"/>
      <c r="D660" s="118"/>
      <c r="E660" s="118"/>
      <c r="F660" s="118"/>
      <c r="G660" s="100"/>
      <c r="H660" s="100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</row>
    <row r="661">
      <c r="A661" s="118"/>
      <c r="B661" s="118"/>
      <c r="C661" s="118"/>
      <c r="D661" s="118"/>
      <c r="E661" s="118"/>
      <c r="F661" s="118"/>
      <c r="G661" s="100"/>
      <c r="H661" s="100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</row>
    <row r="662">
      <c r="A662" s="118"/>
      <c r="B662" s="118"/>
      <c r="C662" s="118"/>
      <c r="D662" s="118"/>
      <c r="E662" s="118"/>
      <c r="F662" s="118"/>
      <c r="G662" s="100"/>
      <c r="H662" s="100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</row>
    <row r="663">
      <c r="A663" s="118"/>
      <c r="B663" s="118"/>
      <c r="C663" s="118"/>
      <c r="D663" s="118"/>
      <c r="E663" s="118"/>
      <c r="F663" s="118"/>
      <c r="G663" s="100"/>
      <c r="H663" s="100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</row>
    <row r="664">
      <c r="A664" s="118"/>
      <c r="B664" s="118"/>
      <c r="C664" s="118"/>
      <c r="D664" s="118"/>
      <c r="E664" s="118"/>
      <c r="F664" s="118"/>
      <c r="G664" s="100"/>
      <c r="H664" s="100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</row>
    <row r="665">
      <c r="A665" s="118"/>
      <c r="B665" s="118"/>
      <c r="C665" s="118"/>
      <c r="D665" s="118"/>
      <c r="E665" s="118"/>
      <c r="F665" s="118"/>
      <c r="G665" s="100"/>
      <c r="H665" s="100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</row>
    <row r="666">
      <c r="A666" s="118"/>
      <c r="B666" s="118"/>
      <c r="C666" s="118"/>
      <c r="D666" s="118"/>
      <c r="E666" s="118"/>
      <c r="F666" s="118"/>
      <c r="G666" s="100"/>
      <c r="H666" s="100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</row>
    <row r="667">
      <c r="A667" s="118"/>
      <c r="B667" s="118"/>
      <c r="C667" s="118"/>
      <c r="D667" s="118"/>
      <c r="E667" s="118"/>
      <c r="F667" s="118"/>
      <c r="G667" s="100"/>
      <c r="H667" s="100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</row>
    <row r="668">
      <c r="A668" s="118"/>
      <c r="B668" s="118"/>
      <c r="C668" s="118"/>
      <c r="D668" s="118"/>
      <c r="E668" s="118"/>
      <c r="F668" s="118"/>
      <c r="G668" s="100"/>
      <c r="H668" s="100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</row>
    <row r="669">
      <c r="A669" s="118"/>
      <c r="B669" s="118"/>
      <c r="C669" s="118"/>
      <c r="D669" s="118"/>
      <c r="E669" s="118"/>
      <c r="F669" s="118"/>
      <c r="G669" s="100"/>
      <c r="H669" s="100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</row>
    <row r="670">
      <c r="A670" s="118"/>
      <c r="B670" s="118"/>
      <c r="C670" s="118"/>
      <c r="D670" s="118"/>
      <c r="E670" s="118"/>
      <c r="F670" s="118"/>
      <c r="G670" s="100"/>
      <c r="H670" s="100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</row>
    <row r="671">
      <c r="A671" s="118"/>
      <c r="B671" s="118"/>
      <c r="C671" s="118"/>
      <c r="D671" s="118"/>
      <c r="E671" s="118"/>
      <c r="F671" s="118"/>
      <c r="G671" s="100"/>
      <c r="H671" s="100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</row>
    <row r="672">
      <c r="A672" s="118"/>
      <c r="B672" s="118"/>
      <c r="C672" s="118"/>
      <c r="D672" s="118"/>
      <c r="E672" s="118"/>
      <c r="F672" s="118"/>
      <c r="G672" s="100"/>
      <c r="H672" s="100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</row>
    <row r="673">
      <c r="A673" s="118"/>
      <c r="B673" s="118"/>
      <c r="C673" s="118"/>
      <c r="D673" s="118"/>
      <c r="E673" s="118"/>
      <c r="F673" s="118"/>
      <c r="G673" s="100"/>
      <c r="H673" s="100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</row>
    <row r="674">
      <c r="A674" s="118"/>
      <c r="B674" s="118"/>
      <c r="C674" s="118"/>
      <c r="D674" s="118"/>
      <c r="E674" s="118"/>
      <c r="F674" s="118"/>
      <c r="G674" s="100"/>
      <c r="H674" s="100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</row>
    <row r="675">
      <c r="A675" s="118"/>
      <c r="B675" s="118"/>
      <c r="C675" s="118"/>
      <c r="D675" s="118"/>
      <c r="E675" s="118"/>
      <c r="F675" s="118"/>
      <c r="G675" s="100"/>
      <c r="H675" s="100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</row>
    <row r="676">
      <c r="A676" s="118"/>
      <c r="B676" s="118"/>
      <c r="C676" s="118"/>
      <c r="D676" s="118"/>
      <c r="E676" s="118"/>
      <c r="F676" s="118"/>
      <c r="G676" s="100"/>
      <c r="H676" s="100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</row>
    <row r="677">
      <c r="A677" s="118"/>
      <c r="B677" s="118"/>
      <c r="C677" s="118"/>
      <c r="D677" s="118"/>
      <c r="E677" s="118"/>
      <c r="F677" s="118"/>
      <c r="G677" s="100"/>
      <c r="H677" s="100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</row>
    <row r="678">
      <c r="A678" s="118"/>
      <c r="B678" s="118"/>
      <c r="C678" s="118"/>
      <c r="D678" s="118"/>
      <c r="E678" s="118"/>
      <c r="F678" s="118"/>
      <c r="G678" s="100"/>
      <c r="H678" s="100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</row>
    <row r="679">
      <c r="A679" s="118"/>
      <c r="B679" s="118"/>
      <c r="C679" s="118"/>
      <c r="D679" s="118"/>
      <c r="E679" s="118"/>
      <c r="F679" s="118"/>
      <c r="G679" s="100"/>
      <c r="H679" s="100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</row>
    <row r="680">
      <c r="A680" s="118"/>
      <c r="B680" s="118"/>
      <c r="C680" s="118"/>
      <c r="D680" s="118"/>
      <c r="E680" s="118"/>
      <c r="F680" s="118"/>
      <c r="G680" s="100"/>
      <c r="H680" s="100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</row>
    <row r="681">
      <c r="A681" s="118"/>
      <c r="B681" s="118"/>
      <c r="C681" s="118"/>
      <c r="D681" s="118"/>
      <c r="E681" s="118"/>
      <c r="F681" s="118"/>
      <c r="G681" s="100"/>
      <c r="H681" s="100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</row>
    <row r="682">
      <c r="A682" s="118"/>
      <c r="B682" s="118"/>
      <c r="C682" s="118"/>
      <c r="D682" s="118"/>
      <c r="E682" s="118"/>
      <c r="F682" s="118"/>
      <c r="G682" s="100"/>
      <c r="H682" s="100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</row>
    <row r="683">
      <c r="A683" s="118"/>
      <c r="B683" s="118"/>
      <c r="C683" s="118"/>
      <c r="D683" s="118"/>
      <c r="E683" s="118"/>
      <c r="F683" s="118"/>
      <c r="G683" s="100"/>
      <c r="H683" s="100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</row>
    <row r="684">
      <c r="A684" s="118"/>
      <c r="B684" s="118"/>
      <c r="C684" s="118"/>
      <c r="D684" s="118"/>
      <c r="E684" s="118"/>
      <c r="F684" s="118"/>
      <c r="G684" s="100"/>
      <c r="H684" s="100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</row>
    <row r="685">
      <c r="A685" s="118"/>
      <c r="B685" s="118"/>
      <c r="C685" s="118"/>
      <c r="D685" s="118"/>
      <c r="E685" s="118"/>
      <c r="F685" s="118"/>
      <c r="G685" s="100"/>
      <c r="H685" s="100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</row>
    <row r="686">
      <c r="A686" s="118"/>
      <c r="B686" s="118"/>
      <c r="C686" s="118"/>
      <c r="D686" s="118"/>
      <c r="E686" s="118"/>
      <c r="F686" s="118"/>
      <c r="G686" s="100"/>
      <c r="H686" s="100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</row>
    <row r="687">
      <c r="A687" s="118"/>
      <c r="B687" s="118"/>
      <c r="C687" s="118"/>
      <c r="D687" s="118"/>
      <c r="E687" s="118"/>
      <c r="F687" s="118"/>
      <c r="G687" s="100"/>
      <c r="H687" s="100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</row>
    <row r="688">
      <c r="A688" s="118"/>
      <c r="B688" s="118"/>
      <c r="C688" s="118"/>
      <c r="D688" s="118"/>
      <c r="E688" s="118"/>
      <c r="F688" s="118"/>
      <c r="G688" s="100"/>
      <c r="H688" s="100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</row>
    <row r="689">
      <c r="A689" s="118"/>
      <c r="B689" s="118"/>
      <c r="C689" s="118"/>
      <c r="D689" s="118"/>
      <c r="E689" s="118"/>
      <c r="F689" s="118"/>
      <c r="G689" s="100"/>
      <c r="H689" s="100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</row>
    <row r="690">
      <c r="A690" s="118"/>
      <c r="B690" s="118"/>
      <c r="C690" s="118"/>
      <c r="D690" s="118"/>
      <c r="E690" s="118"/>
      <c r="F690" s="118"/>
      <c r="G690" s="100"/>
      <c r="H690" s="100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</row>
    <row r="691">
      <c r="A691" s="118"/>
      <c r="B691" s="118"/>
      <c r="C691" s="118"/>
      <c r="D691" s="118"/>
      <c r="E691" s="118"/>
      <c r="F691" s="118"/>
      <c r="G691" s="100"/>
      <c r="H691" s="100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</row>
    <row r="692">
      <c r="A692" s="118"/>
      <c r="B692" s="118"/>
      <c r="C692" s="118"/>
      <c r="D692" s="118"/>
      <c r="E692" s="118"/>
      <c r="F692" s="118"/>
      <c r="G692" s="100"/>
      <c r="H692" s="100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</row>
    <row r="693">
      <c r="A693" s="118"/>
      <c r="B693" s="118"/>
      <c r="C693" s="118"/>
      <c r="D693" s="118"/>
      <c r="E693" s="118"/>
      <c r="F693" s="118"/>
      <c r="G693" s="100"/>
      <c r="H693" s="100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</row>
    <row r="694">
      <c r="A694" s="118"/>
      <c r="B694" s="118"/>
      <c r="C694" s="118"/>
      <c r="D694" s="118"/>
      <c r="E694" s="118"/>
      <c r="F694" s="118"/>
      <c r="G694" s="100"/>
      <c r="H694" s="100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</row>
    <row r="695">
      <c r="A695" s="118"/>
      <c r="B695" s="118"/>
      <c r="C695" s="118"/>
      <c r="D695" s="118"/>
      <c r="E695" s="118"/>
      <c r="F695" s="118"/>
      <c r="G695" s="100"/>
      <c r="H695" s="100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</row>
    <row r="696">
      <c r="A696" s="118"/>
      <c r="B696" s="118"/>
      <c r="C696" s="118"/>
      <c r="D696" s="118"/>
      <c r="E696" s="118"/>
      <c r="F696" s="118"/>
      <c r="G696" s="100"/>
      <c r="H696" s="100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</row>
    <row r="697">
      <c r="A697" s="118"/>
      <c r="B697" s="118"/>
      <c r="C697" s="118"/>
      <c r="D697" s="118"/>
      <c r="E697" s="118"/>
      <c r="F697" s="118"/>
      <c r="G697" s="100"/>
      <c r="H697" s="100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</row>
    <row r="698">
      <c r="A698" s="118"/>
      <c r="B698" s="118"/>
      <c r="C698" s="118"/>
      <c r="D698" s="118"/>
      <c r="E698" s="118"/>
      <c r="F698" s="118"/>
      <c r="G698" s="100"/>
      <c r="H698" s="100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</row>
    <row r="699">
      <c r="A699" s="118"/>
      <c r="B699" s="118"/>
      <c r="C699" s="118"/>
      <c r="D699" s="118"/>
      <c r="E699" s="118"/>
      <c r="F699" s="118"/>
      <c r="G699" s="100"/>
      <c r="H699" s="100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</row>
    <row r="700">
      <c r="A700" s="118"/>
      <c r="B700" s="118"/>
      <c r="C700" s="118"/>
      <c r="D700" s="118"/>
      <c r="E700" s="118"/>
      <c r="F700" s="118"/>
      <c r="G700" s="100"/>
      <c r="H700" s="100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</row>
    <row r="701">
      <c r="A701" s="118"/>
      <c r="B701" s="118"/>
      <c r="C701" s="118"/>
      <c r="D701" s="118"/>
      <c r="E701" s="118"/>
      <c r="F701" s="118"/>
      <c r="G701" s="100"/>
      <c r="H701" s="100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</row>
    <row r="702">
      <c r="A702" s="118"/>
      <c r="B702" s="118"/>
      <c r="C702" s="118"/>
      <c r="D702" s="118"/>
      <c r="E702" s="118"/>
      <c r="F702" s="118"/>
      <c r="G702" s="100"/>
      <c r="H702" s="100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</row>
    <row r="703">
      <c r="A703" s="118"/>
      <c r="B703" s="118"/>
      <c r="C703" s="118"/>
      <c r="D703" s="118"/>
      <c r="E703" s="118"/>
      <c r="F703" s="118"/>
      <c r="G703" s="100"/>
      <c r="H703" s="100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</row>
    <row r="704">
      <c r="A704" s="118"/>
      <c r="B704" s="118"/>
      <c r="C704" s="118"/>
      <c r="D704" s="118"/>
      <c r="E704" s="118"/>
      <c r="F704" s="118"/>
      <c r="G704" s="100"/>
      <c r="H704" s="100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</row>
    <row r="705">
      <c r="A705" s="118"/>
      <c r="B705" s="118"/>
      <c r="C705" s="118"/>
      <c r="D705" s="118"/>
      <c r="E705" s="118"/>
      <c r="F705" s="118"/>
      <c r="G705" s="100"/>
      <c r="H705" s="100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</row>
    <row r="706">
      <c r="A706" s="118"/>
      <c r="B706" s="118"/>
      <c r="C706" s="118"/>
      <c r="D706" s="118"/>
      <c r="E706" s="118"/>
      <c r="F706" s="118"/>
      <c r="G706" s="100"/>
      <c r="H706" s="100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</row>
    <row r="707">
      <c r="A707" s="118"/>
      <c r="B707" s="118"/>
      <c r="C707" s="118"/>
      <c r="D707" s="118"/>
      <c r="E707" s="118"/>
      <c r="F707" s="118"/>
      <c r="G707" s="100"/>
      <c r="H707" s="100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</row>
    <row r="708">
      <c r="A708" s="118"/>
      <c r="B708" s="118"/>
      <c r="C708" s="118"/>
      <c r="D708" s="118"/>
      <c r="E708" s="118"/>
      <c r="F708" s="118"/>
      <c r="G708" s="100"/>
      <c r="H708" s="100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</row>
    <row r="709">
      <c r="A709" s="118"/>
      <c r="B709" s="118"/>
      <c r="C709" s="118"/>
      <c r="D709" s="118"/>
      <c r="E709" s="118"/>
      <c r="F709" s="118"/>
      <c r="G709" s="100"/>
      <c r="H709" s="100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</row>
    <row r="710">
      <c r="A710" s="118"/>
      <c r="B710" s="118"/>
      <c r="C710" s="118"/>
      <c r="D710" s="118"/>
      <c r="E710" s="118"/>
      <c r="F710" s="118"/>
      <c r="G710" s="100"/>
      <c r="H710" s="100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</row>
    <row r="711">
      <c r="A711" s="118"/>
      <c r="B711" s="118"/>
      <c r="C711" s="118"/>
      <c r="D711" s="118"/>
      <c r="E711" s="118"/>
      <c r="F711" s="118"/>
      <c r="G711" s="100"/>
      <c r="H711" s="100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</row>
    <row r="712">
      <c r="A712" s="118"/>
      <c r="B712" s="118"/>
      <c r="C712" s="118"/>
      <c r="D712" s="118"/>
      <c r="E712" s="118"/>
      <c r="F712" s="118"/>
      <c r="G712" s="100"/>
      <c r="H712" s="100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</row>
    <row r="713">
      <c r="A713" s="118"/>
      <c r="B713" s="118"/>
      <c r="C713" s="118"/>
      <c r="D713" s="118"/>
      <c r="E713" s="118"/>
      <c r="F713" s="118"/>
      <c r="G713" s="100"/>
      <c r="H713" s="100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</row>
    <row r="714">
      <c r="A714" s="118"/>
      <c r="B714" s="118"/>
      <c r="C714" s="118"/>
      <c r="D714" s="118"/>
      <c r="E714" s="118"/>
      <c r="F714" s="118"/>
      <c r="G714" s="100"/>
      <c r="H714" s="100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</row>
    <row r="715">
      <c r="A715" s="118"/>
      <c r="B715" s="118"/>
      <c r="C715" s="118"/>
      <c r="D715" s="118"/>
      <c r="E715" s="118"/>
      <c r="F715" s="118"/>
      <c r="G715" s="100"/>
      <c r="H715" s="100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</row>
    <row r="716">
      <c r="A716" s="118"/>
      <c r="B716" s="118"/>
      <c r="C716" s="118"/>
      <c r="D716" s="118"/>
      <c r="E716" s="118"/>
      <c r="F716" s="118"/>
      <c r="G716" s="100"/>
      <c r="H716" s="100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</row>
    <row r="717">
      <c r="A717" s="118"/>
      <c r="B717" s="118"/>
      <c r="C717" s="118"/>
      <c r="D717" s="118"/>
      <c r="E717" s="118"/>
      <c r="F717" s="118"/>
      <c r="G717" s="100"/>
      <c r="H717" s="100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</row>
    <row r="718">
      <c r="A718" s="118"/>
      <c r="B718" s="118"/>
      <c r="C718" s="118"/>
      <c r="D718" s="118"/>
      <c r="E718" s="118"/>
      <c r="F718" s="118"/>
      <c r="G718" s="100"/>
      <c r="H718" s="100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</row>
    <row r="719">
      <c r="A719" s="118"/>
      <c r="B719" s="118"/>
      <c r="C719" s="118"/>
      <c r="D719" s="118"/>
      <c r="E719" s="118"/>
      <c r="F719" s="118"/>
      <c r="G719" s="100"/>
      <c r="H719" s="100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</row>
    <row r="720">
      <c r="A720" s="118"/>
      <c r="B720" s="118"/>
      <c r="C720" s="118"/>
      <c r="D720" s="118"/>
      <c r="E720" s="118"/>
      <c r="F720" s="118"/>
      <c r="G720" s="100"/>
      <c r="H720" s="100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</row>
    <row r="721">
      <c r="A721" s="118"/>
      <c r="B721" s="118"/>
      <c r="C721" s="118"/>
      <c r="D721" s="118"/>
      <c r="E721" s="118"/>
      <c r="F721" s="118"/>
      <c r="G721" s="100"/>
      <c r="H721" s="100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</row>
    <row r="722">
      <c r="A722" s="118"/>
      <c r="B722" s="118"/>
      <c r="C722" s="118"/>
      <c r="D722" s="118"/>
      <c r="E722" s="118"/>
      <c r="F722" s="118"/>
      <c r="G722" s="100"/>
      <c r="H722" s="100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</row>
    <row r="723">
      <c r="A723" s="118"/>
      <c r="B723" s="118"/>
      <c r="C723" s="118"/>
      <c r="D723" s="118"/>
      <c r="E723" s="118"/>
      <c r="F723" s="118"/>
      <c r="G723" s="100"/>
      <c r="H723" s="100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</row>
    <row r="724">
      <c r="A724" s="118"/>
      <c r="B724" s="118"/>
      <c r="C724" s="118"/>
      <c r="D724" s="118"/>
      <c r="E724" s="118"/>
      <c r="F724" s="118"/>
      <c r="G724" s="100"/>
      <c r="H724" s="100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</row>
    <row r="725">
      <c r="A725" s="118"/>
      <c r="B725" s="118"/>
      <c r="C725" s="118"/>
      <c r="D725" s="118"/>
      <c r="E725" s="118"/>
      <c r="F725" s="118"/>
      <c r="G725" s="100"/>
      <c r="H725" s="100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</row>
    <row r="726">
      <c r="A726" s="118"/>
      <c r="B726" s="118"/>
      <c r="C726" s="118"/>
      <c r="D726" s="118"/>
      <c r="E726" s="118"/>
      <c r="F726" s="118"/>
      <c r="G726" s="100"/>
      <c r="H726" s="100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</row>
    <row r="727">
      <c r="A727" s="118"/>
      <c r="B727" s="118"/>
      <c r="C727" s="118"/>
      <c r="D727" s="118"/>
      <c r="E727" s="118"/>
      <c r="F727" s="118"/>
      <c r="G727" s="100"/>
      <c r="H727" s="100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</row>
    <row r="728">
      <c r="A728" s="118"/>
      <c r="B728" s="118"/>
      <c r="C728" s="118"/>
      <c r="D728" s="118"/>
      <c r="E728" s="118"/>
      <c r="F728" s="118"/>
      <c r="G728" s="100"/>
      <c r="H728" s="100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</row>
    <row r="729">
      <c r="A729" s="118"/>
      <c r="B729" s="118"/>
      <c r="C729" s="118"/>
      <c r="D729" s="118"/>
      <c r="E729" s="118"/>
      <c r="F729" s="118"/>
      <c r="G729" s="100"/>
      <c r="H729" s="100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</row>
    <row r="730">
      <c r="A730" s="118"/>
      <c r="B730" s="118"/>
      <c r="C730" s="118"/>
      <c r="D730" s="118"/>
      <c r="E730" s="118"/>
      <c r="F730" s="118"/>
      <c r="G730" s="100"/>
      <c r="H730" s="100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</row>
    <row r="731">
      <c r="A731" s="118"/>
      <c r="B731" s="118"/>
      <c r="C731" s="118"/>
      <c r="D731" s="118"/>
      <c r="E731" s="118"/>
      <c r="F731" s="118"/>
      <c r="G731" s="100"/>
      <c r="H731" s="100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</row>
    <row r="732">
      <c r="A732" s="118"/>
      <c r="B732" s="118"/>
      <c r="C732" s="118"/>
      <c r="D732" s="118"/>
      <c r="E732" s="118"/>
      <c r="F732" s="118"/>
      <c r="G732" s="100"/>
      <c r="H732" s="100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</row>
    <row r="733">
      <c r="A733" s="118"/>
      <c r="B733" s="118"/>
      <c r="C733" s="118"/>
      <c r="D733" s="118"/>
      <c r="E733" s="118"/>
      <c r="F733" s="118"/>
      <c r="G733" s="100"/>
      <c r="H733" s="100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</row>
    <row r="734">
      <c r="A734" s="118"/>
      <c r="B734" s="118"/>
      <c r="C734" s="118"/>
      <c r="D734" s="118"/>
      <c r="E734" s="118"/>
      <c r="F734" s="118"/>
      <c r="G734" s="100"/>
      <c r="H734" s="100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</row>
    <row r="735">
      <c r="A735" s="118"/>
      <c r="B735" s="118"/>
      <c r="C735" s="118"/>
      <c r="D735" s="118"/>
      <c r="E735" s="118"/>
      <c r="F735" s="118"/>
      <c r="G735" s="100"/>
      <c r="H735" s="100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</row>
    <row r="736">
      <c r="A736" s="118"/>
      <c r="B736" s="118"/>
      <c r="C736" s="118"/>
      <c r="D736" s="118"/>
      <c r="E736" s="118"/>
      <c r="F736" s="118"/>
      <c r="G736" s="100"/>
      <c r="H736" s="100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</row>
    <row r="737">
      <c r="A737" s="118"/>
      <c r="B737" s="118"/>
      <c r="C737" s="118"/>
      <c r="D737" s="118"/>
      <c r="E737" s="118"/>
      <c r="F737" s="118"/>
      <c r="G737" s="100"/>
      <c r="H737" s="100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</row>
    <row r="738">
      <c r="A738" s="118"/>
      <c r="B738" s="118"/>
      <c r="C738" s="118"/>
      <c r="D738" s="118"/>
      <c r="E738" s="118"/>
      <c r="F738" s="118"/>
      <c r="G738" s="100"/>
      <c r="H738" s="100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</row>
    <row r="739">
      <c r="A739" s="118"/>
      <c r="B739" s="118"/>
      <c r="C739" s="118"/>
      <c r="D739" s="118"/>
      <c r="E739" s="118"/>
      <c r="F739" s="118"/>
      <c r="G739" s="100"/>
      <c r="H739" s="100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</row>
    <row r="740">
      <c r="A740" s="118"/>
      <c r="B740" s="118"/>
      <c r="C740" s="118"/>
      <c r="D740" s="118"/>
      <c r="E740" s="118"/>
      <c r="F740" s="118"/>
      <c r="G740" s="100"/>
      <c r="H740" s="100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</row>
    <row r="741">
      <c r="A741" s="118"/>
      <c r="B741" s="118"/>
      <c r="C741" s="118"/>
      <c r="D741" s="118"/>
      <c r="E741" s="118"/>
      <c r="F741" s="118"/>
      <c r="G741" s="100"/>
      <c r="H741" s="100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</row>
    <row r="742">
      <c r="A742" s="118"/>
      <c r="B742" s="118"/>
      <c r="C742" s="118"/>
      <c r="D742" s="118"/>
      <c r="E742" s="118"/>
      <c r="F742" s="118"/>
      <c r="G742" s="100"/>
      <c r="H742" s="100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</row>
    <row r="743">
      <c r="A743" s="118"/>
      <c r="B743" s="118"/>
      <c r="C743" s="118"/>
      <c r="D743" s="118"/>
      <c r="E743" s="118"/>
      <c r="F743" s="118"/>
      <c r="G743" s="100"/>
      <c r="H743" s="100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</row>
    <row r="744">
      <c r="A744" s="118"/>
      <c r="B744" s="118"/>
      <c r="C744" s="118"/>
      <c r="D744" s="118"/>
      <c r="E744" s="118"/>
      <c r="F744" s="118"/>
      <c r="G744" s="100"/>
      <c r="H744" s="100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</row>
    <row r="745">
      <c r="A745" s="118"/>
      <c r="B745" s="118"/>
      <c r="C745" s="118"/>
      <c r="D745" s="118"/>
      <c r="E745" s="118"/>
      <c r="F745" s="118"/>
      <c r="G745" s="100"/>
      <c r="H745" s="100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</row>
    <row r="746">
      <c r="A746" s="118"/>
      <c r="B746" s="118"/>
      <c r="C746" s="118"/>
      <c r="D746" s="118"/>
      <c r="E746" s="118"/>
      <c r="F746" s="118"/>
      <c r="G746" s="100"/>
      <c r="H746" s="100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</row>
    <row r="747">
      <c r="A747" s="118"/>
      <c r="B747" s="118"/>
      <c r="C747" s="118"/>
      <c r="D747" s="118"/>
      <c r="E747" s="118"/>
      <c r="F747" s="118"/>
      <c r="G747" s="100"/>
      <c r="H747" s="100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</row>
    <row r="748">
      <c r="A748" s="118"/>
      <c r="B748" s="118"/>
      <c r="C748" s="118"/>
      <c r="D748" s="118"/>
      <c r="E748" s="118"/>
      <c r="F748" s="118"/>
      <c r="G748" s="100"/>
      <c r="H748" s="100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</row>
    <row r="749">
      <c r="A749" s="118"/>
      <c r="B749" s="118"/>
      <c r="C749" s="118"/>
      <c r="D749" s="118"/>
      <c r="E749" s="118"/>
      <c r="F749" s="118"/>
      <c r="G749" s="100"/>
      <c r="H749" s="100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</row>
    <row r="750">
      <c r="A750" s="118"/>
      <c r="B750" s="118"/>
      <c r="C750" s="118"/>
      <c r="D750" s="118"/>
      <c r="E750" s="118"/>
      <c r="F750" s="118"/>
      <c r="G750" s="100"/>
      <c r="H750" s="100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</row>
    <row r="751">
      <c r="A751" s="118"/>
      <c r="B751" s="118"/>
      <c r="C751" s="118"/>
      <c r="D751" s="118"/>
      <c r="E751" s="118"/>
      <c r="F751" s="118"/>
      <c r="G751" s="100"/>
      <c r="H751" s="100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</row>
    <row r="752">
      <c r="A752" s="118"/>
      <c r="B752" s="118"/>
      <c r="C752" s="118"/>
      <c r="D752" s="118"/>
      <c r="E752" s="118"/>
      <c r="F752" s="118"/>
      <c r="G752" s="100"/>
      <c r="H752" s="100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</row>
    <row r="753">
      <c r="A753" s="118"/>
      <c r="B753" s="118"/>
      <c r="C753" s="118"/>
      <c r="D753" s="118"/>
      <c r="E753" s="118"/>
      <c r="F753" s="118"/>
      <c r="G753" s="100"/>
      <c r="H753" s="100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</row>
    <row r="754">
      <c r="A754" s="118"/>
      <c r="B754" s="118"/>
      <c r="C754" s="118"/>
      <c r="D754" s="118"/>
      <c r="E754" s="118"/>
      <c r="F754" s="118"/>
      <c r="G754" s="100"/>
      <c r="H754" s="100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</row>
    <row r="755">
      <c r="A755" s="118"/>
      <c r="B755" s="118"/>
      <c r="C755" s="118"/>
      <c r="D755" s="118"/>
      <c r="E755" s="118"/>
      <c r="F755" s="118"/>
      <c r="G755" s="100"/>
      <c r="H755" s="100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</row>
    <row r="756">
      <c r="A756" s="118"/>
      <c r="B756" s="118"/>
      <c r="C756" s="118"/>
      <c r="D756" s="118"/>
      <c r="E756" s="118"/>
      <c r="F756" s="118"/>
      <c r="G756" s="100"/>
      <c r="H756" s="100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</row>
    <row r="757">
      <c r="A757" s="118"/>
      <c r="B757" s="118"/>
      <c r="C757" s="118"/>
      <c r="D757" s="118"/>
      <c r="E757" s="118"/>
      <c r="F757" s="118"/>
      <c r="G757" s="100"/>
      <c r="H757" s="100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</row>
    <row r="758">
      <c r="A758" s="118"/>
      <c r="B758" s="118"/>
      <c r="C758" s="118"/>
      <c r="D758" s="118"/>
      <c r="E758" s="118"/>
      <c r="F758" s="118"/>
      <c r="G758" s="100"/>
      <c r="H758" s="100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</row>
    <row r="759">
      <c r="A759" s="118"/>
      <c r="B759" s="118"/>
      <c r="C759" s="118"/>
      <c r="D759" s="118"/>
      <c r="E759" s="118"/>
      <c r="F759" s="118"/>
      <c r="G759" s="100"/>
      <c r="H759" s="100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</row>
    <row r="760">
      <c r="A760" s="118"/>
      <c r="B760" s="118"/>
      <c r="C760" s="118"/>
      <c r="D760" s="118"/>
      <c r="E760" s="118"/>
      <c r="F760" s="118"/>
      <c r="G760" s="100"/>
      <c r="H760" s="100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</row>
    <row r="761">
      <c r="A761" s="118"/>
      <c r="B761" s="118"/>
      <c r="C761" s="118"/>
      <c r="D761" s="118"/>
      <c r="E761" s="118"/>
      <c r="F761" s="118"/>
      <c r="G761" s="100"/>
      <c r="H761" s="100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</row>
    <row r="762">
      <c r="A762" s="118"/>
      <c r="B762" s="118"/>
      <c r="C762" s="118"/>
      <c r="D762" s="118"/>
      <c r="E762" s="118"/>
      <c r="F762" s="118"/>
      <c r="G762" s="100"/>
      <c r="H762" s="100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</row>
    <row r="763">
      <c r="A763" s="118"/>
      <c r="B763" s="118"/>
      <c r="C763" s="118"/>
      <c r="D763" s="118"/>
      <c r="E763" s="118"/>
      <c r="F763" s="118"/>
      <c r="G763" s="100"/>
      <c r="H763" s="100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</row>
    <row r="764">
      <c r="A764" s="118"/>
      <c r="B764" s="118"/>
      <c r="C764" s="118"/>
      <c r="D764" s="118"/>
      <c r="E764" s="118"/>
      <c r="F764" s="118"/>
      <c r="G764" s="100"/>
      <c r="H764" s="100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</row>
    <row r="765">
      <c r="A765" s="118"/>
      <c r="B765" s="118"/>
      <c r="C765" s="118"/>
      <c r="D765" s="118"/>
      <c r="E765" s="118"/>
      <c r="F765" s="118"/>
      <c r="G765" s="100"/>
      <c r="H765" s="100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</row>
    <row r="766">
      <c r="A766" s="118"/>
      <c r="B766" s="118"/>
      <c r="C766" s="118"/>
      <c r="D766" s="118"/>
      <c r="E766" s="118"/>
      <c r="F766" s="118"/>
      <c r="G766" s="100"/>
      <c r="H766" s="100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</row>
    <row r="767">
      <c r="A767" s="118"/>
      <c r="B767" s="118"/>
      <c r="C767" s="118"/>
      <c r="D767" s="118"/>
      <c r="E767" s="118"/>
      <c r="F767" s="118"/>
      <c r="G767" s="100"/>
      <c r="H767" s="100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</row>
    <row r="768">
      <c r="A768" s="118"/>
      <c r="B768" s="118"/>
      <c r="C768" s="118"/>
      <c r="D768" s="118"/>
      <c r="E768" s="118"/>
      <c r="F768" s="118"/>
      <c r="G768" s="100"/>
      <c r="H768" s="100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</row>
    <row r="769">
      <c r="A769" s="118"/>
      <c r="B769" s="118"/>
      <c r="C769" s="118"/>
      <c r="D769" s="118"/>
      <c r="E769" s="118"/>
      <c r="F769" s="118"/>
      <c r="G769" s="100"/>
      <c r="H769" s="100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</row>
    <row r="770">
      <c r="A770" s="118"/>
      <c r="B770" s="118"/>
      <c r="C770" s="118"/>
      <c r="D770" s="118"/>
      <c r="E770" s="118"/>
      <c r="F770" s="118"/>
      <c r="G770" s="100"/>
      <c r="H770" s="100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</row>
    <row r="771">
      <c r="A771" s="118"/>
      <c r="B771" s="118"/>
      <c r="C771" s="118"/>
      <c r="D771" s="118"/>
      <c r="E771" s="118"/>
      <c r="F771" s="118"/>
      <c r="G771" s="100"/>
      <c r="H771" s="100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</row>
    <row r="772">
      <c r="A772" s="118"/>
      <c r="B772" s="118"/>
      <c r="C772" s="118"/>
      <c r="D772" s="118"/>
      <c r="E772" s="118"/>
      <c r="F772" s="118"/>
      <c r="G772" s="100"/>
      <c r="H772" s="100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</row>
    <row r="773">
      <c r="A773" s="118"/>
      <c r="B773" s="118"/>
      <c r="C773" s="118"/>
      <c r="D773" s="118"/>
      <c r="E773" s="118"/>
      <c r="F773" s="118"/>
      <c r="G773" s="100"/>
      <c r="H773" s="100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</row>
    <row r="774">
      <c r="A774" s="118"/>
      <c r="B774" s="118"/>
      <c r="C774" s="118"/>
      <c r="D774" s="118"/>
      <c r="E774" s="118"/>
      <c r="F774" s="118"/>
      <c r="G774" s="100"/>
      <c r="H774" s="100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</row>
    <row r="775">
      <c r="A775" s="118"/>
      <c r="B775" s="118"/>
      <c r="C775" s="118"/>
      <c r="D775" s="118"/>
      <c r="E775" s="118"/>
      <c r="F775" s="118"/>
      <c r="G775" s="100"/>
      <c r="H775" s="100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</row>
    <row r="776">
      <c r="A776" s="118"/>
      <c r="B776" s="118"/>
      <c r="C776" s="118"/>
      <c r="D776" s="118"/>
      <c r="E776" s="118"/>
      <c r="F776" s="118"/>
      <c r="G776" s="100"/>
      <c r="H776" s="100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</row>
    <row r="777">
      <c r="A777" s="118"/>
      <c r="B777" s="118"/>
      <c r="C777" s="118"/>
      <c r="D777" s="118"/>
      <c r="E777" s="118"/>
      <c r="F777" s="118"/>
      <c r="G777" s="100"/>
      <c r="H777" s="100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</row>
    <row r="778">
      <c r="A778" s="118"/>
      <c r="B778" s="118"/>
      <c r="C778" s="118"/>
      <c r="D778" s="118"/>
      <c r="E778" s="118"/>
      <c r="F778" s="118"/>
      <c r="G778" s="100"/>
      <c r="H778" s="100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</row>
    <row r="779">
      <c r="A779" s="118"/>
      <c r="B779" s="118"/>
      <c r="C779" s="118"/>
      <c r="D779" s="118"/>
      <c r="E779" s="118"/>
      <c r="F779" s="118"/>
      <c r="G779" s="100"/>
      <c r="H779" s="100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</row>
    <row r="780">
      <c r="A780" s="118"/>
      <c r="B780" s="118"/>
      <c r="C780" s="118"/>
      <c r="D780" s="118"/>
      <c r="E780" s="118"/>
      <c r="F780" s="118"/>
      <c r="G780" s="100"/>
      <c r="H780" s="100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</row>
    <row r="781">
      <c r="A781" s="118"/>
      <c r="B781" s="118"/>
      <c r="C781" s="118"/>
      <c r="D781" s="118"/>
      <c r="E781" s="118"/>
      <c r="F781" s="118"/>
      <c r="G781" s="100"/>
      <c r="H781" s="100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</row>
    <row r="782">
      <c r="A782" s="118"/>
      <c r="B782" s="118"/>
      <c r="C782" s="118"/>
      <c r="D782" s="118"/>
      <c r="E782" s="118"/>
      <c r="F782" s="118"/>
      <c r="G782" s="100"/>
      <c r="H782" s="100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</row>
    <row r="783">
      <c r="A783" s="118"/>
      <c r="B783" s="118"/>
      <c r="C783" s="118"/>
      <c r="D783" s="118"/>
      <c r="E783" s="118"/>
      <c r="F783" s="118"/>
      <c r="G783" s="100"/>
      <c r="H783" s="100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</row>
    <row r="784">
      <c r="A784" s="118"/>
      <c r="B784" s="118"/>
      <c r="C784" s="118"/>
      <c r="D784" s="118"/>
      <c r="E784" s="118"/>
      <c r="F784" s="118"/>
      <c r="G784" s="100"/>
      <c r="H784" s="100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</row>
    <row r="785">
      <c r="A785" s="118"/>
      <c r="B785" s="118"/>
      <c r="C785" s="118"/>
      <c r="D785" s="118"/>
      <c r="E785" s="118"/>
      <c r="F785" s="118"/>
      <c r="G785" s="100"/>
      <c r="H785" s="100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</row>
    <row r="786">
      <c r="A786" s="118"/>
      <c r="B786" s="118"/>
      <c r="C786" s="118"/>
      <c r="D786" s="118"/>
      <c r="E786" s="118"/>
      <c r="F786" s="118"/>
      <c r="G786" s="100"/>
      <c r="H786" s="100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</row>
    <row r="787">
      <c r="A787" s="118"/>
      <c r="B787" s="118"/>
      <c r="C787" s="118"/>
      <c r="D787" s="118"/>
      <c r="E787" s="118"/>
      <c r="F787" s="118"/>
      <c r="G787" s="100"/>
      <c r="H787" s="100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</row>
    <row r="788">
      <c r="A788" s="118"/>
      <c r="B788" s="118"/>
      <c r="C788" s="118"/>
      <c r="D788" s="118"/>
      <c r="E788" s="118"/>
      <c r="F788" s="118"/>
      <c r="G788" s="100"/>
      <c r="H788" s="100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</row>
    <row r="789">
      <c r="A789" s="118"/>
      <c r="B789" s="118"/>
      <c r="C789" s="118"/>
      <c r="D789" s="118"/>
      <c r="E789" s="118"/>
      <c r="F789" s="118"/>
      <c r="G789" s="100"/>
      <c r="H789" s="100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</row>
    <row r="790">
      <c r="A790" s="118"/>
      <c r="B790" s="118"/>
      <c r="C790" s="118"/>
      <c r="D790" s="118"/>
      <c r="E790" s="118"/>
      <c r="F790" s="118"/>
      <c r="G790" s="100"/>
      <c r="H790" s="100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</row>
    <row r="791">
      <c r="A791" s="118"/>
      <c r="B791" s="118"/>
      <c r="C791" s="118"/>
      <c r="D791" s="118"/>
      <c r="E791" s="118"/>
      <c r="F791" s="118"/>
      <c r="G791" s="100"/>
      <c r="H791" s="100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</row>
    <row r="792">
      <c r="A792" s="118"/>
      <c r="B792" s="118"/>
      <c r="C792" s="118"/>
      <c r="D792" s="118"/>
      <c r="E792" s="118"/>
      <c r="F792" s="118"/>
      <c r="G792" s="100"/>
      <c r="H792" s="100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</row>
    <row r="793">
      <c r="A793" s="118"/>
      <c r="B793" s="118"/>
      <c r="C793" s="118"/>
      <c r="D793" s="118"/>
      <c r="E793" s="118"/>
      <c r="F793" s="118"/>
      <c r="G793" s="100"/>
      <c r="H793" s="100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</row>
    <row r="794">
      <c r="A794" s="118"/>
      <c r="B794" s="118"/>
      <c r="C794" s="118"/>
      <c r="D794" s="118"/>
      <c r="E794" s="118"/>
      <c r="F794" s="118"/>
      <c r="G794" s="100"/>
      <c r="H794" s="100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</row>
    <row r="795">
      <c r="A795" s="118"/>
      <c r="B795" s="118"/>
      <c r="C795" s="118"/>
      <c r="D795" s="118"/>
      <c r="E795" s="118"/>
      <c r="F795" s="118"/>
      <c r="G795" s="100"/>
      <c r="H795" s="100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</row>
    <row r="796">
      <c r="A796" s="118"/>
      <c r="B796" s="118"/>
      <c r="C796" s="118"/>
      <c r="D796" s="118"/>
      <c r="E796" s="118"/>
      <c r="F796" s="118"/>
      <c r="G796" s="100"/>
      <c r="H796" s="100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</row>
    <row r="797">
      <c r="A797" s="118"/>
      <c r="B797" s="118"/>
      <c r="C797" s="118"/>
      <c r="D797" s="118"/>
      <c r="E797" s="118"/>
      <c r="F797" s="118"/>
      <c r="G797" s="100"/>
      <c r="H797" s="100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</row>
    <row r="798">
      <c r="A798" s="118"/>
      <c r="B798" s="118"/>
      <c r="C798" s="118"/>
      <c r="D798" s="118"/>
      <c r="E798" s="118"/>
      <c r="F798" s="118"/>
      <c r="G798" s="100"/>
      <c r="H798" s="100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</row>
    <row r="799">
      <c r="A799" s="118"/>
      <c r="B799" s="118"/>
      <c r="C799" s="118"/>
      <c r="D799" s="118"/>
      <c r="E799" s="118"/>
      <c r="F799" s="118"/>
      <c r="G799" s="100"/>
      <c r="H799" s="100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</row>
    <row r="800">
      <c r="A800" s="118"/>
      <c r="B800" s="118"/>
      <c r="C800" s="118"/>
      <c r="D800" s="118"/>
      <c r="E800" s="118"/>
      <c r="F800" s="118"/>
      <c r="G800" s="100"/>
      <c r="H800" s="100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</row>
    <row r="801">
      <c r="A801" s="118"/>
      <c r="B801" s="118"/>
      <c r="C801" s="118"/>
      <c r="D801" s="118"/>
      <c r="E801" s="118"/>
      <c r="F801" s="118"/>
      <c r="G801" s="100"/>
      <c r="H801" s="100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</row>
    <row r="802">
      <c r="A802" s="118"/>
      <c r="B802" s="118"/>
      <c r="C802" s="118"/>
      <c r="D802" s="118"/>
      <c r="E802" s="118"/>
      <c r="F802" s="118"/>
      <c r="G802" s="100"/>
      <c r="H802" s="100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</row>
    <row r="803">
      <c r="A803" s="118"/>
      <c r="B803" s="118"/>
      <c r="C803" s="118"/>
      <c r="D803" s="118"/>
      <c r="E803" s="118"/>
      <c r="F803" s="118"/>
      <c r="G803" s="100"/>
      <c r="H803" s="100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</row>
    <row r="804">
      <c r="A804" s="118"/>
      <c r="B804" s="118"/>
      <c r="C804" s="118"/>
      <c r="D804" s="118"/>
      <c r="E804" s="118"/>
      <c r="F804" s="118"/>
      <c r="G804" s="100"/>
      <c r="H804" s="100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</row>
    <row r="805">
      <c r="A805" s="118"/>
      <c r="B805" s="118"/>
      <c r="C805" s="118"/>
      <c r="D805" s="118"/>
      <c r="E805" s="118"/>
      <c r="F805" s="118"/>
      <c r="G805" s="100"/>
      <c r="H805" s="100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</row>
    <row r="806">
      <c r="A806" s="118"/>
      <c r="B806" s="118"/>
      <c r="C806" s="118"/>
      <c r="D806" s="118"/>
      <c r="E806" s="118"/>
      <c r="F806" s="118"/>
      <c r="G806" s="100"/>
      <c r="H806" s="100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</row>
    <row r="807">
      <c r="A807" s="118"/>
      <c r="B807" s="118"/>
      <c r="C807" s="118"/>
      <c r="D807" s="118"/>
      <c r="E807" s="118"/>
      <c r="F807" s="118"/>
      <c r="G807" s="100"/>
      <c r="H807" s="100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</row>
    <row r="808">
      <c r="A808" s="118"/>
      <c r="B808" s="118"/>
      <c r="C808" s="118"/>
      <c r="D808" s="118"/>
      <c r="E808" s="118"/>
      <c r="F808" s="118"/>
      <c r="G808" s="100"/>
      <c r="H808" s="100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</row>
    <row r="809">
      <c r="A809" s="118"/>
      <c r="B809" s="118"/>
      <c r="C809" s="118"/>
      <c r="D809" s="118"/>
      <c r="E809" s="118"/>
      <c r="F809" s="118"/>
      <c r="G809" s="100"/>
      <c r="H809" s="100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</row>
    <row r="810">
      <c r="A810" s="118"/>
      <c r="B810" s="118"/>
      <c r="C810" s="118"/>
      <c r="D810" s="118"/>
      <c r="E810" s="118"/>
      <c r="F810" s="118"/>
      <c r="G810" s="100"/>
      <c r="H810" s="100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</row>
    <row r="811">
      <c r="A811" s="118"/>
      <c r="B811" s="118"/>
      <c r="C811" s="118"/>
      <c r="D811" s="118"/>
      <c r="E811" s="118"/>
      <c r="F811" s="118"/>
      <c r="G811" s="100"/>
      <c r="H811" s="100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</row>
    <row r="812">
      <c r="A812" s="118"/>
      <c r="B812" s="118"/>
      <c r="C812" s="118"/>
      <c r="D812" s="118"/>
      <c r="E812" s="118"/>
      <c r="F812" s="118"/>
      <c r="G812" s="100"/>
      <c r="H812" s="100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</row>
    <row r="813">
      <c r="A813" s="118"/>
      <c r="B813" s="118"/>
      <c r="C813" s="118"/>
      <c r="D813" s="118"/>
      <c r="E813" s="118"/>
      <c r="F813" s="118"/>
      <c r="G813" s="100"/>
      <c r="H813" s="100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</row>
    <row r="814">
      <c r="A814" s="118"/>
      <c r="B814" s="118"/>
      <c r="C814" s="118"/>
      <c r="D814" s="118"/>
      <c r="E814" s="118"/>
      <c r="F814" s="118"/>
      <c r="G814" s="100"/>
      <c r="H814" s="100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</row>
    <row r="815">
      <c r="A815" s="118"/>
      <c r="B815" s="118"/>
      <c r="C815" s="118"/>
      <c r="D815" s="118"/>
      <c r="E815" s="118"/>
      <c r="F815" s="118"/>
      <c r="G815" s="100"/>
      <c r="H815" s="100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</row>
    <row r="816">
      <c r="A816" s="118"/>
      <c r="B816" s="118"/>
      <c r="C816" s="118"/>
      <c r="D816" s="118"/>
      <c r="E816" s="118"/>
      <c r="F816" s="118"/>
      <c r="G816" s="100"/>
      <c r="H816" s="100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</row>
    <row r="817">
      <c r="A817" s="118"/>
      <c r="B817" s="118"/>
      <c r="C817" s="118"/>
      <c r="D817" s="118"/>
      <c r="E817" s="118"/>
      <c r="F817" s="118"/>
      <c r="G817" s="100"/>
      <c r="H817" s="100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</row>
    <row r="818">
      <c r="A818" s="118"/>
      <c r="B818" s="118"/>
      <c r="C818" s="118"/>
      <c r="D818" s="118"/>
      <c r="E818" s="118"/>
      <c r="F818" s="118"/>
      <c r="G818" s="100"/>
      <c r="H818" s="100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</row>
    <row r="819">
      <c r="A819" s="118"/>
      <c r="B819" s="118"/>
      <c r="C819" s="118"/>
      <c r="D819" s="118"/>
      <c r="E819" s="118"/>
      <c r="F819" s="118"/>
      <c r="G819" s="100"/>
      <c r="H819" s="100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</row>
    <row r="820">
      <c r="A820" s="118"/>
      <c r="B820" s="118"/>
      <c r="C820" s="118"/>
      <c r="D820" s="118"/>
      <c r="E820" s="118"/>
      <c r="F820" s="118"/>
      <c r="G820" s="100"/>
      <c r="H820" s="100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</row>
    <row r="821">
      <c r="A821" s="118"/>
      <c r="B821" s="118"/>
      <c r="C821" s="118"/>
      <c r="D821" s="118"/>
      <c r="E821" s="118"/>
      <c r="F821" s="118"/>
      <c r="G821" s="100"/>
      <c r="H821" s="100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</row>
    <row r="822">
      <c r="A822" s="118"/>
      <c r="B822" s="118"/>
      <c r="C822" s="118"/>
      <c r="D822" s="118"/>
      <c r="E822" s="118"/>
      <c r="F822" s="118"/>
      <c r="G822" s="100"/>
      <c r="H822" s="100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</row>
    <row r="823">
      <c r="A823" s="118"/>
      <c r="B823" s="118"/>
      <c r="C823" s="118"/>
      <c r="D823" s="118"/>
      <c r="E823" s="118"/>
      <c r="F823" s="118"/>
      <c r="G823" s="100"/>
      <c r="H823" s="100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</row>
    <row r="824">
      <c r="A824" s="118"/>
      <c r="B824" s="118"/>
      <c r="C824" s="118"/>
      <c r="D824" s="118"/>
      <c r="E824" s="118"/>
      <c r="F824" s="118"/>
      <c r="G824" s="100"/>
      <c r="H824" s="100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</row>
    <row r="825">
      <c r="A825" s="118"/>
      <c r="B825" s="118"/>
      <c r="C825" s="118"/>
      <c r="D825" s="118"/>
      <c r="E825" s="118"/>
      <c r="F825" s="118"/>
      <c r="G825" s="100"/>
      <c r="H825" s="100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</row>
    <row r="826">
      <c r="A826" s="118"/>
      <c r="B826" s="118"/>
      <c r="C826" s="118"/>
      <c r="D826" s="118"/>
      <c r="E826" s="118"/>
      <c r="F826" s="118"/>
      <c r="G826" s="100"/>
      <c r="H826" s="100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</row>
    <row r="827">
      <c r="A827" s="118"/>
      <c r="B827" s="118"/>
      <c r="C827" s="118"/>
      <c r="D827" s="118"/>
      <c r="E827" s="118"/>
      <c r="F827" s="118"/>
      <c r="G827" s="100"/>
      <c r="H827" s="100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</row>
    <row r="828">
      <c r="A828" s="118"/>
      <c r="B828" s="118"/>
      <c r="C828" s="118"/>
      <c r="D828" s="118"/>
      <c r="E828" s="118"/>
      <c r="F828" s="118"/>
      <c r="G828" s="100"/>
      <c r="H828" s="100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</row>
    <row r="829">
      <c r="A829" s="118"/>
      <c r="B829" s="118"/>
      <c r="C829" s="118"/>
      <c r="D829" s="118"/>
      <c r="E829" s="118"/>
      <c r="F829" s="118"/>
      <c r="G829" s="100"/>
      <c r="H829" s="100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</row>
    <row r="830">
      <c r="A830" s="118"/>
      <c r="B830" s="118"/>
      <c r="C830" s="118"/>
      <c r="D830" s="118"/>
      <c r="E830" s="118"/>
      <c r="F830" s="118"/>
      <c r="G830" s="100"/>
      <c r="H830" s="100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</row>
    <row r="831">
      <c r="A831" s="118"/>
      <c r="B831" s="118"/>
      <c r="C831" s="118"/>
      <c r="D831" s="118"/>
      <c r="E831" s="118"/>
      <c r="F831" s="118"/>
      <c r="G831" s="100"/>
      <c r="H831" s="100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</row>
    <row r="832">
      <c r="A832" s="118"/>
      <c r="B832" s="118"/>
      <c r="C832" s="118"/>
      <c r="D832" s="118"/>
      <c r="E832" s="118"/>
      <c r="F832" s="118"/>
      <c r="G832" s="100"/>
      <c r="H832" s="100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</row>
    <row r="833">
      <c r="A833" s="118"/>
      <c r="B833" s="118"/>
      <c r="C833" s="118"/>
      <c r="D833" s="118"/>
      <c r="E833" s="118"/>
      <c r="F833" s="118"/>
      <c r="G833" s="100"/>
      <c r="H833" s="100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</row>
    <row r="834">
      <c r="A834" s="118"/>
      <c r="B834" s="118"/>
      <c r="C834" s="118"/>
      <c r="D834" s="118"/>
      <c r="E834" s="118"/>
      <c r="F834" s="118"/>
      <c r="G834" s="100"/>
      <c r="H834" s="100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</row>
    <row r="835">
      <c r="A835" s="118"/>
      <c r="B835" s="118"/>
      <c r="C835" s="118"/>
      <c r="D835" s="118"/>
      <c r="E835" s="118"/>
      <c r="F835" s="118"/>
      <c r="G835" s="100"/>
      <c r="H835" s="100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</row>
    <row r="836">
      <c r="A836" s="118"/>
      <c r="B836" s="118"/>
      <c r="C836" s="118"/>
      <c r="D836" s="118"/>
      <c r="E836" s="118"/>
      <c r="F836" s="118"/>
      <c r="G836" s="100"/>
      <c r="H836" s="100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</row>
    <row r="837">
      <c r="A837" s="118"/>
      <c r="B837" s="118"/>
      <c r="C837" s="118"/>
      <c r="D837" s="118"/>
      <c r="E837" s="118"/>
      <c r="F837" s="118"/>
      <c r="G837" s="100"/>
      <c r="H837" s="100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</row>
    <row r="838">
      <c r="A838" s="118"/>
      <c r="B838" s="118"/>
      <c r="C838" s="118"/>
      <c r="D838" s="118"/>
      <c r="E838" s="118"/>
      <c r="F838" s="118"/>
      <c r="G838" s="100"/>
      <c r="H838" s="100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</row>
    <row r="839">
      <c r="A839" s="118"/>
      <c r="B839" s="118"/>
      <c r="C839" s="118"/>
      <c r="D839" s="118"/>
      <c r="E839" s="118"/>
      <c r="F839" s="118"/>
      <c r="G839" s="100"/>
      <c r="H839" s="100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</row>
    <row r="840">
      <c r="A840" s="118"/>
      <c r="B840" s="118"/>
      <c r="C840" s="118"/>
      <c r="D840" s="118"/>
      <c r="E840" s="118"/>
      <c r="F840" s="118"/>
      <c r="G840" s="100"/>
      <c r="H840" s="100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</row>
    <row r="841">
      <c r="A841" s="118"/>
      <c r="B841" s="118"/>
      <c r="C841" s="118"/>
      <c r="D841" s="118"/>
      <c r="E841" s="118"/>
      <c r="F841" s="118"/>
      <c r="G841" s="100"/>
      <c r="H841" s="100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</row>
    <row r="842">
      <c r="A842" s="118"/>
      <c r="B842" s="118"/>
      <c r="C842" s="118"/>
      <c r="D842" s="118"/>
      <c r="E842" s="118"/>
      <c r="F842" s="118"/>
      <c r="G842" s="100"/>
      <c r="H842" s="100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</row>
    <row r="843">
      <c r="A843" s="118"/>
      <c r="B843" s="118"/>
      <c r="C843" s="118"/>
      <c r="D843" s="118"/>
      <c r="E843" s="118"/>
      <c r="F843" s="118"/>
      <c r="G843" s="100"/>
      <c r="H843" s="100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</row>
    <row r="844">
      <c r="A844" s="118"/>
      <c r="B844" s="118"/>
      <c r="C844" s="118"/>
      <c r="D844" s="118"/>
      <c r="E844" s="118"/>
      <c r="F844" s="118"/>
      <c r="G844" s="100"/>
      <c r="H844" s="100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</row>
    <row r="845">
      <c r="A845" s="118"/>
      <c r="B845" s="118"/>
      <c r="C845" s="118"/>
      <c r="D845" s="118"/>
      <c r="E845" s="118"/>
      <c r="F845" s="118"/>
      <c r="G845" s="100"/>
      <c r="H845" s="100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</row>
    <row r="846">
      <c r="A846" s="118"/>
      <c r="B846" s="118"/>
      <c r="C846" s="118"/>
      <c r="D846" s="118"/>
      <c r="E846" s="118"/>
      <c r="F846" s="118"/>
      <c r="G846" s="100"/>
      <c r="H846" s="100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</row>
    <row r="847">
      <c r="A847" s="118"/>
      <c r="B847" s="118"/>
      <c r="C847" s="118"/>
      <c r="D847" s="118"/>
      <c r="E847" s="118"/>
      <c r="F847" s="118"/>
      <c r="G847" s="100"/>
      <c r="H847" s="100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</row>
    <row r="848">
      <c r="A848" s="118"/>
      <c r="B848" s="118"/>
      <c r="C848" s="118"/>
      <c r="D848" s="118"/>
      <c r="E848" s="118"/>
      <c r="F848" s="118"/>
      <c r="G848" s="100"/>
      <c r="H848" s="100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</row>
    <row r="849">
      <c r="A849" s="118"/>
      <c r="B849" s="118"/>
      <c r="C849" s="118"/>
      <c r="D849" s="118"/>
      <c r="E849" s="118"/>
      <c r="F849" s="118"/>
      <c r="G849" s="100"/>
      <c r="H849" s="100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</row>
    <row r="850">
      <c r="A850" s="118"/>
      <c r="B850" s="118"/>
      <c r="C850" s="118"/>
      <c r="D850" s="118"/>
      <c r="E850" s="118"/>
      <c r="F850" s="118"/>
      <c r="G850" s="100"/>
      <c r="H850" s="100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</row>
    <row r="851">
      <c r="A851" s="118"/>
      <c r="B851" s="118"/>
      <c r="C851" s="118"/>
      <c r="D851" s="118"/>
      <c r="E851" s="118"/>
      <c r="F851" s="118"/>
      <c r="G851" s="100"/>
      <c r="H851" s="100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</row>
    <row r="852">
      <c r="A852" s="118"/>
      <c r="B852" s="118"/>
      <c r="C852" s="118"/>
      <c r="D852" s="118"/>
      <c r="E852" s="118"/>
      <c r="F852" s="118"/>
      <c r="G852" s="100"/>
      <c r="H852" s="100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</row>
    <row r="853">
      <c r="A853" s="118"/>
      <c r="B853" s="118"/>
      <c r="C853" s="118"/>
      <c r="D853" s="118"/>
      <c r="E853" s="118"/>
      <c r="F853" s="118"/>
      <c r="G853" s="100"/>
      <c r="H853" s="100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</row>
    <row r="854">
      <c r="A854" s="118"/>
      <c r="B854" s="118"/>
      <c r="C854" s="118"/>
      <c r="D854" s="118"/>
      <c r="E854" s="118"/>
      <c r="F854" s="118"/>
      <c r="G854" s="100"/>
      <c r="H854" s="100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</row>
    <row r="855">
      <c r="A855" s="118"/>
      <c r="B855" s="118"/>
      <c r="C855" s="118"/>
      <c r="D855" s="118"/>
      <c r="E855" s="118"/>
      <c r="F855" s="118"/>
      <c r="G855" s="100"/>
      <c r="H855" s="100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</row>
    <row r="856">
      <c r="A856" s="118"/>
      <c r="B856" s="118"/>
      <c r="C856" s="118"/>
      <c r="D856" s="118"/>
      <c r="E856" s="118"/>
      <c r="F856" s="118"/>
      <c r="G856" s="100"/>
      <c r="H856" s="100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</row>
    <row r="857">
      <c r="A857" s="118"/>
      <c r="B857" s="118"/>
      <c r="C857" s="118"/>
      <c r="D857" s="118"/>
      <c r="E857" s="118"/>
      <c r="F857" s="118"/>
      <c r="G857" s="100"/>
      <c r="H857" s="100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</row>
    <row r="858">
      <c r="A858" s="118"/>
      <c r="B858" s="118"/>
      <c r="C858" s="118"/>
      <c r="D858" s="118"/>
      <c r="E858" s="118"/>
      <c r="F858" s="118"/>
      <c r="G858" s="100"/>
      <c r="H858" s="100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</row>
    <row r="859">
      <c r="A859" s="118"/>
      <c r="B859" s="118"/>
      <c r="C859" s="118"/>
      <c r="D859" s="118"/>
      <c r="E859" s="118"/>
      <c r="F859" s="118"/>
      <c r="G859" s="100"/>
      <c r="H859" s="100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</row>
    <row r="860">
      <c r="A860" s="118"/>
      <c r="B860" s="118"/>
      <c r="C860" s="118"/>
      <c r="D860" s="118"/>
      <c r="E860" s="118"/>
      <c r="F860" s="118"/>
      <c r="G860" s="100"/>
      <c r="H860" s="100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</row>
    <row r="861">
      <c r="A861" s="118"/>
      <c r="B861" s="118"/>
      <c r="C861" s="118"/>
      <c r="D861" s="118"/>
      <c r="E861" s="118"/>
      <c r="F861" s="118"/>
      <c r="G861" s="100"/>
      <c r="H861" s="100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</row>
    <row r="862">
      <c r="A862" s="118"/>
      <c r="B862" s="118"/>
      <c r="C862" s="118"/>
      <c r="D862" s="118"/>
      <c r="E862" s="118"/>
      <c r="F862" s="118"/>
      <c r="G862" s="100"/>
      <c r="H862" s="100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</row>
    <row r="863">
      <c r="A863" s="118"/>
      <c r="B863" s="118"/>
      <c r="C863" s="118"/>
      <c r="D863" s="118"/>
      <c r="E863" s="118"/>
      <c r="F863" s="118"/>
      <c r="G863" s="100"/>
      <c r="H863" s="100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</row>
    <row r="864">
      <c r="A864" s="118"/>
      <c r="B864" s="118"/>
      <c r="C864" s="118"/>
      <c r="D864" s="118"/>
      <c r="E864" s="118"/>
      <c r="F864" s="118"/>
      <c r="G864" s="100"/>
      <c r="H864" s="100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</row>
    <row r="865">
      <c r="A865" s="118"/>
      <c r="B865" s="118"/>
      <c r="C865" s="118"/>
      <c r="D865" s="118"/>
      <c r="E865" s="118"/>
      <c r="F865" s="118"/>
      <c r="G865" s="100"/>
      <c r="H865" s="100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</row>
    <row r="866">
      <c r="A866" s="118"/>
      <c r="B866" s="118"/>
      <c r="C866" s="118"/>
      <c r="D866" s="118"/>
      <c r="E866" s="118"/>
      <c r="F866" s="118"/>
      <c r="G866" s="100"/>
      <c r="H866" s="100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</row>
    <row r="867">
      <c r="A867" s="118"/>
      <c r="B867" s="118"/>
      <c r="C867" s="118"/>
      <c r="D867" s="118"/>
      <c r="E867" s="118"/>
      <c r="F867" s="118"/>
      <c r="G867" s="100"/>
      <c r="H867" s="100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</row>
    <row r="868">
      <c r="A868" s="118"/>
      <c r="B868" s="118"/>
      <c r="C868" s="118"/>
      <c r="D868" s="118"/>
      <c r="E868" s="118"/>
      <c r="F868" s="118"/>
      <c r="G868" s="100"/>
      <c r="H868" s="100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</row>
    <row r="869">
      <c r="A869" s="118"/>
      <c r="B869" s="118"/>
      <c r="C869" s="118"/>
      <c r="D869" s="118"/>
      <c r="E869" s="118"/>
      <c r="F869" s="118"/>
      <c r="G869" s="100"/>
      <c r="H869" s="100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</row>
    <row r="870">
      <c r="A870" s="118"/>
      <c r="B870" s="118"/>
      <c r="C870" s="118"/>
      <c r="D870" s="118"/>
      <c r="E870" s="118"/>
      <c r="F870" s="118"/>
      <c r="G870" s="100"/>
      <c r="H870" s="100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</row>
    <row r="871">
      <c r="A871" s="118"/>
      <c r="B871" s="118"/>
      <c r="C871" s="118"/>
      <c r="D871" s="118"/>
      <c r="E871" s="118"/>
      <c r="F871" s="118"/>
      <c r="G871" s="100"/>
      <c r="H871" s="100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</row>
    <row r="872">
      <c r="A872" s="118"/>
      <c r="B872" s="118"/>
      <c r="C872" s="118"/>
      <c r="D872" s="118"/>
      <c r="E872" s="118"/>
      <c r="F872" s="118"/>
      <c r="G872" s="100"/>
      <c r="H872" s="100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</row>
    <row r="873">
      <c r="A873" s="118"/>
      <c r="B873" s="118"/>
      <c r="C873" s="118"/>
      <c r="D873" s="118"/>
      <c r="E873" s="118"/>
      <c r="F873" s="118"/>
      <c r="G873" s="100"/>
      <c r="H873" s="100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</row>
    <row r="874">
      <c r="A874" s="118"/>
      <c r="B874" s="118"/>
      <c r="C874" s="118"/>
      <c r="D874" s="118"/>
      <c r="E874" s="118"/>
      <c r="F874" s="118"/>
      <c r="G874" s="100"/>
      <c r="H874" s="100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</row>
    <row r="875">
      <c r="A875" s="118"/>
      <c r="B875" s="118"/>
      <c r="C875" s="118"/>
      <c r="D875" s="118"/>
      <c r="E875" s="118"/>
      <c r="F875" s="118"/>
      <c r="G875" s="100"/>
      <c r="H875" s="100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</row>
    <row r="876">
      <c r="A876" s="118"/>
      <c r="B876" s="118"/>
      <c r="C876" s="118"/>
      <c r="D876" s="118"/>
      <c r="E876" s="118"/>
      <c r="F876" s="118"/>
      <c r="G876" s="100"/>
      <c r="H876" s="100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</row>
    <row r="877">
      <c r="A877" s="118"/>
      <c r="B877" s="118"/>
      <c r="C877" s="118"/>
      <c r="D877" s="118"/>
      <c r="E877" s="118"/>
      <c r="F877" s="118"/>
      <c r="G877" s="100"/>
      <c r="H877" s="100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</row>
    <row r="878">
      <c r="A878" s="118"/>
      <c r="B878" s="118"/>
      <c r="C878" s="118"/>
      <c r="D878" s="118"/>
      <c r="E878" s="118"/>
      <c r="F878" s="118"/>
      <c r="G878" s="100"/>
      <c r="H878" s="100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</row>
    <row r="879">
      <c r="A879" s="118"/>
      <c r="B879" s="118"/>
      <c r="C879" s="118"/>
      <c r="D879" s="118"/>
      <c r="E879" s="118"/>
      <c r="F879" s="118"/>
      <c r="G879" s="100"/>
      <c r="H879" s="100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</row>
    <row r="880">
      <c r="A880" s="118"/>
      <c r="B880" s="118"/>
      <c r="C880" s="118"/>
      <c r="D880" s="118"/>
      <c r="E880" s="118"/>
      <c r="F880" s="118"/>
      <c r="G880" s="100"/>
      <c r="H880" s="100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</row>
    <row r="881">
      <c r="A881" s="118"/>
      <c r="B881" s="118"/>
      <c r="C881" s="118"/>
      <c r="D881" s="118"/>
      <c r="E881" s="118"/>
      <c r="F881" s="118"/>
      <c r="G881" s="100"/>
      <c r="H881" s="100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</row>
    <row r="882">
      <c r="A882" s="118"/>
      <c r="B882" s="118"/>
      <c r="C882" s="118"/>
      <c r="D882" s="118"/>
      <c r="E882" s="118"/>
      <c r="F882" s="118"/>
      <c r="G882" s="100"/>
      <c r="H882" s="100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</row>
    <row r="883">
      <c r="A883" s="118"/>
      <c r="B883" s="118"/>
      <c r="C883" s="118"/>
      <c r="D883" s="118"/>
      <c r="E883" s="118"/>
      <c r="F883" s="118"/>
      <c r="G883" s="100"/>
      <c r="H883" s="100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</row>
    <row r="884">
      <c r="A884" s="118"/>
      <c r="B884" s="118"/>
      <c r="C884" s="118"/>
      <c r="D884" s="118"/>
      <c r="E884" s="118"/>
      <c r="F884" s="118"/>
      <c r="G884" s="100"/>
      <c r="H884" s="100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</row>
    <row r="885">
      <c r="A885" s="118"/>
      <c r="B885" s="118"/>
      <c r="C885" s="118"/>
      <c r="D885" s="118"/>
      <c r="E885" s="118"/>
      <c r="F885" s="118"/>
      <c r="G885" s="100"/>
      <c r="H885" s="100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</row>
    <row r="886">
      <c r="A886" s="118"/>
      <c r="B886" s="118"/>
      <c r="C886" s="118"/>
      <c r="D886" s="118"/>
      <c r="E886" s="118"/>
      <c r="F886" s="118"/>
      <c r="G886" s="100"/>
      <c r="H886" s="100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</row>
    <row r="887">
      <c r="A887" s="118"/>
      <c r="B887" s="118"/>
      <c r="C887" s="118"/>
      <c r="D887" s="118"/>
      <c r="E887" s="118"/>
      <c r="F887" s="118"/>
      <c r="G887" s="100"/>
      <c r="H887" s="100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</row>
    <row r="888">
      <c r="A888" s="118"/>
      <c r="B888" s="118"/>
      <c r="C888" s="118"/>
      <c r="D888" s="118"/>
      <c r="E888" s="118"/>
      <c r="F888" s="118"/>
      <c r="G888" s="100"/>
      <c r="H888" s="100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</row>
    <row r="889">
      <c r="A889" s="118"/>
      <c r="B889" s="118"/>
      <c r="C889" s="118"/>
      <c r="D889" s="118"/>
      <c r="E889" s="118"/>
      <c r="F889" s="118"/>
      <c r="G889" s="100"/>
      <c r="H889" s="100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</row>
    <row r="890">
      <c r="A890" s="118"/>
      <c r="B890" s="118"/>
      <c r="C890" s="118"/>
      <c r="D890" s="118"/>
      <c r="E890" s="118"/>
      <c r="F890" s="118"/>
      <c r="G890" s="100"/>
      <c r="H890" s="100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</row>
    <row r="891">
      <c r="A891" s="118"/>
      <c r="B891" s="118"/>
      <c r="C891" s="118"/>
      <c r="D891" s="118"/>
      <c r="E891" s="118"/>
      <c r="F891" s="118"/>
      <c r="G891" s="100"/>
      <c r="H891" s="100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</row>
    <row r="892">
      <c r="A892" s="118"/>
      <c r="B892" s="118"/>
      <c r="C892" s="118"/>
      <c r="D892" s="118"/>
      <c r="E892" s="118"/>
      <c r="F892" s="118"/>
      <c r="G892" s="100"/>
      <c r="H892" s="100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</row>
    <row r="893">
      <c r="A893" s="118"/>
      <c r="B893" s="118"/>
      <c r="C893" s="118"/>
      <c r="D893" s="118"/>
      <c r="E893" s="118"/>
      <c r="F893" s="118"/>
      <c r="G893" s="100"/>
      <c r="H893" s="100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</row>
    <row r="894">
      <c r="A894" s="118"/>
      <c r="B894" s="118"/>
      <c r="C894" s="118"/>
      <c r="D894" s="118"/>
      <c r="E894" s="118"/>
      <c r="F894" s="118"/>
      <c r="G894" s="100"/>
      <c r="H894" s="100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</row>
    <row r="895">
      <c r="A895" s="118"/>
      <c r="B895" s="118"/>
      <c r="C895" s="118"/>
      <c r="D895" s="118"/>
      <c r="E895" s="118"/>
      <c r="F895" s="118"/>
      <c r="G895" s="100"/>
      <c r="H895" s="100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</row>
    <row r="896">
      <c r="A896" s="118"/>
      <c r="B896" s="118"/>
      <c r="C896" s="118"/>
      <c r="D896" s="118"/>
      <c r="E896" s="118"/>
      <c r="F896" s="118"/>
      <c r="G896" s="100"/>
      <c r="H896" s="100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</row>
    <row r="897">
      <c r="A897" s="118"/>
      <c r="B897" s="118"/>
      <c r="C897" s="118"/>
      <c r="D897" s="118"/>
      <c r="E897" s="118"/>
      <c r="F897" s="118"/>
      <c r="G897" s="100"/>
      <c r="H897" s="100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</row>
    <row r="898">
      <c r="A898" s="118"/>
      <c r="B898" s="118"/>
      <c r="C898" s="118"/>
      <c r="D898" s="118"/>
      <c r="E898" s="118"/>
      <c r="F898" s="118"/>
      <c r="G898" s="100"/>
      <c r="H898" s="100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</row>
    <row r="899">
      <c r="A899" s="118"/>
      <c r="B899" s="118"/>
      <c r="C899" s="118"/>
      <c r="D899" s="118"/>
      <c r="E899" s="118"/>
      <c r="F899" s="118"/>
      <c r="G899" s="100"/>
      <c r="H899" s="100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</row>
    <row r="900">
      <c r="A900" s="118"/>
      <c r="B900" s="118"/>
      <c r="C900" s="118"/>
      <c r="D900" s="118"/>
      <c r="E900" s="118"/>
      <c r="F900" s="118"/>
      <c r="G900" s="100"/>
      <c r="H900" s="100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</row>
    <row r="901">
      <c r="A901" s="118"/>
      <c r="B901" s="118"/>
      <c r="C901" s="118"/>
      <c r="D901" s="118"/>
      <c r="E901" s="118"/>
      <c r="F901" s="118"/>
      <c r="G901" s="100"/>
      <c r="H901" s="100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</row>
    <row r="902">
      <c r="A902" s="118"/>
      <c r="B902" s="118"/>
      <c r="C902" s="118"/>
      <c r="D902" s="118"/>
      <c r="E902" s="118"/>
      <c r="F902" s="118"/>
      <c r="G902" s="100"/>
      <c r="H902" s="100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</row>
    <row r="903">
      <c r="A903" s="118"/>
      <c r="B903" s="118"/>
      <c r="C903" s="118"/>
      <c r="D903" s="118"/>
      <c r="E903" s="118"/>
      <c r="F903" s="118"/>
      <c r="G903" s="100"/>
      <c r="H903" s="100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</row>
    <row r="904">
      <c r="A904" s="118"/>
      <c r="B904" s="118"/>
      <c r="C904" s="118"/>
      <c r="D904" s="118"/>
      <c r="E904" s="118"/>
      <c r="F904" s="118"/>
      <c r="G904" s="100"/>
      <c r="H904" s="100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</row>
    <row r="905">
      <c r="A905" s="118"/>
      <c r="B905" s="118"/>
      <c r="C905" s="118"/>
      <c r="D905" s="118"/>
      <c r="E905" s="118"/>
      <c r="F905" s="118"/>
      <c r="G905" s="100"/>
      <c r="H905" s="100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</row>
    <row r="906">
      <c r="A906" s="118"/>
      <c r="B906" s="118"/>
      <c r="C906" s="118"/>
      <c r="D906" s="118"/>
      <c r="E906" s="118"/>
      <c r="F906" s="118"/>
      <c r="G906" s="100"/>
      <c r="H906" s="100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</row>
    <row r="907">
      <c r="A907" s="118"/>
      <c r="B907" s="118"/>
      <c r="C907" s="118"/>
      <c r="D907" s="118"/>
      <c r="E907" s="118"/>
      <c r="F907" s="118"/>
      <c r="G907" s="100"/>
      <c r="H907" s="100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</row>
    <row r="908">
      <c r="A908" s="118"/>
      <c r="B908" s="118"/>
      <c r="C908" s="118"/>
      <c r="D908" s="118"/>
      <c r="E908" s="118"/>
      <c r="F908" s="118"/>
      <c r="G908" s="100"/>
      <c r="H908" s="100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</row>
    <row r="909">
      <c r="A909" s="118"/>
      <c r="B909" s="118"/>
      <c r="C909" s="118"/>
      <c r="D909" s="118"/>
      <c r="E909" s="118"/>
      <c r="F909" s="118"/>
      <c r="G909" s="100"/>
      <c r="H909" s="100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</row>
    <row r="910">
      <c r="A910" s="118"/>
      <c r="B910" s="118"/>
      <c r="C910" s="118"/>
      <c r="D910" s="118"/>
      <c r="E910" s="118"/>
      <c r="F910" s="118"/>
      <c r="G910" s="100"/>
      <c r="H910" s="100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</row>
    <row r="911">
      <c r="A911" s="118"/>
      <c r="B911" s="118"/>
      <c r="C911" s="118"/>
      <c r="D911" s="118"/>
      <c r="E911" s="118"/>
      <c r="F911" s="118"/>
      <c r="G911" s="100"/>
      <c r="H911" s="100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</row>
    <row r="912">
      <c r="A912" s="118"/>
      <c r="B912" s="118"/>
      <c r="C912" s="118"/>
      <c r="D912" s="118"/>
      <c r="E912" s="118"/>
      <c r="F912" s="118"/>
      <c r="G912" s="100"/>
      <c r="H912" s="100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</row>
    <row r="913">
      <c r="A913" s="118"/>
      <c r="B913" s="118"/>
      <c r="C913" s="118"/>
      <c r="D913" s="118"/>
      <c r="E913" s="118"/>
      <c r="F913" s="118"/>
      <c r="G913" s="100"/>
      <c r="H913" s="100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</row>
    <row r="914">
      <c r="A914" s="118"/>
      <c r="B914" s="118"/>
      <c r="C914" s="118"/>
      <c r="D914" s="118"/>
      <c r="E914" s="118"/>
      <c r="F914" s="118"/>
      <c r="G914" s="100"/>
      <c r="H914" s="100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</row>
    <row r="915">
      <c r="A915" s="118"/>
      <c r="B915" s="118"/>
      <c r="C915" s="118"/>
      <c r="D915" s="118"/>
      <c r="E915" s="118"/>
      <c r="F915" s="118"/>
      <c r="G915" s="100"/>
      <c r="H915" s="100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</row>
    <row r="916">
      <c r="A916" s="118"/>
      <c r="B916" s="118"/>
      <c r="C916" s="118"/>
      <c r="D916" s="118"/>
      <c r="E916" s="118"/>
      <c r="F916" s="118"/>
      <c r="G916" s="100"/>
      <c r="H916" s="100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</row>
    <row r="917">
      <c r="A917" s="118"/>
      <c r="B917" s="118"/>
      <c r="C917" s="118"/>
      <c r="D917" s="118"/>
      <c r="E917" s="118"/>
      <c r="F917" s="118"/>
      <c r="G917" s="100"/>
      <c r="H917" s="100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</row>
    <row r="918">
      <c r="A918" s="118"/>
      <c r="B918" s="118"/>
      <c r="C918" s="118"/>
      <c r="D918" s="118"/>
      <c r="E918" s="118"/>
      <c r="F918" s="118"/>
      <c r="G918" s="100"/>
      <c r="H918" s="100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</row>
    <row r="919">
      <c r="A919" s="118"/>
      <c r="B919" s="118"/>
      <c r="C919" s="118"/>
      <c r="D919" s="118"/>
      <c r="E919" s="118"/>
      <c r="F919" s="118"/>
      <c r="G919" s="100"/>
      <c r="H919" s="100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</row>
    <row r="920">
      <c r="A920" s="118"/>
      <c r="B920" s="118"/>
      <c r="C920" s="118"/>
      <c r="D920" s="118"/>
      <c r="E920" s="118"/>
      <c r="F920" s="118"/>
      <c r="G920" s="100"/>
      <c r="H920" s="100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</row>
    <row r="921">
      <c r="A921" s="118"/>
      <c r="B921" s="118"/>
      <c r="C921" s="118"/>
      <c r="D921" s="118"/>
      <c r="E921" s="118"/>
      <c r="F921" s="118"/>
      <c r="G921" s="100"/>
      <c r="H921" s="100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</row>
    <row r="922">
      <c r="A922" s="118"/>
      <c r="B922" s="118"/>
      <c r="C922" s="118"/>
      <c r="D922" s="118"/>
      <c r="E922" s="118"/>
      <c r="F922" s="118"/>
      <c r="G922" s="100"/>
      <c r="H922" s="100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</row>
    <row r="923">
      <c r="A923" s="118"/>
      <c r="B923" s="118"/>
      <c r="C923" s="118"/>
      <c r="D923" s="118"/>
      <c r="E923" s="118"/>
      <c r="F923" s="118"/>
      <c r="G923" s="100"/>
      <c r="H923" s="100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</row>
    <row r="924">
      <c r="A924" s="118"/>
      <c r="B924" s="118"/>
      <c r="C924" s="118"/>
      <c r="D924" s="118"/>
      <c r="E924" s="118"/>
      <c r="F924" s="118"/>
      <c r="G924" s="100"/>
      <c r="H924" s="100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</row>
    <row r="925">
      <c r="A925" s="118"/>
      <c r="B925" s="118"/>
      <c r="C925" s="118"/>
      <c r="D925" s="118"/>
      <c r="E925" s="118"/>
      <c r="F925" s="118"/>
      <c r="G925" s="100"/>
      <c r="H925" s="100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</row>
    <row r="926">
      <c r="A926" s="118"/>
      <c r="B926" s="118"/>
      <c r="C926" s="118"/>
      <c r="D926" s="118"/>
      <c r="E926" s="118"/>
      <c r="F926" s="118"/>
      <c r="G926" s="100"/>
      <c r="H926" s="100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</row>
    <row r="927">
      <c r="A927" s="118"/>
      <c r="B927" s="118"/>
      <c r="C927" s="118"/>
      <c r="D927" s="118"/>
      <c r="E927" s="118"/>
      <c r="F927" s="118"/>
      <c r="G927" s="100"/>
      <c r="H927" s="100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</row>
    <row r="928">
      <c r="A928" s="118"/>
      <c r="B928" s="118"/>
      <c r="C928" s="118"/>
      <c r="D928" s="118"/>
      <c r="E928" s="118"/>
      <c r="F928" s="118"/>
      <c r="G928" s="100"/>
      <c r="H928" s="100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</row>
    <row r="929">
      <c r="A929" s="118"/>
      <c r="B929" s="118"/>
      <c r="C929" s="118"/>
      <c r="D929" s="118"/>
      <c r="E929" s="118"/>
      <c r="F929" s="118"/>
      <c r="G929" s="100"/>
      <c r="H929" s="100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</row>
    <row r="930">
      <c r="A930" s="118"/>
      <c r="B930" s="118"/>
      <c r="C930" s="118"/>
      <c r="D930" s="118"/>
      <c r="E930" s="118"/>
      <c r="F930" s="118"/>
      <c r="G930" s="100"/>
      <c r="H930" s="100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</row>
    <row r="931">
      <c r="A931" s="118"/>
      <c r="B931" s="118"/>
      <c r="C931" s="118"/>
      <c r="D931" s="118"/>
      <c r="E931" s="118"/>
      <c r="F931" s="118"/>
      <c r="G931" s="100"/>
      <c r="H931" s="100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</row>
    <row r="932">
      <c r="A932" s="118"/>
      <c r="B932" s="118"/>
      <c r="C932" s="118"/>
      <c r="D932" s="118"/>
      <c r="E932" s="118"/>
      <c r="F932" s="118"/>
      <c r="G932" s="100"/>
      <c r="H932" s="100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</row>
    <row r="933">
      <c r="A933" s="118"/>
      <c r="B933" s="118"/>
      <c r="C933" s="118"/>
      <c r="D933" s="118"/>
      <c r="E933" s="118"/>
      <c r="F933" s="118"/>
      <c r="G933" s="100"/>
      <c r="H933" s="100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</row>
    <row r="934">
      <c r="A934" s="118"/>
      <c r="B934" s="118"/>
      <c r="C934" s="118"/>
      <c r="D934" s="118"/>
      <c r="E934" s="118"/>
      <c r="F934" s="118"/>
      <c r="G934" s="100"/>
      <c r="H934" s="100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</row>
    <row r="935">
      <c r="A935" s="118"/>
      <c r="B935" s="118"/>
      <c r="C935" s="118"/>
      <c r="D935" s="118"/>
      <c r="E935" s="118"/>
      <c r="F935" s="118"/>
      <c r="G935" s="100"/>
      <c r="H935" s="100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</row>
    <row r="936">
      <c r="A936" s="118"/>
      <c r="B936" s="118"/>
      <c r="C936" s="118"/>
      <c r="D936" s="118"/>
      <c r="E936" s="118"/>
      <c r="F936" s="118"/>
      <c r="G936" s="100"/>
      <c r="H936" s="100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</row>
    <row r="937">
      <c r="A937" s="118"/>
      <c r="B937" s="118"/>
      <c r="C937" s="118"/>
      <c r="D937" s="118"/>
      <c r="E937" s="118"/>
      <c r="F937" s="118"/>
      <c r="G937" s="100"/>
      <c r="H937" s="100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</row>
    <row r="938">
      <c r="A938" s="118"/>
      <c r="B938" s="118"/>
      <c r="C938" s="118"/>
      <c r="D938" s="118"/>
      <c r="E938" s="118"/>
      <c r="F938" s="118"/>
      <c r="G938" s="100"/>
      <c r="H938" s="100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</row>
    <row r="939">
      <c r="A939" s="118"/>
      <c r="B939" s="118"/>
      <c r="C939" s="118"/>
      <c r="D939" s="118"/>
      <c r="E939" s="118"/>
      <c r="F939" s="118"/>
      <c r="G939" s="100"/>
      <c r="H939" s="100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</row>
    <row r="940">
      <c r="A940" s="118"/>
      <c r="B940" s="118"/>
      <c r="C940" s="118"/>
      <c r="D940" s="118"/>
      <c r="E940" s="118"/>
      <c r="F940" s="118"/>
      <c r="G940" s="100"/>
      <c r="H940" s="100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</row>
    <row r="941">
      <c r="A941" s="118"/>
      <c r="B941" s="118"/>
      <c r="C941" s="118"/>
      <c r="D941" s="118"/>
      <c r="E941" s="118"/>
      <c r="F941" s="118"/>
      <c r="G941" s="100"/>
      <c r="H941" s="100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</row>
    <row r="942">
      <c r="A942" s="118"/>
      <c r="B942" s="118"/>
      <c r="C942" s="118"/>
      <c r="D942" s="118"/>
      <c r="E942" s="118"/>
      <c r="F942" s="118"/>
      <c r="G942" s="100"/>
      <c r="H942" s="100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</row>
    <row r="943">
      <c r="A943" s="118"/>
      <c r="B943" s="118"/>
      <c r="C943" s="118"/>
      <c r="D943" s="118"/>
      <c r="E943" s="118"/>
      <c r="F943" s="118"/>
      <c r="G943" s="100"/>
      <c r="H943" s="100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</row>
    <row r="944">
      <c r="A944" s="118"/>
      <c r="B944" s="118"/>
      <c r="C944" s="118"/>
      <c r="D944" s="118"/>
      <c r="E944" s="118"/>
      <c r="F944" s="118"/>
      <c r="G944" s="100"/>
      <c r="H944" s="100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</row>
    <row r="945">
      <c r="A945" s="118"/>
      <c r="B945" s="118"/>
      <c r="C945" s="118"/>
      <c r="D945" s="118"/>
      <c r="E945" s="118"/>
      <c r="F945" s="118"/>
      <c r="G945" s="100"/>
      <c r="H945" s="100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</row>
    <row r="946">
      <c r="A946" s="118"/>
      <c r="B946" s="118"/>
      <c r="C946" s="118"/>
      <c r="D946" s="118"/>
      <c r="E946" s="118"/>
      <c r="F946" s="118"/>
      <c r="G946" s="100"/>
      <c r="H946" s="100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</row>
    <row r="947">
      <c r="A947" s="118"/>
      <c r="B947" s="118"/>
      <c r="C947" s="118"/>
      <c r="D947" s="118"/>
      <c r="E947" s="118"/>
      <c r="F947" s="118"/>
      <c r="G947" s="100"/>
      <c r="H947" s="100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</row>
    <row r="948">
      <c r="A948" s="118"/>
      <c r="B948" s="118"/>
      <c r="C948" s="118"/>
      <c r="D948" s="118"/>
      <c r="E948" s="118"/>
      <c r="F948" s="118"/>
      <c r="G948" s="100"/>
      <c r="H948" s="100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</row>
    <row r="949">
      <c r="A949" s="118"/>
      <c r="B949" s="118"/>
      <c r="C949" s="118"/>
      <c r="D949" s="118"/>
      <c r="E949" s="118"/>
      <c r="F949" s="118"/>
      <c r="G949" s="100"/>
      <c r="H949" s="100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</row>
    <row r="950">
      <c r="A950" s="118"/>
      <c r="B950" s="118"/>
      <c r="C950" s="118"/>
      <c r="D950" s="118"/>
      <c r="E950" s="118"/>
      <c r="F950" s="118"/>
      <c r="G950" s="100"/>
      <c r="H950" s="100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</row>
    <row r="951">
      <c r="A951" s="118"/>
      <c r="B951" s="118"/>
      <c r="C951" s="118"/>
      <c r="D951" s="118"/>
      <c r="E951" s="118"/>
      <c r="F951" s="118"/>
      <c r="G951" s="100"/>
      <c r="H951" s="100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</row>
    <row r="952">
      <c r="A952" s="118"/>
      <c r="B952" s="118"/>
      <c r="C952" s="118"/>
      <c r="D952" s="118"/>
      <c r="E952" s="118"/>
      <c r="F952" s="118"/>
      <c r="G952" s="100"/>
      <c r="H952" s="100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</row>
    <row r="953">
      <c r="A953" s="118"/>
      <c r="B953" s="118"/>
      <c r="C953" s="118"/>
      <c r="D953" s="118"/>
      <c r="E953" s="118"/>
      <c r="F953" s="118"/>
      <c r="G953" s="100"/>
      <c r="H953" s="100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</row>
    <row r="954">
      <c r="A954" s="118"/>
      <c r="B954" s="118"/>
      <c r="C954" s="118"/>
      <c r="D954" s="118"/>
      <c r="E954" s="118"/>
      <c r="F954" s="118"/>
      <c r="G954" s="100"/>
      <c r="H954" s="100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</row>
    <row r="955">
      <c r="A955" s="118"/>
      <c r="B955" s="118"/>
      <c r="C955" s="118"/>
      <c r="D955" s="118"/>
      <c r="E955" s="118"/>
      <c r="F955" s="118"/>
      <c r="G955" s="100"/>
      <c r="H955" s="100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</row>
    <row r="956">
      <c r="A956" s="118"/>
      <c r="B956" s="118"/>
      <c r="C956" s="118"/>
      <c r="D956" s="118"/>
      <c r="E956" s="118"/>
      <c r="F956" s="118"/>
      <c r="G956" s="100"/>
      <c r="H956" s="100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</row>
    <row r="957">
      <c r="A957" s="118"/>
      <c r="B957" s="118"/>
      <c r="C957" s="118"/>
      <c r="D957" s="118"/>
      <c r="E957" s="118"/>
      <c r="F957" s="118"/>
      <c r="G957" s="100"/>
      <c r="H957" s="100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</row>
    <row r="958">
      <c r="A958" s="118"/>
      <c r="B958" s="118"/>
      <c r="C958" s="118"/>
      <c r="D958" s="118"/>
      <c r="E958" s="118"/>
      <c r="F958" s="118"/>
      <c r="G958" s="100"/>
      <c r="H958" s="100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</row>
    <row r="959">
      <c r="A959" s="118"/>
      <c r="B959" s="118"/>
      <c r="C959" s="118"/>
      <c r="D959" s="118"/>
      <c r="E959" s="118"/>
      <c r="F959" s="118"/>
      <c r="G959" s="100"/>
      <c r="H959" s="100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</row>
    <row r="960">
      <c r="A960" s="118"/>
      <c r="B960" s="118"/>
      <c r="C960" s="118"/>
      <c r="D960" s="118"/>
      <c r="E960" s="118"/>
      <c r="F960" s="118"/>
      <c r="G960" s="100"/>
      <c r="H960" s="100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</row>
    <row r="961">
      <c r="A961" s="118"/>
      <c r="B961" s="118"/>
      <c r="C961" s="118"/>
      <c r="D961" s="118"/>
      <c r="E961" s="118"/>
      <c r="F961" s="118"/>
      <c r="G961" s="100"/>
      <c r="H961" s="100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</row>
    <row r="962">
      <c r="A962" s="118"/>
      <c r="B962" s="118"/>
      <c r="C962" s="118"/>
      <c r="D962" s="118"/>
      <c r="E962" s="118"/>
      <c r="F962" s="118"/>
      <c r="G962" s="100"/>
      <c r="H962" s="100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</row>
    <row r="963">
      <c r="A963" s="118"/>
      <c r="B963" s="118"/>
      <c r="C963" s="118"/>
      <c r="D963" s="118"/>
      <c r="E963" s="118"/>
      <c r="F963" s="118"/>
      <c r="G963" s="100"/>
      <c r="H963" s="100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</row>
    <row r="964">
      <c r="A964" s="118"/>
      <c r="B964" s="118"/>
      <c r="C964" s="118"/>
      <c r="D964" s="118"/>
      <c r="E964" s="118"/>
      <c r="F964" s="118"/>
      <c r="G964" s="100"/>
      <c r="H964" s="100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</row>
    <row r="965">
      <c r="A965" s="118"/>
      <c r="B965" s="118"/>
      <c r="C965" s="118"/>
      <c r="D965" s="118"/>
      <c r="E965" s="118"/>
      <c r="F965" s="118"/>
      <c r="G965" s="100"/>
      <c r="H965" s="100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</row>
    <row r="966">
      <c r="A966" s="118"/>
      <c r="B966" s="118"/>
      <c r="C966" s="118"/>
      <c r="D966" s="118"/>
      <c r="E966" s="118"/>
      <c r="F966" s="118"/>
      <c r="G966" s="100"/>
      <c r="H966" s="100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</row>
    <row r="967">
      <c r="A967" s="118"/>
      <c r="B967" s="118"/>
      <c r="C967" s="118"/>
      <c r="D967" s="118"/>
      <c r="E967" s="118"/>
      <c r="F967" s="118"/>
      <c r="G967" s="100"/>
      <c r="H967" s="100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</row>
    <row r="968">
      <c r="A968" s="118"/>
      <c r="B968" s="118"/>
      <c r="C968" s="118"/>
      <c r="D968" s="118"/>
      <c r="E968" s="118"/>
      <c r="F968" s="118"/>
      <c r="G968" s="100"/>
      <c r="H968" s="100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</row>
    <row r="969">
      <c r="A969" s="118"/>
      <c r="B969" s="118"/>
      <c r="C969" s="118"/>
      <c r="D969" s="118"/>
      <c r="E969" s="118"/>
      <c r="F969" s="118"/>
      <c r="G969" s="100"/>
      <c r="H969" s="100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</row>
    <row r="970">
      <c r="A970" s="118"/>
      <c r="B970" s="118"/>
      <c r="C970" s="118"/>
      <c r="D970" s="118"/>
      <c r="E970" s="118"/>
      <c r="F970" s="118"/>
      <c r="G970" s="100"/>
      <c r="H970" s="100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</row>
    <row r="971">
      <c r="A971" s="118"/>
      <c r="B971" s="118"/>
      <c r="C971" s="118"/>
      <c r="D971" s="118"/>
      <c r="E971" s="118"/>
      <c r="F971" s="118"/>
      <c r="G971" s="100"/>
      <c r="H971" s="100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</row>
    <row r="972">
      <c r="A972" s="118"/>
      <c r="B972" s="118"/>
      <c r="C972" s="118"/>
      <c r="D972" s="118"/>
      <c r="E972" s="118"/>
      <c r="F972" s="118"/>
      <c r="G972" s="100"/>
      <c r="H972" s="100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</row>
    <row r="973">
      <c r="A973" s="118"/>
      <c r="B973" s="118"/>
      <c r="C973" s="118"/>
      <c r="D973" s="118"/>
      <c r="E973" s="118"/>
      <c r="F973" s="118"/>
      <c r="G973" s="100"/>
      <c r="H973" s="100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</row>
    <row r="974">
      <c r="A974" s="118"/>
      <c r="B974" s="118"/>
      <c r="C974" s="118"/>
      <c r="D974" s="118"/>
      <c r="E974" s="118"/>
      <c r="F974" s="118"/>
      <c r="G974" s="100"/>
      <c r="H974" s="100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</row>
    <row r="975">
      <c r="A975" s="118"/>
      <c r="B975" s="118"/>
      <c r="C975" s="118"/>
      <c r="D975" s="118"/>
      <c r="E975" s="118"/>
      <c r="F975" s="118"/>
      <c r="G975" s="100"/>
      <c r="H975" s="100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</row>
    <row r="976">
      <c r="A976" s="118"/>
      <c r="B976" s="118"/>
      <c r="C976" s="118"/>
      <c r="D976" s="118"/>
      <c r="E976" s="118"/>
      <c r="F976" s="118"/>
      <c r="G976" s="100"/>
      <c r="H976" s="100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</row>
    <row r="977">
      <c r="A977" s="118"/>
      <c r="B977" s="118"/>
      <c r="C977" s="118"/>
      <c r="D977" s="118"/>
      <c r="E977" s="118"/>
      <c r="F977" s="118"/>
      <c r="G977" s="100"/>
      <c r="H977" s="100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</row>
    <row r="978">
      <c r="A978" s="118"/>
      <c r="B978" s="118"/>
      <c r="C978" s="118"/>
      <c r="D978" s="118"/>
      <c r="E978" s="118"/>
      <c r="F978" s="118"/>
      <c r="G978" s="100"/>
      <c r="H978" s="100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</row>
    <row r="979">
      <c r="A979" s="118"/>
      <c r="B979" s="118"/>
      <c r="C979" s="118"/>
      <c r="D979" s="118"/>
      <c r="E979" s="118"/>
      <c r="F979" s="118"/>
      <c r="G979" s="100"/>
      <c r="H979" s="100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</row>
    <row r="980">
      <c r="A980" s="118"/>
      <c r="B980" s="118"/>
      <c r="C980" s="118"/>
      <c r="D980" s="118"/>
      <c r="E980" s="118"/>
      <c r="F980" s="118"/>
      <c r="G980" s="100"/>
      <c r="H980" s="100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</row>
    <row r="981">
      <c r="A981" s="118"/>
      <c r="B981" s="118"/>
      <c r="C981" s="118"/>
      <c r="D981" s="118"/>
      <c r="E981" s="118"/>
      <c r="F981" s="118"/>
      <c r="G981" s="100"/>
      <c r="H981" s="100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</row>
    <row r="982">
      <c r="A982" s="118"/>
      <c r="B982" s="118"/>
      <c r="C982" s="118"/>
      <c r="D982" s="118"/>
      <c r="E982" s="118"/>
      <c r="F982" s="118"/>
      <c r="G982" s="100"/>
      <c r="H982" s="100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</row>
    <row r="983">
      <c r="A983" s="118"/>
      <c r="B983" s="118"/>
      <c r="C983" s="118"/>
      <c r="D983" s="118"/>
      <c r="E983" s="118"/>
      <c r="F983" s="118"/>
      <c r="G983" s="100"/>
      <c r="H983" s="100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</row>
    <row r="984">
      <c r="A984" s="118"/>
      <c r="B984" s="118"/>
      <c r="C984" s="118"/>
      <c r="D984" s="118"/>
      <c r="E984" s="118"/>
      <c r="F984" s="118"/>
      <c r="G984" s="100"/>
      <c r="H984" s="100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</row>
    <row r="985">
      <c r="A985" s="118"/>
      <c r="B985" s="118"/>
      <c r="C985" s="118"/>
      <c r="D985" s="118"/>
      <c r="E985" s="118"/>
      <c r="F985" s="118"/>
      <c r="G985" s="100"/>
      <c r="H985" s="100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</row>
    <row r="986">
      <c r="A986" s="118"/>
      <c r="B986" s="118"/>
      <c r="C986" s="118"/>
      <c r="D986" s="118"/>
      <c r="E986" s="118"/>
      <c r="F986" s="118"/>
      <c r="G986" s="100"/>
      <c r="H986" s="100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</row>
    <row r="987">
      <c r="A987" s="118"/>
      <c r="B987" s="118"/>
      <c r="C987" s="118"/>
      <c r="D987" s="118"/>
      <c r="E987" s="118"/>
      <c r="F987" s="118"/>
      <c r="G987" s="100"/>
      <c r="H987" s="100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</row>
    <row r="988">
      <c r="A988" s="118"/>
      <c r="B988" s="118"/>
      <c r="C988" s="118"/>
      <c r="D988" s="118"/>
      <c r="E988" s="118"/>
      <c r="F988" s="118"/>
      <c r="G988" s="100"/>
      <c r="H988" s="100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</row>
    <row r="989">
      <c r="A989" s="118"/>
      <c r="B989" s="118"/>
      <c r="C989" s="118"/>
      <c r="D989" s="118"/>
      <c r="E989" s="118"/>
      <c r="F989" s="118"/>
      <c r="G989" s="100"/>
      <c r="H989" s="100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</row>
    <row r="990">
      <c r="A990" s="118"/>
      <c r="B990" s="118"/>
      <c r="C990" s="118"/>
      <c r="D990" s="118"/>
      <c r="E990" s="118"/>
      <c r="F990" s="118"/>
      <c r="G990" s="100"/>
      <c r="H990" s="100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</row>
    <row r="991">
      <c r="A991" s="118"/>
      <c r="B991" s="118"/>
      <c r="C991" s="118"/>
      <c r="D991" s="118"/>
      <c r="E991" s="118"/>
      <c r="F991" s="118"/>
      <c r="G991" s="100"/>
      <c r="H991" s="100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</row>
    <row r="992">
      <c r="A992" s="118"/>
      <c r="B992" s="118"/>
      <c r="C992" s="118"/>
      <c r="D992" s="118"/>
      <c r="E992" s="118"/>
      <c r="F992" s="118"/>
      <c r="G992" s="100"/>
      <c r="H992" s="100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</row>
    <row r="993">
      <c r="A993" s="118"/>
      <c r="B993" s="118"/>
      <c r="C993" s="118"/>
      <c r="D993" s="118"/>
      <c r="E993" s="118"/>
      <c r="F993" s="118"/>
      <c r="G993" s="100"/>
      <c r="H993" s="100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</row>
    <row r="994">
      <c r="A994" s="118"/>
      <c r="B994" s="118"/>
      <c r="C994" s="118"/>
      <c r="D994" s="118"/>
      <c r="E994" s="118"/>
      <c r="F994" s="118"/>
      <c r="G994" s="100"/>
      <c r="H994" s="100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</row>
    <row r="995">
      <c r="A995" s="118"/>
      <c r="B995" s="118"/>
      <c r="C995" s="118"/>
      <c r="D995" s="118"/>
      <c r="E995" s="118"/>
      <c r="F995" s="118"/>
      <c r="G995" s="100"/>
      <c r="H995" s="100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</row>
    <row r="996">
      <c r="A996" s="118"/>
      <c r="B996" s="118"/>
      <c r="C996" s="118"/>
      <c r="D996" s="118"/>
      <c r="E996" s="118"/>
      <c r="F996" s="118"/>
      <c r="G996" s="100"/>
      <c r="H996" s="100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</row>
    <row r="997">
      <c r="A997" s="118"/>
      <c r="B997" s="118"/>
      <c r="C997" s="118"/>
      <c r="D997" s="118"/>
      <c r="E997" s="118"/>
      <c r="F997" s="118"/>
      <c r="G997" s="100"/>
      <c r="H997" s="100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</row>
    <row r="998">
      <c r="A998" s="118"/>
      <c r="B998" s="118"/>
      <c r="C998" s="118"/>
      <c r="D998" s="118"/>
      <c r="E998" s="118"/>
      <c r="F998" s="118"/>
      <c r="G998" s="100"/>
      <c r="H998" s="100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</row>
    <row r="999">
      <c r="A999" s="118"/>
      <c r="B999" s="118"/>
      <c r="C999" s="118"/>
      <c r="D999" s="118"/>
      <c r="E999" s="118"/>
      <c r="F999" s="118"/>
      <c r="G999" s="100"/>
      <c r="H999" s="100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</row>
    <row r="1000">
      <c r="A1000" s="345">
        <v>6155.0</v>
      </c>
      <c r="B1000" s="345" t="s">
        <v>89</v>
      </c>
      <c r="C1000" s="118"/>
      <c r="D1000" s="118"/>
      <c r="E1000" s="118"/>
      <c r="F1000" s="118"/>
      <c r="G1000" s="100"/>
      <c r="H1000" s="100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</row>
    <row r="1001">
      <c r="A1001" s="118"/>
      <c r="B1001" s="118"/>
      <c r="C1001" s="118"/>
      <c r="D1001" s="118"/>
      <c r="E1001" s="118"/>
      <c r="F1001" s="118"/>
      <c r="G1001" s="100"/>
      <c r="H1001" s="100"/>
      <c r="I1001" s="118"/>
      <c r="J1001" s="118"/>
      <c r="K1001" s="118"/>
      <c r="L1001" s="118"/>
      <c r="M1001" s="118"/>
      <c r="N1001" s="118"/>
      <c r="O1001" s="118"/>
      <c r="P1001" s="118"/>
      <c r="Q1001" s="118"/>
      <c r="R1001" s="118"/>
      <c r="S1001" s="118"/>
      <c r="T1001" s="118"/>
      <c r="U1001" s="118"/>
      <c r="V1001" s="118"/>
      <c r="W1001" s="118"/>
      <c r="X1001" s="118"/>
      <c r="Y1001" s="118"/>
    </row>
    <row r="1002">
      <c r="A1002" s="118"/>
      <c r="B1002" s="118"/>
      <c r="C1002" s="118"/>
      <c r="D1002" s="118"/>
      <c r="E1002" s="118"/>
      <c r="F1002" s="118"/>
      <c r="G1002" s="100"/>
      <c r="H1002" s="100"/>
      <c r="I1002" s="118"/>
      <c r="J1002" s="118"/>
      <c r="K1002" s="118"/>
      <c r="L1002" s="118"/>
      <c r="M1002" s="118"/>
      <c r="N1002" s="118"/>
      <c r="O1002" s="118"/>
      <c r="P1002" s="118"/>
      <c r="Q1002" s="118"/>
      <c r="R1002" s="118"/>
      <c r="S1002" s="118"/>
      <c r="T1002" s="118"/>
      <c r="U1002" s="118"/>
      <c r="V1002" s="118"/>
      <c r="W1002" s="118"/>
      <c r="X1002" s="118"/>
      <c r="Y1002" s="118"/>
    </row>
    <row r="1003">
      <c r="A1003" s="118"/>
      <c r="B1003" s="118"/>
      <c r="C1003" s="118"/>
      <c r="D1003" s="118"/>
      <c r="E1003" s="118"/>
      <c r="F1003" s="118"/>
      <c r="G1003" s="100"/>
      <c r="H1003" s="100"/>
      <c r="I1003" s="118"/>
      <c r="J1003" s="118"/>
      <c r="K1003" s="118"/>
      <c r="L1003" s="118"/>
      <c r="M1003" s="118"/>
      <c r="N1003" s="118"/>
      <c r="O1003" s="118"/>
      <c r="P1003" s="118"/>
      <c r="Q1003" s="118"/>
      <c r="R1003" s="118"/>
      <c r="S1003" s="118"/>
      <c r="T1003" s="118"/>
      <c r="U1003" s="118"/>
      <c r="V1003" s="118"/>
      <c r="W1003" s="118"/>
      <c r="X1003" s="118"/>
      <c r="Y1003" s="118"/>
    </row>
    <row r="1004">
      <c r="A1004" s="118"/>
      <c r="B1004" s="118"/>
      <c r="C1004" s="118"/>
      <c r="D1004" s="118"/>
      <c r="E1004" s="118"/>
      <c r="F1004" s="118"/>
      <c r="G1004" s="100"/>
      <c r="H1004" s="100"/>
      <c r="I1004" s="118"/>
      <c r="J1004" s="118"/>
      <c r="K1004" s="118"/>
      <c r="L1004" s="118"/>
      <c r="M1004" s="118"/>
      <c r="N1004" s="118"/>
      <c r="O1004" s="118"/>
      <c r="P1004" s="118"/>
      <c r="Q1004" s="118"/>
      <c r="R1004" s="118"/>
      <c r="S1004" s="118"/>
      <c r="T1004" s="118"/>
      <c r="U1004" s="118"/>
      <c r="V1004" s="118"/>
      <c r="W1004" s="118"/>
      <c r="X1004" s="118"/>
      <c r="Y1004" s="118"/>
    </row>
    <row r="1005">
      <c r="A1005" s="118"/>
      <c r="B1005" s="118"/>
      <c r="C1005" s="118"/>
      <c r="D1005" s="118"/>
      <c r="E1005" s="118"/>
      <c r="F1005" s="118"/>
      <c r="G1005" s="100"/>
      <c r="H1005" s="100"/>
      <c r="I1005" s="118"/>
      <c r="J1005" s="118"/>
      <c r="K1005" s="118"/>
      <c r="L1005" s="118"/>
      <c r="M1005" s="118"/>
      <c r="N1005" s="118"/>
      <c r="O1005" s="118"/>
      <c r="P1005" s="118"/>
      <c r="Q1005" s="118"/>
      <c r="R1005" s="118"/>
      <c r="S1005" s="118"/>
      <c r="T1005" s="118"/>
      <c r="U1005" s="118"/>
      <c r="V1005" s="118"/>
      <c r="W1005" s="118"/>
      <c r="X1005" s="118"/>
      <c r="Y1005" s="118"/>
    </row>
    <row r="1006">
      <c r="A1006" s="118"/>
      <c r="B1006" s="118"/>
      <c r="C1006" s="118"/>
      <c r="D1006" s="118"/>
      <c r="E1006" s="118"/>
      <c r="F1006" s="118"/>
      <c r="G1006" s="100"/>
      <c r="H1006" s="100"/>
      <c r="I1006" s="118"/>
      <c r="J1006" s="118"/>
      <c r="K1006" s="118"/>
      <c r="L1006" s="118"/>
      <c r="M1006" s="118"/>
      <c r="N1006" s="118"/>
      <c r="O1006" s="118"/>
      <c r="P1006" s="118"/>
      <c r="Q1006" s="118"/>
      <c r="R1006" s="118"/>
      <c r="S1006" s="118"/>
      <c r="T1006" s="118"/>
      <c r="U1006" s="118"/>
      <c r="V1006" s="118"/>
      <c r="W1006" s="118"/>
      <c r="X1006" s="118"/>
      <c r="Y1006" s="118"/>
    </row>
    <row r="1007">
      <c r="A1007" s="118"/>
      <c r="B1007" s="118"/>
      <c r="C1007" s="118"/>
      <c r="D1007" s="118"/>
      <c r="E1007" s="118"/>
      <c r="F1007" s="118"/>
      <c r="G1007" s="100"/>
      <c r="H1007" s="100"/>
      <c r="I1007" s="118"/>
      <c r="J1007" s="118"/>
      <c r="K1007" s="118"/>
      <c r="L1007" s="118"/>
      <c r="M1007" s="118"/>
      <c r="N1007" s="118"/>
      <c r="O1007" s="118"/>
      <c r="P1007" s="118"/>
      <c r="Q1007" s="118"/>
      <c r="R1007" s="118"/>
      <c r="S1007" s="118"/>
      <c r="T1007" s="118"/>
      <c r="U1007" s="118"/>
      <c r="V1007" s="118"/>
      <c r="W1007" s="118"/>
      <c r="X1007" s="118"/>
      <c r="Y1007" s="118"/>
    </row>
    <row r="1008">
      <c r="A1008" s="118"/>
      <c r="B1008" s="118"/>
      <c r="C1008" s="118"/>
      <c r="D1008" s="118"/>
      <c r="E1008" s="118"/>
      <c r="F1008" s="118"/>
      <c r="G1008" s="100"/>
      <c r="H1008" s="100"/>
      <c r="I1008" s="118"/>
      <c r="J1008" s="118"/>
      <c r="K1008" s="118"/>
      <c r="L1008" s="118"/>
      <c r="M1008" s="118"/>
      <c r="N1008" s="118"/>
      <c r="O1008" s="118"/>
      <c r="P1008" s="118"/>
      <c r="Q1008" s="118"/>
      <c r="R1008" s="118"/>
      <c r="S1008" s="118"/>
      <c r="T1008" s="118"/>
      <c r="U1008" s="118"/>
      <c r="V1008" s="118"/>
      <c r="W1008" s="118"/>
      <c r="X1008" s="118"/>
      <c r="Y1008" s="118"/>
    </row>
  </sheetData>
  <hyperlinks>
    <hyperlink r:id="rId1" ref="H2"/>
    <hyperlink r:id="rId2" ref="K11"/>
    <hyperlink r:id="rId3" ref="K21"/>
    <hyperlink r:id="rId4" ref="H35"/>
    <hyperlink r:id="rId5" ref="K43"/>
    <hyperlink r:id="rId6" ref="K86"/>
    <hyperlink r:id="rId7" ref="N93"/>
  </hyperlinks>
  <drawing r:id="rId8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5"/>
  </cols>
  <sheetData>
    <row r="1">
      <c r="A1" s="408" t="s">
        <v>981</v>
      </c>
      <c r="B1" s="408" t="s">
        <v>982</v>
      </c>
      <c r="C1" s="408" t="s">
        <v>983</v>
      </c>
      <c r="D1" s="408" t="s">
        <v>984</v>
      </c>
      <c r="E1" s="408" t="s">
        <v>985</v>
      </c>
      <c r="F1" s="408" t="s">
        <v>616</v>
      </c>
      <c r="G1" s="408" t="s">
        <v>986</v>
      </c>
      <c r="H1" s="408" t="s">
        <v>987</v>
      </c>
      <c r="I1" s="408" t="s">
        <v>617</v>
      </c>
      <c r="J1" s="408" t="s">
        <v>986</v>
      </c>
      <c r="K1" s="408" t="s">
        <v>987</v>
      </c>
      <c r="L1" s="408" t="s">
        <v>988</v>
      </c>
      <c r="M1" s="408" t="s">
        <v>986</v>
      </c>
      <c r="N1" s="408" t="s">
        <v>987</v>
      </c>
      <c r="O1" s="409" t="s">
        <v>989</v>
      </c>
      <c r="P1" s="409" t="s">
        <v>986</v>
      </c>
      <c r="Q1" s="409" t="s">
        <v>987</v>
      </c>
      <c r="R1" s="409" t="s">
        <v>990</v>
      </c>
      <c r="S1" s="409" t="s">
        <v>986</v>
      </c>
      <c r="T1" s="409" t="s">
        <v>987</v>
      </c>
      <c r="U1" s="365"/>
      <c r="V1" s="365"/>
      <c r="W1" s="365"/>
      <c r="X1" s="365"/>
      <c r="Y1" s="365"/>
      <c r="Z1" s="365"/>
      <c r="AA1" s="365"/>
      <c r="AB1" s="365"/>
      <c r="AC1" s="365"/>
    </row>
    <row r="2">
      <c r="A2" s="410">
        <v>5608.0</v>
      </c>
      <c r="B2" s="410" t="s">
        <v>40</v>
      </c>
      <c r="C2" s="410" t="s">
        <v>1184</v>
      </c>
      <c r="D2" s="410" t="s">
        <v>1703</v>
      </c>
      <c r="E2" s="410" t="s">
        <v>1107</v>
      </c>
      <c r="F2" s="410" t="s">
        <v>1704</v>
      </c>
      <c r="G2" s="410">
        <v>9.1088836E9</v>
      </c>
      <c r="H2" s="410" t="s">
        <v>1705</v>
      </c>
      <c r="I2" s="410" t="s">
        <v>1706</v>
      </c>
      <c r="J2" s="411">
        <v>8.792639661E9</v>
      </c>
      <c r="K2" s="412" t="s">
        <v>1223</v>
      </c>
      <c r="L2" s="413" t="s">
        <v>1707</v>
      </c>
      <c r="M2" s="414">
        <v>9.535333992E9</v>
      </c>
      <c r="N2" s="413" t="s">
        <v>1708</v>
      </c>
      <c r="O2" s="413" t="s">
        <v>1703</v>
      </c>
      <c r="P2" s="413">
        <v>9.108902406E9</v>
      </c>
      <c r="Q2" s="413" t="s">
        <v>1225</v>
      </c>
      <c r="R2" s="365"/>
      <c r="S2" s="365"/>
      <c r="T2" s="365"/>
      <c r="U2" s="365"/>
      <c r="V2" s="415" t="s">
        <v>984</v>
      </c>
      <c r="W2" s="415" t="s">
        <v>986</v>
      </c>
      <c r="X2" s="415" t="s">
        <v>987</v>
      </c>
      <c r="Y2" s="365"/>
      <c r="Z2" s="365"/>
      <c r="AA2" s="365"/>
      <c r="AB2" s="365"/>
      <c r="AC2" s="365"/>
    </row>
    <row r="3">
      <c r="A3" s="410">
        <v>5458.0</v>
      </c>
      <c r="B3" s="410" t="s">
        <v>7</v>
      </c>
      <c r="C3" s="410" t="s">
        <v>1184</v>
      </c>
      <c r="D3" s="410" t="s">
        <v>1703</v>
      </c>
      <c r="E3" s="410" t="s">
        <v>1107</v>
      </c>
      <c r="F3" s="416"/>
      <c r="G3" s="417">
        <v>9.398898173E9</v>
      </c>
      <c r="H3" s="410" t="s">
        <v>1709</v>
      </c>
      <c r="I3" s="410" t="s">
        <v>1211</v>
      </c>
      <c r="J3" s="417">
        <v>9.60629649E9</v>
      </c>
      <c r="K3" s="410" t="s">
        <v>1212</v>
      </c>
      <c r="L3" s="413" t="s">
        <v>1710</v>
      </c>
      <c r="M3" s="414">
        <v>6.360310991E9</v>
      </c>
      <c r="N3" s="365"/>
      <c r="O3" s="413" t="s">
        <v>1703</v>
      </c>
      <c r="P3" s="413">
        <v>9.108902406E9</v>
      </c>
      <c r="Q3" s="413" t="s">
        <v>1225</v>
      </c>
      <c r="R3" s="365"/>
      <c r="S3" s="365"/>
      <c r="T3" s="365"/>
      <c r="U3" s="365"/>
      <c r="V3" s="418" t="s">
        <v>991</v>
      </c>
      <c r="W3" s="418" t="s">
        <v>1001</v>
      </c>
      <c r="X3" s="418" t="s">
        <v>1002</v>
      </c>
      <c r="Y3" s="365"/>
      <c r="Z3" s="365"/>
      <c r="AA3" s="365"/>
      <c r="AB3" s="365"/>
      <c r="AC3" s="365"/>
    </row>
    <row r="4">
      <c r="A4" s="410">
        <v>5631.0</v>
      </c>
      <c r="B4" s="410" t="s">
        <v>226</v>
      </c>
      <c r="C4" s="410" t="s">
        <v>1711</v>
      </c>
      <c r="D4" s="410" t="s">
        <v>1703</v>
      </c>
      <c r="E4" s="410" t="s">
        <v>1107</v>
      </c>
      <c r="F4" s="414" t="s">
        <v>1712</v>
      </c>
      <c r="G4" s="414">
        <v>8.892691506E9</v>
      </c>
      <c r="H4" s="413" t="s">
        <v>1227</v>
      </c>
      <c r="I4" s="417" t="s">
        <v>1713</v>
      </c>
      <c r="J4" s="417">
        <v>7.338331533E9</v>
      </c>
      <c r="K4" s="419" t="s">
        <v>1714</v>
      </c>
      <c r="L4" s="410" t="s">
        <v>1230</v>
      </c>
      <c r="M4" s="417">
        <v>9.019794355E9</v>
      </c>
      <c r="N4" s="416"/>
      <c r="O4" s="413" t="s">
        <v>1703</v>
      </c>
      <c r="P4" s="413">
        <v>9.108902406E9</v>
      </c>
      <c r="Q4" s="413" t="s">
        <v>1225</v>
      </c>
      <c r="R4" s="365"/>
      <c r="S4" s="365"/>
      <c r="T4" s="365"/>
      <c r="U4" s="365"/>
      <c r="V4" s="418" t="s">
        <v>1008</v>
      </c>
      <c r="W4" s="418" t="s">
        <v>1009</v>
      </c>
      <c r="X4" s="418" t="s">
        <v>1010</v>
      </c>
      <c r="Y4" s="365"/>
      <c r="Z4" s="365"/>
      <c r="AA4" s="365"/>
      <c r="AB4" s="365"/>
      <c r="AC4" s="365"/>
    </row>
    <row r="5">
      <c r="A5" s="410">
        <v>3788.0</v>
      </c>
      <c r="B5" s="410" t="s">
        <v>360</v>
      </c>
      <c r="C5" s="410" t="s">
        <v>1184</v>
      </c>
      <c r="D5" s="410" t="s">
        <v>1703</v>
      </c>
      <c r="E5" s="410" t="s">
        <v>1107</v>
      </c>
      <c r="F5" s="410" t="s">
        <v>1220</v>
      </c>
      <c r="G5" s="417">
        <v>9.535036977E9</v>
      </c>
      <c r="H5" s="410" t="s">
        <v>1221</v>
      </c>
      <c r="I5" s="410" t="s">
        <v>1715</v>
      </c>
      <c r="J5" s="417" t="s">
        <v>1716</v>
      </c>
      <c r="K5" s="410" t="s">
        <v>1717</v>
      </c>
      <c r="L5" s="416"/>
      <c r="M5" s="365"/>
      <c r="N5" s="365"/>
      <c r="O5" s="413" t="s">
        <v>1703</v>
      </c>
      <c r="P5" s="413">
        <v>9.108902406E9</v>
      </c>
      <c r="Q5" s="413" t="s">
        <v>1718</v>
      </c>
      <c r="R5" s="365"/>
      <c r="S5" s="365"/>
      <c r="T5" s="365"/>
      <c r="U5" s="365"/>
      <c r="V5" s="418" t="s">
        <v>1015</v>
      </c>
      <c r="W5" s="418" t="s">
        <v>1016</v>
      </c>
      <c r="X5" s="418" t="s">
        <v>1017</v>
      </c>
      <c r="Y5" s="365"/>
      <c r="Z5" s="365"/>
      <c r="AA5" s="365"/>
      <c r="AB5" s="365"/>
      <c r="AC5" s="365"/>
    </row>
    <row r="6">
      <c r="A6" s="413">
        <v>5632.0</v>
      </c>
      <c r="B6" s="410" t="s">
        <v>50</v>
      </c>
      <c r="C6" s="413" t="s">
        <v>1184</v>
      </c>
      <c r="D6" s="413" t="s">
        <v>1719</v>
      </c>
      <c r="E6" s="413" t="s">
        <v>1107</v>
      </c>
      <c r="F6" s="365"/>
      <c r="G6" s="365"/>
      <c r="H6" s="365"/>
      <c r="I6" s="413" t="s">
        <v>1715</v>
      </c>
      <c r="J6" s="413">
        <v>6.360817077E9</v>
      </c>
      <c r="K6" s="413" t="s">
        <v>1202</v>
      </c>
      <c r="L6" s="413" t="s">
        <v>1720</v>
      </c>
      <c r="M6" s="413" t="s">
        <v>1721</v>
      </c>
      <c r="N6" s="413" t="s">
        <v>1722</v>
      </c>
      <c r="O6" s="365"/>
      <c r="P6" s="365"/>
      <c r="Q6" s="365"/>
      <c r="R6" s="365"/>
      <c r="S6" s="365"/>
      <c r="T6" s="365"/>
      <c r="U6" s="365"/>
      <c r="V6" s="418" t="s">
        <v>1026</v>
      </c>
      <c r="W6" s="418" t="s">
        <v>1027</v>
      </c>
      <c r="X6" s="418" t="s">
        <v>1028</v>
      </c>
      <c r="Y6" s="365"/>
      <c r="Z6" s="365"/>
      <c r="AA6" s="365"/>
      <c r="AB6" s="365"/>
      <c r="AC6" s="365"/>
    </row>
    <row r="7">
      <c r="A7" s="410">
        <v>3136.0</v>
      </c>
      <c r="B7" s="410" t="s">
        <v>25</v>
      </c>
      <c r="C7" s="410" t="s">
        <v>1184</v>
      </c>
      <c r="D7" s="410" t="s">
        <v>1719</v>
      </c>
      <c r="E7" s="410" t="s">
        <v>1107</v>
      </c>
      <c r="F7" s="413" t="s">
        <v>1185</v>
      </c>
      <c r="G7" s="413">
        <v>9.632149561E9</v>
      </c>
      <c r="H7" s="413" t="s">
        <v>1186</v>
      </c>
      <c r="I7" s="410" t="s">
        <v>1723</v>
      </c>
      <c r="J7" s="410">
        <v>9.739063685E9</v>
      </c>
      <c r="K7" s="410" t="s">
        <v>1724</v>
      </c>
      <c r="L7" s="410" t="s">
        <v>1725</v>
      </c>
      <c r="M7" s="410">
        <v>9.880725878E9</v>
      </c>
      <c r="N7" s="410" t="s">
        <v>1726</v>
      </c>
      <c r="O7" s="365"/>
      <c r="P7" s="365"/>
      <c r="Q7" s="365"/>
      <c r="R7" s="413" t="s">
        <v>1727</v>
      </c>
      <c r="S7" s="413">
        <v>7.829273551E9</v>
      </c>
      <c r="T7" s="413" t="s">
        <v>1728</v>
      </c>
      <c r="U7" s="365"/>
      <c r="V7" s="418" t="s">
        <v>1034</v>
      </c>
      <c r="W7" s="418" t="s">
        <v>1035</v>
      </c>
      <c r="X7" s="418" t="s">
        <v>1036</v>
      </c>
      <c r="Y7" s="365"/>
      <c r="Z7" s="365"/>
      <c r="AA7" s="365"/>
      <c r="AB7" s="365"/>
      <c r="AC7" s="365"/>
    </row>
    <row r="8">
      <c r="A8" s="410">
        <v>3991.0</v>
      </c>
      <c r="B8" s="410" t="s">
        <v>263</v>
      </c>
      <c r="C8" s="410" t="s">
        <v>1184</v>
      </c>
      <c r="D8" s="410" t="s">
        <v>1719</v>
      </c>
      <c r="E8" s="410" t="s">
        <v>1107</v>
      </c>
      <c r="F8" s="410" t="s">
        <v>1178</v>
      </c>
      <c r="G8" s="410">
        <v>9.110435376E9</v>
      </c>
      <c r="H8" s="410" t="s">
        <v>1179</v>
      </c>
      <c r="I8" s="410" t="s">
        <v>1180</v>
      </c>
      <c r="J8" s="410">
        <v>9.73185543E9</v>
      </c>
      <c r="K8" s="410" t="s">
        <v>1182</v>
      </c>
      <c r="L8" s="410" t="s">
        <v>1729</v>
      </c>
      <c r="M8" s="410">
        <v>7.411677088E9</v>
      </c>
      <c r="N8" s="410" t="s">
        <v>1730</v>
      </c>
      <c r="O8" s="365"/>
      <c r="P8" s="365"/>
      <c r="Q8" s="365"/>
      <c r="R8" s="413" t="s">
        <v>1731</v>
      </c>
      <c r="S8" s="413">
        <v>9.88604201E9</v>
      </c>
      <c r="T8" s="413" t="s">
        <v>1732</v>
      </c>
      <c r="U8" s="365"/>
      <c r="V8" s="418" t="s">
        <v>1041</v>
      </c>
      <c r="W8" s="418" t="s">
        <v>1042</v>
      </c>
      <c r="X8" s="418" t="s">
        <v>1043</v>
      </c>
      <c r="Y8" s="118"/>
      <c r="Z8" s="118"/>
      <c r="AA8" s="118"/>
      <c r="AB8" s="365"/>
      <c r="AC8" s="365"/>
    </row>
    <row r="9">
      <c r="A9" s="410">
        <v>3349.0</v>
      </c>
      <c r="B9" s="410" t="s">
        <v>221</v>
      </c>
      <c r="C9" s="410" t="s">
        <v>1184</v>
      </c>
      <c r="D9" s="410" t="s">
        <v>1719</v>
      </c>
      <c r="E9" s="410" t="s">
        <v>1107</v>
      </c>
      <c r="F9" s="410" t="s">
        <v>1733</v>
      </c>
      <c r="G9" s="410">
        <v>8.55399469E9</v>
      </c>
      <c r="H9" s="410" t="s">
        <v>1734</v>
      </c>
      <c r="I9" s="410" t="s">
        <v>1735</v>
      </c>
      <c r="J9" s="413">
        <v>9.611130735E9</v>
      </c>
      <c r="K9" s="410" t="s">
        <v>1736</v>
      </c>
      <c r="L9" s="410" t="s">
        <v>1737</v>
      </c>
      <c r="M9" s="410">
        <v>9.380777407E9</v>
      </c>
      <c r="N9" s="410" t="s">
        <v>1204</v>
      </c>
      <c r="O9" s="413" t="s">
        <v>1738</v>
      </c>
      <c r="P9" s="413">
        <v>9.110435376E9</v>
      </c>
      <c r="Q9" s="413" t="s">
        <v>1179</v>
      </c>
      <c r="R9" s="413" t="s">
        <v>1739</v>
      </c>
      <c r="S9" s="413">
        <v>9.538853891E9</v>
      </c>
      <c r="T9" s="413" t="s">
        <v>1740</v>
      </c>
      <c r="U9" s="365"/>
      <c r="V9" s="418" t="s">
        <v>1048</v>
      </c>
      <c r="W9" s="418">
        <v>9.68658189E9</v>
      </c>
      <c r="X9" s="418" t="s">
        <v>1049</v>
      </c>
      <c r="Y9" s="118"/>
      <c r="Z9" s="365"/>
      <c r="AA9" s="365"/>
      <c r="AB9" s="365"/>
      <c r="AC9" s="365"/>
    </row>
    <row r="10">
      <c r="A10" s="410">
        <v>3952.0</v>
      </c>
      <c r="B10" s="410" t="s">
        <v>165</v>
      </c>
      <c r="C10" s="410" t="s">
        <v>1184</v>
      </c>
      <c r="D10" s="410" t="s">
        <v>1719</v>
      </c>
      <c r="E10" s="410" t="s">
        <v>1107</v>
      </c>
      <c r="F10" s="417" t="s">
        <v>1741</v>
      </c>
      <c r="G10" s="410">
        <v>9.632077724E9</v>
      </c>
      <c r="H10" s="410" t="s">
        <v>1196</v>
      </c>
      <c r="I10" s="417" t="s">
        <v>1742</v>
      </c>
      <c r="J10" s="410" t="s">
        <v>1743</v>
      </c>
      <c r="K10" s="420" t="s">
        <v>1744</v>
      </c>
      <c r="L10" s="410" t="s">
        <v>1745</v>
      </c>
      <c r="M10" s="410" t="s">
        <v>1746</v>
      </c>
      <c r="N10" s="365"/>
      <c r="O10" s="365"/>
      <c r="P10" s="365"/>
      <c r="Q10" s="365"/>
      <c r="R10" s="365"/>
      <c r="S10" s="365"/>
      <c r="T10" s="365"/>
      <c r="U10" s="365"/>
      <c r="V10" s="418" t="s">
        <v>1056</v>
      </c>
      <c r="W10" s="418">
        <v>9.945171311E9</v>
      </c>
      <c r="X10" s="418" t="s">
        <v>1058</v>
      </c>
      <c r="Y10" s="365"/>
      <c r="Z10" s="365"/>
      <c r="AA10" s="365"/>
      <c r="AB10" s="365"/>
      <c r="AC10" s="365"/>
    </row>
    <row r="11">
      <c r="A11" s="410">
        <v>4072.0</v>
      </c>
      <c r="B11" s="410" t="s">
        <v>66</v>
      </c>
      <c r="C11" s="410" t="s">
        <v>1184</v>
      </c>
      <c r="D11" s="410" t="s">
        <v>1719</v>
      </c>
      <c r="E11" s="410" t="s">
        <v>1107</v>
      </c>
      <c r="F11" s="410" t="s">
        <v>1747</v>
      </c>
      <c r="G11" s="410">
        <v>7.899110149E9</v>
      </c>
      <c r="H11" s="410" t="s">
        <v>1190</v>
      </c>
      <c r="I11" s="410" t="s">
        <v>1748</v>
      </c>
      <c r="J11" s="410">
        <v>7.259416492E9</v>
      </c>
      <c r="K11" s="410" t="s">
        <v>1192</v>
      </c>
      <c r="L11" s="410" t="s">
        <v>1749</v>
      </c>
      <c r="M11" s="410">
        <v>7.899110149E9</v>
      </c>
      <c r="N11" s="413" t="s">
        <v>1194</v>
      </c>
      <c r="O11" s="365"/>
      <c r="P11" s="365"/>
      <c r="Q11" s="365"/>
      <c r="R11" s="365"/>
      <c r="S11" s="365"/>
      <c r="T11" s="365"/>
      <c r="U11" s="365"/>
      <c r="V11" s="418" t="s">
        <v>1063</v>
      </c>
      <c r="W11" s="418" t="s">
        <v>1064</v>
      </c>
      <c r="X11" s="418" t="s">
        <v>1065</v>
      </c>
      <c r="Y11" s="365"/>
      <c r="Z11" s="365"/>
      <c r="AA11" s="365"/>
      <c r="AB11" s="365"/>
      <c r="AC11" s="365"/>
    </row>
    <row r="12">
      <c r="A12" s="410">
        <v>4411.0</v>
      </c>
      <c r="B12" s="410" t="s">
        <v>329</v>
      </c>
      <c r="C12" s="410" t="s">
        <v>1184</v>
      </c>
      <c r="D12" s="410" t="s">
        <v>1750</v>
      </c>
      <c r="E12" s="410" t="s">
        <v>1107</v>
      </c>
      <c r="F12" s="410" t="s">
        <v>1751</v>
      </c>
      <c r="G12" s="410">
        <v>7.676597397E9</v>
      </c>
      <c r="H12" s="410" t="s">
        <v>1752</v>
      </c>
      <c r="I12" s="410" t="s">
        <v>1575</v>
      </c>
      <c r="J12" s="410">
        <v>7.676597397E9</v>
      </c>
      <c r="K12" s="410" t="s">
        <v>1576</v>
      </c>
      <c r="L12" s="410" t="s">
        <v>1577</v>
      </c>
      <c r="M12" s="417">
        <v>8.088155343E9</v>
      </c>
      <c r="N12" s="421" t="s">
        <v>1578</v>
      </c>
      <c r="O12" s="413" t="s">
        <v>1349</v>
      </c>
      <c r="P12" s="413" t="s">
        <v>1349</v>
      </c>
      <c r="Q12" s="413" t="s">
        <v>1349</v>
      </c>
      <c r="R12" s="365"/>
      <c r="S12" s="365"/>
      <c r="T12" s="365"/>
      <c r="U12" s="365"/>
      <c r="V12" s="418" t="s">
        <v>1072</v>
      </c>
      <c r="W12" s="418">
        <v>9.553009111E9</v>
      </c>
      <c r="X12" s="418" t="s">
        <v>1073</v>
      </c>
      <c r="Y12" s="365"/>
      <c r="Z12" s="365"/>
      <c r="AA12" s="365"/>
      <c r="AB12" s="365"/>
      <c r="AC12" s="365"/>
    </row>
    <row r="13">
      <c r="A13" s="410">
        <v>5509.0</v>
      </c>
      <c r="B13" s="410" t="s">
        <v>174</v>
      </c>
      <c r="C13" s="410" t="s">
        <v>1184</v>
      </c>
      <c r="D13" s="410" t="s">
        <v>1750</v>
      </c>
      <c r="E13" s="410" t="s">
        <v>1107</v>
      </c>
      <c r="F13" s="410" t="s">
        <v>1579</v>
      </c>
      <c r="G13" s="410">
        <v>8.970711971E9</v>
      </c>
      <c r="H13" s="410" t="s">
        <v>1753</v>
      </c>
      <c r="I13" s="410" t="s">
        <v>1579</v>
      </c>
      <c r="J13" s="410">
        <v>8.970711971E9</v>
      </c>
      <c r="K13" s="410" t="s">
        <v>1580</v>
      </c>
      <c r="L13" s="413" t="s">
        <v>1581</v>
      </c>
      <c r="M13" s="422">
        <v>6.305669404E9</v>
      </c>
      <c r="N13" s="413" t="s">
        <v>1582</v>
      </c>
      <c r="O13" s="413" t="s">
        <v>1349</v>
      </c>
      <c r="P13" s="413" t="s">
        <v>1349</v>
      </c>
      <c r="Q13" s="413" t="s">
        <v>1349</v>
      </c>
      <c r="R13" s="413" t="s">
        <v>1754</v>
      </c>
      <c r="S13" s="423">
        <v>7.760746414E9</v>
      </c>
      <c r="T13" s="413" t="s">
        <v>1755</v>
      </c>
      <c r="U13" s="365"/>
      <c r="V13" s="418" t="s">
        <v>1719</v>
      </c>
      <c r="W13" s="365"/>
      <c r="X13" s="418" t="s">
        <v>1756</v>
      </c>
      <c r="Y13" s="365"/>
      <c r="Z13" s="365"/>
      <c r="AA13" s="365"/>
      <c r="AB13" s="365"/>
      <c r="AC13" s="365"/>
    </row>
    <row r="14">
      <c r="A14" s="410">
        <v>2776.0</v>
      </c>
      <c r="B14" s="410" t="s">
        <v>227</v>
      </c>
      <c r="C14" s="410" t="s">
        <v>1184</v>
      </c>
      <c r="D14" s="410" t="s">
        <v>1750</v>
      </c>
      <c r="E14" s="410" t="s">
        <v>1107</v>
      </c>
      <c r="F14" s="410" t="s">
        <v>1757</v>
      </c>
      <c r="G14" s="410">
        <v>8.904396533E9</v>
      </c>
      <c r="H14" s="410" t="s">
        <v>1758</v>
      </c>
      <c r="I14" s="410" t="s">
        <v>1759</v>
      </c>
      <c r="J14" s="410">
        <v>8.861280468E9</v>
      </c>
      <c r="K14" s="410" t="s">
        <v>1760</v>
      </c>
      <c r="L14" s="410" t="s">
        <v>1761</v>
      </c>
      <c r="M14" s="410">
        <v>6.296412154E9</v>
      </c>
      <c r="N14" s="410" t="s">
        <v>1762</v>
      </c>
      <c r="O14" s="365"/>
      <c r="P14" s="365"/>
      <c r="Q14" s="365"/>
      <c r="R14" s="365"/>
      <c r="S14" s="365"/>
      <c r="T14" s="365"/>
      <c r="U14" s="365"/>
      <c r="V14" s="418" t="s">
        <v>1471</v>
      </c>
      <c r="W14" s="418">
        <v>6.360608262E9</v>
      </c>
      <c r="X14" s="418" t="s">
        <v>1763</v>
      </c>
      <c r="Y14" s="365"/>
      <c r="Z14" s="365"/>
      <c r="AA14" s="365"/>
      <c r="AB14" s="365"/>
      <c r="AC14" s="365"/>
    </row>
    <row r="15">
      <c r="A15" s="410">
        <v>6451.0</v>
      </c>
      <c r="B15" s="410" t="s">
        <v>771</v>
      </c>
      <c r="C15" s="410" t="s">
        <v>1184</v>
      </c>
      <c r="D15" s="410" t="s">
        <v>1750</v>
      </c>
      <c r="E15" s="410" t="s">
        <v>1107</v>
      </c>
      <c r="F15" s="410" t="s">
        <v>1764</v>
      </c>
      <c r="G15" s="410">
        <v>8.951133667E9</v>
      </c>
      <c r="H15" s="410" t="s">
        <v>1765</v>
      </c>
      <c r="I15" s="413" t="s">
        <v>1766</v>
      </c>
      <c r="J15" s="413">
        <v>8.861160763E9</v>
      </c>
      <c r="K15" s="413" t="s">
        <v>1767</v>
      </c>
      <c r="L15" s="416"/>
      <c r="M15" s="416"/>
      <c r="N15" s="416"/>
      <c r="O15" s="365"/>
      <c r="P15" s="365"/>
      <c r="Q15" s="365"/>
      <c r="R15" s="365"/>
      <c r="S15" s="365"/>
      <c r="T15" s="365"/>
      <c r="U15" s="365"/>
      <c r="V15" s="418" t="s">
        <v>1768</v>
      </c>
      <c r="W15" s="418" t="s">
        <v>1769</v>
      </c>
      <c r="X15" s="367" t="s">
        <v>1770</v>
      </c>
      <c r="Y15" s="118"/>
      <c r="Z15" s="365"/>
      <c r="AA15" s="365"/>
      <c r="AB15" s="365"/>
      <c r="AC15" s="365"/>
    </row>
    <row r="16">
      <c r="A16" s="410">
        <v>5069.0</v>
      </c>
      <c r="B16" s="410" t="s">
        <v>205</v>
      </c>
      <c r="C16" s="410" t="s">
        <v>1184</v>
      </c>
      <c r="D16" s="410" t="s">
        <v>1750</v>
      </c>
      <c r="E16" s="410" t="s">
        <v>1107</v>
      </c>
      <c r="F16" s="410" t="s">
        <v>1771</v>
      </c>
      <c r="G16" s="410">
        <v>9.739893924E9</v>
      </c>
      <c r="H16" s="410" t="s">
        <v>1588</v>
      </c>
      <c r="I16" s="410" t="s">
        <v>1589</v>
      </c>
      <c r="J16" s="410">
        <v>9.632636568E9</v>
      </c>
      <c r="K16" s="410" t="s">
        <v>1590</v>
      </c>
      <c r="L16" s="410" t="s">
        <v>1772</v>
      </c>
      <c r="M16" s="410">
        <v>9.008209905E9</v>
      </c>
      <c r="N16" s="410" t="s">
        <v>1773</v>
      </c>
      <c r="O16" s="365"/>
      <c r="P16" s="365"/>
      <c r="Q16" s="365"/>
      <c r="R16" s="365"/>
      <c r="S16" s="365"/>
      <c r="T16" s="365"/>
      <c r="U16" s="365"/>
      <c r="V16" s="424" t="s">
        <v>1774</v>
      </c>
      <c r="W16" s="424" t="s">
        <v>1775</v>
      </c>
      <c r="X16" s="424" t="s">
        <v>1776</v>
      </c>
      <c r="Y16" s="118"/>
      <c r="Z16" s="365"/>
      <c r="AA16" s="365"/>
      <c r="AB16" s="365"/>
      <c r="AC16" s="365"/>
    </row>
    <row r="17">
      <c r="A17" s="410">
        <v>4580.0</v>
      </c>
      <c r="B17" s="410" t="s">
        <v>244</v>
      </c>
      <c r="C17" s="410" t="s">
        <v>1184</v>
      </c>
      <c r="D17" s="410" t="s">
        <v>1750</v>
      </c>
      <c r="E17" s="410" t="s">
        <v>1107</v>
      </c>
      <c r="F17" s="410" t="s">
        <v>1777</v>
      </c>
      <c r="G17" s="410">
        <v>9.739893924E9</v>
      </c>
      <c r="H17" s="410" t="s">
        <v>1588</v>
      </c>
      <c r="I17" s="410" t="s">
        <v>1103</v>
      </c>
      <c r="J17" s="410">
        <v>7.406527875E9</v>
      </c>
      <c r="K17" s="410" t="s">
        <v>1778</v>
      </c>
      <c r="L17" s="410" t="s">
        <v>1779</v>
      </c>
      <c r="M17" s="410">
        <v>9.900723179E9</v>
      </c>
      <c r="N17" s="410" t="s">
        <v>1780</v>
      </c>
      <c r="O17" s="365"/>
      <c r="P17" s="365"/>
      <c r="Q17" s="365"/>
      <c r="R17" s="413" t="s">
        <v>1781</v>
      </c>
      <c r="S17" s="413">
        <v>6.364169231E9</v>
      </c>
      <c r="T17" s="425" t="s">
        <v>1574</v>
      </c>
      <c r="U17" s="418" t="s">
        <v>617</v>
      </c>
      <c r="V17" s="415" t="s">
        <v>984</v>
      </c>
      <c r="W17" s="415" t="s">
        <v>1782</v>
      </c>
      <c r="X17" s="415" t="s">
        <v>986</v>
      </c>
      <c r="Y17" s="415" t="s">
        <v>987</v>
      </c>
      <c r="Z17" s="365"/>
      <c r="AA17" s="365"/>
      <c r="AB17" s="365"/>
      <c r="AC17" s="365"/>
    </row>
    <row r="18">
      <c r="A18" s="410">
        <v>6271.0</v>
      </c>
      <c r="B18" s="410" t="s">
        <v>52</v>
      </c>
      <c r="C18" s="410" t="s">
        <v>1184</v>
      </c>
      <c r="D18" s="410" t="s">
        <v>1750</v>
      </c>
      <c r="E18" s="410" t="s">
        <v>1107</v>
      </c>
      <c r="F18" s="410" t="s">
        <v>1783</v>
      </c>
      <c r="G18" s="410">
        <v>8.496832689E9</v>
      </c>
      <c r="H18" s="410" t="s">
        <v>1784</v>
      </c>
      <c r="I18" s="410" t="s">
        <v>1585</v>
      </c>
      <c r="J18" s="410">
        <v>8.496832689E9</v>
      </c>
      <c r="K18" s="410" t="s">
        <v>1586</v>
      </c>
      <c r="L18" s="416"/>
      <c r="M18" s="416"/>
      <c r="N18" s="416"/>
      <c r="O18" s="365"/>
      <c r="P18" s="365"/>
      <c r="Q18" s="365"/>
      <c r="R18" s="365"/>
      <c r="S18" s="365"/>
      <c r="T18" s="365"/>
      <c r="U18" s="365"/>
      <c r="V18" s="418" t="s">
        <v>992</v>
      </c>
      <c r="W18" s="418">
        <f t="shared" ref="W18:W23" si="1">COUNTIFS(E:E,V18)</f>
        <v>10</v>
      </c>
      <c r="X18" s="418" t="s">
        <v>1090</v>
      </c>
      <c r="Y18" s="418" t="s">
        <v>1091</v>
      </c>
      <c r="Z18" s="365"/>
      <c r="AA18" s="365"/>
      <c r="AB18" s="365"/>
      <c r="AC18" s="365"/>
    </row>
    <row r="19">
      <c r="A19" s="410">
        <v>1387.0</v>
      </c>
      <c r="B19" s="410" t="s">
        <v>9</v>
      </c>
      <c r="C19" s="410" t="s">
        <v>1184</v>
      </c>
      <c r="D19" s="410" t="s">
        <v>1048</v>
      </c>
      <c r="E19" s="410" t="s">
        <v>1107</v>
      </c>
      <c r="F19" s="410" t="s">
        <v>1785</v>
      </c>
      <c r="G19" s="410">
        <v>8.951621811E9</v>
      </c>
      <c r="H19" s="410" t="s">
        <v>1786</v>
      </c>
      <c r="I19" s="410" t="s">
        <v>1787</v>
      </c>
      <c r="J19" s="410">
        <v>8.549919361E9</v>
      </c>
      <c r="K19" s="410" t="s">
        <v>1672</v>
      </c>
      <c r="L19" s="416"/>
      <c r="M19" s="416"/>
      <c r="N19" s="365"/>
      <c r="O19" s="413" t="s">
        <v>1785</v>
      </c>
      <c r="P19" s="413">
        <v>8.951621811E9</v>
      </c>
      <c r="Q19" s="413" t="s">
        <v>1786</v>
      </c>
      <c r="R19" s="365"/>
      <c r="S19" s="365"/>
      <c r="T19" s="365"/>
      <c r="U19" s="365"/>
      <c r="V19" s="418" t="s">
        <v>1074</v>
      </c>
      <c r="W19" s="418">
        <f t="shared" si="1"/>
        <v>30</v>
      </c>
      <c r="X19" s="418">
        <v>9.967805157E9</v>
      </c>
      <c r="Y19" s="418" t="s">
        <v>1096</v>
      </c>
      <c r="Z19" s="365"/>
      <c r="AA19" s="365"/>
      <c r="AB19" s="365"/>
      <c r="AC19" s="365"/>
    </row>
    <row r="20">
      <c r="A20" s="410">
        <v>4543.0</v>
      </c>
      <c r="B20" s="410" t="s">
        <v>70</v>
      </c>
      <c r="C20" s="410" t="s">
        <v>1184</v>
      </c>
      <c r="D20" s="410" t="s">
        <v>1048</v>
      </c>
      <c r="E20" s="410" t="s">
        <v>1107</v>
      </c>
      <c r="F20" s="410" t="s">
        <v>1788</v>
      </c>
      <c r="G20" s="410">
        <v>9.10831104E9</v>
      </c>
      <c r="H20" s="410" t="s">
        <v>1676</v>
      </c>
      <c r="I20" s="410" t="s">
        <v>1789</v>
      </c>
      <c r="J20" s="410" t="s">
        <v>1790</v>
      </c>
      <c r="K20" s="410" t="s">
        <v>1678</v>
      </c>
      <c r="L20" s="410" t="s">
        <v>1791</v>
      </c>
      <c r="M20" s="410">
        <v>8.310720669E9</v>
      </c>
      <c r="N20" s="416"/>
      <c r="O20" s="365"/>
      <c r="P20" s="365"/>
      <c r="Q20" s="365"/>
      <c r="R20" s="365"/>
      <c r="S20" s="365"/>
      <c r="T20" s="365"/>
      <c r="U20" s="365"/>
      <c r="V20" s="418" t="s">
        <v>1100</v>
      </c>
      <c r="W20" s="418">
        <f t="shared" si="1"/>
        <v>30</v>
      </c>
      <c r="X20" s="418" t="s">
        <v>1101</v>
      </c>
      <c r="Y20" s="418" t="s">
        <v>1102</v>
      </c>
      <c r="Z20" s="365"/>
      <c r="AA20" s="365"/>
      <c r="AB20" s="365"/>
      <c r="AC20" s="365"/>
    </row>
    <row r="21">
      <c r="A21" s="410">
        <v>2139.0</v>
      </c>
      <c r="B21" s="410" t="s">
        <v>57</v>
      </c>
      <c r="C21" s="410" t="s">
        <v>1184</v>
      </c>
      <c r="D21" s="410" t="s">
        <v>1792</v>
      </c>
      <c r="E21" s="410" t="s">
        <v>1107</v>
      </c>
      <c r="F21" s="410" t="s">
        <v>1793</v>
      </c>
      <c r="G21" s="410">
        <v>8.867496789E9</v>
      </c>
      <c r="H21" s="412" t="s">
        <v>1687</v>
      </c>
      <c r="I21" s="410" t="s">
        <v>1688</v>
      </c>
      <c r="J21" s="410">
        <v>7.013413539E9</v>
      </c>
      <c r="K21" s="410" t="s">
        <v>1794</v>
      </c>
      <c r="L21" s="426" t="s">
        <v>1795</v>
      </c>
      <c r="M21" s="410">
        <v>6.30242953E9</v>
      </c>
      <c r="N21" s="425" t="s">
        <v>1796</v>
      </c>
      <c r="O21" s="413" t="s">
        <v>1797</v>
      </c>
      <c r="P21" s="413">
        <v>9.591232133E9</v>
      </c>
      <c r="Q21" s="425" t="s">
        <v>1798</v>
      </c>
      <c r="R21" s="365"/>
      <c r="S21" s="365"/>
      <c r="T21" s="365"/>
      <c r="U21" s="365"/>
      <c r="V21" s="418" t="s">
        <v>1107</v>
      </c>
      <c r="W21" s="418">
        <f t="shared" si="1"/>
        <v>22</v>
      </c>
      <c r="X21" s="418" t="s">
        <v>1108</v>
      </c>
      <c r="Y21" s="418" t="s">
        <v>1109</v>
      </c>
      <c r="Z21" s="365"/>
      <c r="AA21" s="365"/>
      <c r="AB21" s="365"/>
      <c r="AC21" s="365"/>
    </row>
    <row r="22">
      <c r="A22" s="410">
        <v>3956.0</v>
      </c>
      <c r="B22" s="410" t="s">
        <v>54</v>
      </c>
      <c r="C22" s="410" t="s">
        <v>1184</v>
      </c>
      <c r="D22" s="410" t="s">
        <v>1792</v>
      </c>
      <c r="E22" s="410" t="s">
        <v>1107</v>
      </c>
      <c r="F22" s="410" t="s">
        <v>1799</v>
      </c>
      <c r="G22" s="410">
        <v>7.019412556E9</v>
      </c>
      <c r="H22" s="410" t="s">
        <v>1670</v>
      </c>
      <c r="I22" s="416"/>
      <c r="J22" s="416"/>
      <c r="K22" s="416"/>
      <c r="L22" s="410" t="s">
        <v>1691</v>
      </c>
      <c r="M22" s="410">
        <v>8.942995683E9</v>
      </c>
      <c r="N22" s="410" t="s">
        <v>1692</v>
      </c>
      <c r="O22" s="413" t="s">
        <v>1797</v>
      </c>
      <c r="P22" s="413">
        <v>9.591232133E9</v>
      </c>
      <c r="Q22" s="425" t="s">
        <v>1798</v>
      </c>
      <c r="R22" s="413" t="s">
        <v>1800</v>
      </c>
      <c r="S22" s="413">
        <v>8.509878745E9</v>
      </c>
      <c r="T22" s="413" t="s">
        <v>1801</v>
      </c>
      <c r="U22" s="365"/>
      <c r="V22" s="418" t="s">
        <v>1118</v>
      </c>
      <c r="W22" s="418">
        <f t="shared" si="1"/>
        <v>30</v>
      </c>
      <c r="X22" s="418">
        <v>9.967805157E9</v>
      </c>
      <c r="Y22" s="418" t="s">
        <v>1119</v>
      </c>
      <c r="Z22" s="365"/>
      <c r="AA22" s="365"/>
      <c r="AB22" s="365"/>
      <c r="AC22" s="365"/>
    </row>
    <row r="23">
      <c r="A23" s="410">
        <v>3481.0</v>
      </c>
      <c r="B23" s="410" t="s">
        <v>45</v>
      </c>
      <c r="C23" s="410" t="s">
        <v>1184</v>
      </c>
      <c r="D23" s="410" t="s">
        <v>1048</v>
      </c>
      <c r="E23" s="410" t="s">
        <v>1107</v>
      </c>
      <c r="F23" s="410" t="s">
        <v>1802</v>
      </c>
      <c r="G23" s="410">
        <v>9.70400042E9</v>
      </c>
      <c r="H23" s="410" t="s">
        <v>1803</v>
      </c>
      <c r="I23" s="410" t="s">
        <v>1804</v>
      </c>
      <c r="J23" s="413" t="s">
        <v>1805</v>
      </c>
      <c r="K23" s="410" t="s">
        <v>1806</v>
      </c>
      <c r="L23" s="413" t="s">
        <v>1807</v>
      </c>
      <c r="M23" s="413">
        <v>9.108938506E9</v>
      </c>
      <c r="N23" s="413" t="s">
        <v>1808</v>
      </c>
      <c r="O23" s="365"/>
      <c r="P23" s="365"/>
      <c r="Q23" s="365"/>
      <c r="R23" s="365"/>
      <c r="S23" s="365"/>
      <c r="T23" s="365"/>
      <c r="U23" s="365"/>
      <c r="V23" s="418" t="s">
        <v>1127</v>
      </c>
      <c r="W23" s="418">
        <f t="shared" si="1"/>
        <v>25</v>
      </c>
      <c r="X23" s="418" t="s">
        <v>1128</v>
      </c>
      <c r="Y23" s="418" t="s">
        <v>1129</v>
      </c>
      <c r="Z23" s="365"/>
      <c r="AA23" s="365"/>
      <c r="AB23" s="365"/>
      <c r="AC23" s="365"/>
    </row>
    <row r="24">
      <c r="A24" s="410">
        <v>4509.0</v>
      </c>
      <c r="B24" s="410" t="s">
        <v>28</v>
      </c>
      <c r="C24" s="410" t="s">
        <v>1711</v>
      </c>
      <c r="D24" s="410" t="s">
        <v>1008</v>
      </c>
      <c r="E24" s="410" t="s">
        <v>1100</v>
      </c>
      <c r="F24" s="410" t="s">
        <v>1809</v>
      </c>
      <c r="G24" s="410">
        <v>9.00846477E9</v>
      </c>
      <c r="H24" s="410" t="s">
        <v>1153</v>
      </c>
      <c r="I24" s="410" t="s">
        <v>1810</v>
      </c>
      <c r="J24" s="410">
        <v>9.742292607E9</v>
      </c>
      <c r="K24" s="410" t="s">
        <v>1155</v>
      </c>
      <c r="L24" s="365"/>
      <c r="M24" s="365"/>
      <c r="N24" s="365"/>
      <c r="O24" s="365"/>
      <c r="P24" s="365"/>
      <c r="Q24" s="365"/>
      <c r="R24" s="365"/>
      <c r="S24" s="365"/>
      <c r="T24" s="365"/>
      <c r="U24" s="365"/>
      <c r="V24" s="365"/>
      <c r="W24" s="365"/>
      <c r="X24" s="365"/>
      <c r="Y24" s="365"/>
      <c r="Z24" s="365"/>
      <c r="AA24" s="365"/>
      <c r="AB24" s="365"/>
      <c r="AC24" s="365"/>
    </row>
    <row r="25">
      <c r="A25" s="410">
        <v>5072.0</v>
      </c>
      <c r="B25" s="410" t="s">
        <v>172</v>
      </c>
      <c r="C25" s="410" t="s">
        <v>1184</v>
      </c>
      <c r="D25" s="410" t="s">
        <v>1008</v>
      </c>
      <c r="E25" s="410" t="s">
        <v>1100</v>
      </c>
      <c r="F25" s="416"/>
      <c r="G25" s="416"/>
      <c r="H25" s="416"/>
      <c r="I25" s="427" t="s">
        <v>1132</v>
      </c>
      <c r="J25" s="427">
        <v>8.073732763E9</v>
      </c>
      <c r="K25" s="427" t="s">
        <v>1133</v>
      </c>
      <c r="L25" s="410" t="s">
        <v>1811</v>
      </c>
      <c r="M25" s="410">
        <v>7.79533277E9</v>
      </c>
      <c r="N25" s="428" t="s">
        <v>1812</v>
      </c>
      <c r="O25" s="413" t="s">
        <v>1813</v>
      </c>
      <c r="P25" s="365"/>
      <c r="Q25" s="365"/>
      <c r="R25" s="365"/>
      <c r="S25" s="365"/>
      <c r="T25" s="365"/>
      <c r="U25" s="365"/>
      <c r="V25" s="365"/>
      <c r="W25" s="365"/>
      <c r="X25" s="365"/>
      <c r="Y25" s="365"/>
      <c r="Z25" s="365"/>
      <c r="AA25" s="365"/>
      <c r="AB25" s="365"/>
      <c r="AC25" s="365"/>
    </row>
    <row r="26">
      <c r="A26" s="410">
        <v>3139.0</v>
      </c>
      <c r="B26" s="410" t="s">
        <v>130</v>
      </c>
      <c r="C26" s="410" t="s">
        <v>1184</v>
      </c>
      <c r="D26" s="410" t="s">
        <v>1008</v>
      </c>
      <c r="E26" s="410" t="s">
        <v>1100</v>
      </c>
      <c r="F26" s="410" t="s">
        <v>1814</v>
      </c>
      <c r="G26" s="410" t="s">
        <v>1815</v>
      </c>
      <c r="H26" s="410" t="s">
        <v>1171</v>
      </c>
      <c r="I26" s="410" t="s">
        <v>1816</v>
      </c>
      <c r="J26" s="410">
        <v>9.844715478E9</v>
      </c>
      <c r="K26" s="410" t="s">
        <v>1173</v>
      </c>
      <c r="L26" s="413" t="s">
        <v>1817</v>
      </c>
      <c r="M26" s="413" t="s">
        <v>1818</v>
      </c>
      <c r="N26" s="413" t="s">
        <v>1819</v>
      </c>
      <c r="O26" s="413" t="s">
        <v>1813</v>
      </c>
      <c r="P26" s="413" t="s">
        <v>1820</v>
      </c>
      <c r="Q26" s="413" t="s">
        <v>1163</v>
      </c>
      <c r="R26" s="413" t="s">
        <v>1821</v>
      </c>
      <c r="S26" s="413" t="s">
        <v>1822</v>
      </c>
      <c r="T26" s="413" t="s">
        <v>1823</v>
      </c>
      <c r="U26" s="365"/>
      <c r="V26" s="365"/>
      <c r="W26" s="365"/>
      <c r="X26" s="365"/>
      <c r="Y26" s="365"/>
      <c r="Z26" s="365"/>
      <c r="AA26" s="365"/>
      <c r="AB26" s="365"/>
      <c r="AC26" s="365"/>
    </row>
    <row r="27">
      <c r="A27" s="410">
        <v>4420.0</v>
      </c>
      <c r="B27" s="410" t="s">
        <v>79</v>
      </c>
      <c r="C27" s="410" t="s">
        <v>1184</v>
      </c>
      <c r="D27" s="410" t="s">
        <v>1008</v>
      </c>
      <c r="E27" s="410" t="s">
        <v>1100</v>
      </c>
      <c r="F27" s="410" t="s">
        <v>1138</v>
      </c>
      <c r="G27" s="410">
        <v>8.151831198E9</v>
      </c>
      <c r="H27" s="410" t="s">
        <v>1139</v>
      </c>
      <c r="I27" s="410" t="s">
        <v>1824</v>
      </c>
      <c r="J27" s="416"/>
      <c r="K27" s="416"/>
      <c r="L27" s="416"/>
      <c r="M27" s="416"/>
      <c r="N27" s="416"/>
      <c r="O27" s="365"/>
      <c r="P27" s="365"/>
      <c r="Q27" s="365"/>
      <c r="R27" s="365"/>
      <c r="S27" s="365"/>
      <c r="T27" s="365"/>
      <c r="U27" s="365"/>
      <c r="V27" s="365"/>
      <c r="W27" s="365"/>
      <c r="X27" s="365"/>
      <c r="Y27" s="365"/>
      <c r="Z27" s="365"/>
      <c r="AA27" s="365"/>
      <c r="AB27" s="365"/>
      <c r="AC27" s="365"/>
    </row>
    <row r="28">
      <c r="A28" s="410">
        <v>3142.0</v>
      </c>
      <c r="B28" s="410" t="s">
        <v>323</v>
      </c>
      <c r="C28" s="410" t="s">
        <v>1184</v>
      </c>
      <c r="D28" s="410" t="s">
        <v>1008</v>
      </c>
      <c r="E28" s="410" t="s">
        <v>1100</v>
      </c>
      <c r="F28" s="410" t="s">
        <v>1825</v>
      </c>
      <c r="G28" s="410">
        <v>9.751982552E9</v>
      </c>
      <c r="H28" s="410" t="s">
        <v>1245</v>
      </c>
      <c r="I28" s="410" t="s">
        <v>1147</v>
      </c>
      <c r="J28" s="417">
        <v>8.494974798E9</v>
      </c>
      <c r="K28" s="410" t="s">
        <v>1148</v>
      </c>
      <c r="L28" s="413" t="s">
        <v>1826</v>
      </c>
      <c r="M28" s="429">
        <v>8.951022331E9</v>
      </c>
      <c r="N28" s="413" t="s">
        <v>1827</v>
      </c>
      <c r="O28" s="365"/>
      <c r="P28" s="365"/>
      <c r="Q28" s="365"/>
      <c r="R28" s="365"/>
      <c r="S28" s="405"/>
      <c r="T28" s="365"/>
      <c r="U28" s="365"/>
      <c r="V28" s="365"/>
      <c r="W28" s="365"/>
      <c r="X28" s="365"/>
      <c r="Y28" s="365"/>
      <c r="Z28" s="365"/>
      <c r="AA28" s="365"/>
      <c r="AB28" s="365"/>
      <c r="AC28" s="365"/>
    </row>
    <row r="29">
      <c r="A29" s="410">
        <v>2778.0</v>
      </c>
      <c r="B29" s="410" t="s">
        <v>37</v>
      </c>
      <c r="C29" s="410" t="s">
        <v>1184</v>
      </c>
      <c r="D29" s="410" t="s">
        <v>1008</v>
      </c>
      <c r="E29" s="410" t="s">
        <v>1100</v>
      </c>
      <c r="F29" s="413" t="s">
        <v>1164</v>
      </c>
      <c r="G29" s="413">
        <v>9.00814348E9</v>
      </c>
      <c r="H29" s="413" t="s">
        <v>1165</v>
      </c>
      <c r="I29" s="410" t="s">
        <v>1828</v>
      </c>
      <c r="J29" s="410">
        <v>9.491130395E9</v>
      </c>
      <c r="K29" s="410" t="s">
        <v>1167</v>
      </c>
      <c r="L29" s="413" t="s">
        <v>1829</v>
      </c>
      <c r="M29" s="413">
        <v>7.022951464E9</v>
      </c>
      <c r="N29" s="413" t="s">
        <v>1830</v>
      </c>
      <c r="O29" s="413" t="s">
        <v>625</v>
      </c>
      <c r="P29" s="413" t="s">
        <v>625</v>
      </c>
      <c r="Q29" s="413" t="s">
        <v>625</v>
      </c>
      <c r="R29" s="413" t="s">
        <v>625</v>
      </c>
      <c r="S29" s="413" t="s">
        <v>625</v>
      </c>
      <c r="T29" s="413" t="s">
        <v>625</v>
      </c>
      <c r="U29" s="365"/>
      <c r="V29" s="365"/>
      <c r="W29" s="365"/>
      <c r="X29" s="365"/>
      <c r="Y29" s="365"/>
      <c r="Z29" s="365"/>
      <c r="AA29" s="365"/>
      <c r="AB29" s="365"/>
      <c r="AC29" s="365"/>
    </row>
    <row r="30">
      <c r="A30" s="410">
        <v>5255.0</v>
      </c>
      <c r="B30" s="410" t="s">
        <v>104</v>
      </c>
      <c r="C30" s="410" t="s">
        <v>1711</v>
      </c>
      <c r="D30" s="410" t="s">
        <v>1008</v>
      </c>
      <c r="E30" s="410" t="s">
        <v>1100</v>
      </c>
      <c r="F30" s="410" t="s">
        <v>1336</v>
      </c>
      <c r="G30" s="410">
        <v>9.74287934E9</v>
      </c>
      <c r="H30" s="410" t="s">
        <v>1831</v>
      </c>
      <c r="I30" s="416"/>
      <c r="J30" s="416"/>
      <c r="K30" s="416"/>
      <c r="L30" s="410" t="s">
        <v>1338</v>
      </c>
      <c r="M30" s="410">
        <v>9.380770309E9</v>
      </c>
      <c r="N30" s="410" t="s">
        <v>1832</v>
      </c>
      <c r="O30" s="413" t="s">
        <v>1833</v>
      </c>
      <c r="P30" s="413">
        <v>7.975921117E9</v>
      </c>
      <c r="Q30" s="413" t="s">
        <v>1834</v>
      </c>
      <c r="R30" s="365"/>
      <c r="S30" s="365"/>
      <c r="T30" s="365"/>
      <c r="U30" s="365"/>
      <c r="V30" s="365"/>
      <c r="W30" s="365"/>
      <c r="X30" s="365"/>
      <c r="Y30" s="365"/>
      <c r="Z30" s="365"/>
      <c r="AA30" s="365"/>
      <c r="AB30" s="365"/>
      <c r="AC30" s="365"/>
    </row>
    <row r="31">
      <c r="A31" s="410">
        <v>5757.0</v>
      </c>
      <c r="B31" s="410" t="s">
        <v>43</v>
      </c>
      <c r="C31" s="416"/>
      <c r="D31" s="410" t="s">
        <v>1008</v>
      </c>
      <c r="E31" s="410" t="s">
        <v>1100</v>
      </c>
      <c r="F31" s="413" t="s">
        <v>1336</v>
      </c>
      <c r="G31" s="413">
        <v>9.74287934E9</v>
      </c>
      <c r="H31" s="413" t="s">
        <v>1831</v>
      </c>
      <c r="I31" s="416"/>
      <c r="J31" s="416"/>
      <c r="K31" s="416"/>
      <c r="L31" s="365"/>
      <c r="M31" s="365"/>
      <c r="N31" s="365"/>
      <c r="O31" s="365"/>
      <c r="P31" s="365"/>
      <c r="Q31" s="365"/>
      <c r="R31" s="365"/>
      <c r="S31" s="365"/>
      <c r="T31" s="365"/>
      <c r="U31" s="365"/>
      <c r="V31" s="365"/>
      <c r="W31" s="365"/>
      <c r="X31" s="365"/>
      <c r="Y31" s="365"/>
      <c r="Z31" s="365"/>
      <c r="AA31" s="365"/>
      <c r="AB31" s="365"/>
      <c r="AC31" s="365"/>
    </row>
    <row r="32">
      <c r="A32" s="410">
        <v>2779.0</v>
      </c>
      <c r="B32" s="410" t="s">
        <v>23</v>
      </c>
      <c r="C32" s="410" t="s">
        <v>1184</v>
      </c>
      <c r="D32" s="410" t="s">
        <v>1835</v>
      </c>
      <c r="E32" s="410" t="s">
        <v>1100</v>
      </c>
      <c r="F32" s="410" t="s">
        <v>1836</v>
      </c>
      <c r="G32" s="410">
        <v>9.620860899E9</v>
      </c>
      <c r="H32" s="410" t="s">
        <v>1157</v>
      </c>
      <c r="I32" s="410" t="s">
        <v>1837</v>
      </c>
      <c r="J32" s="413">
        <v>9.344992456E9</v>
      </c>
      <c r="K32" s="425" t="s">
        <v>1159</v>
      </c>
      <c r="L32" s="413" t="s">
        <v>1838</v>
      </c>
      <c r="M32" s="413">
        <v>7.204773433E9</v>
      </c>
      <c r="N32" s="413" t="s">
        <v>1839</v>
      </c>
      <c r="O32" s="413" t="s">
        <v>1833</v>
      </c>
      <c r="P32" s="413">
        <v>7.975921117E9</v>
      </c>
      <c r="Q32" s="413" t="s">
        <v>1834</v>
      </c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</row>
    <row r="33">
      <c r="A33" s="410">
        <v>5991.0</v>
      </c>
      <c r="B33" s="410" t="s">
        <v>1840</v>
      </c>
      <c r="C33" s="416"/>
      <c r="D33" s="410" t="s">
        <v>1008</v>
      </c>
      <c r="E33" s="410" t="s">
        <v>1100</v>
      </c>
      <c r="F33" s="416"/>
      <c r="G33" s="416"/>
      <c r="H33" s="416"/>
      <c r="I33" s="416"/>
      <c r="J33" s="416"/>
      <c r="K33" s="416"/>
      <c r="L33" s="416"/>
      <c r="M33" s="416"/>
      <c r="N33" s="416"/>
      <c r="O33" s="365"/>
      <c r="P33" s="365"/>
      <c r="Q33" s="365"/>
      <c r="R33" s="365"/>
      <c r="S33" s="365"/>
      <c r="T33" s="365"/>
      <c r="U33" s="365"/>
      <c r="V33" s="365"/>
      <c r="W33" s="365"/>
      <c r="X33" s="365"/>
      <c r="Y33" s="365"/>
      <c r="Z33" s="365"/>
      <c r="AA33" s="365"/>
      <c r="AB33" s="365"/>
      <c r="AC33" s="365"/>
    </row>
    <row r="34">
      <c r="A34" s="410">
        <v>6308.0</v>
      </c>
      <c r="B34" s="410" t="s">
        <v>787</v>
      </c>
      <c r="C34" s="416"/>
      <c r="D34" s="410" t="s">
        <v>1008</v>
      </c>
      <c r="E34" s="410" t="s">
        <v>1100</v>
      </c>
      <c r="F34" s="410" t="s">
        <v>1841</v>
      </c>
      <c r="G34" s="410">
        <v>8.106256575E9</v>
      </c>
      <c r="H34" s="410" t="s">
        <v>1131</v>
      </c>
      <c r="I34" s="410" t="s">
        <v>1842</v>
      </c>
      <c r="J34" s="410">
        <v>8.073783862E9</v>
      </c>
      <c r="K34" s="410" t="s">
        <v>1843</v>
      </c>
      <c r="L34" s="410" t="s">
        <v>1844</v>
      </c>
      <c r="M34" s="410">
        <v>9.766110695E9</v>
      </c>
      <c r="N34" s="410" t="s">
        <v>1143</v>
      </c>
      <c r="O34" s="365"/>
      <c r="P34" s="365"/>
      <c r="Q34" s="365"/>
      <c r="R34" s="365"/>
      <c r="S34" s="365"/>
      <c r="T34" s="365"/>
      <c r="U34" s="365"/>
      <c r="V34" s="365"/>
      <c r="W34" s="365"/>
      <c r="X34" s="365"/>
      <c r="Y34" s="365"/>
      <c r="Z34" s="365"/>
      <c r="AA34" s="365"/>
      <c r="AB34" s="365"/>
      <c r="AC34" s="365"/>
    </row>
    <row r="35">
      <c r="A35" s="410">
        <v>5609.0</v>
      </c>
      <c r="B35" s="410" t="s">
        <v>1845</v>
      </c>
      <c r="C35" s="416"/>
      <c r="D35" s="410" t="s">
        <v>1008</v>
      </c>
      <c r="E35" s="410" t="s">
        <v>1100</v>
      </c>
      <c r="F35" s="416"/>
      <c r="G35" s="416"/>
      <c r="H35" s="416"/>
      <c r="I35" s="365"/>
      <c r="J35" s="365"/>
      <c r="K35" s="365"/>
      <c r="L35" s="426" t="s">
        <v>1846</v>
      </c>
      <c r="M35" s="430">
        <v>9.148863778E9</v>
      </c>
      <c r="N35" s="431"/>
      <c r="O35" s="365"/>
      <c r="P35" s="365"/>
      <c r="Q35" s="365"/>
      <c r="R35" s="365"/>
      <c r="S35" s="365"/>
      <c r="T35" s="365"/>
      <c r="U35" s="365"/>
      <c r="V35" s="365"/>
      <c r="W35" s="365"/>
      <c r="X35" s="365"/>
      <c r="Y35" s="365"/>
      <c r="Z35" s="365"/>
      <c r="AA35" s="365"/>
      <c r="AB35" s="365"/>
      <c r="AC35" s="365"/>
    </row>
    <row r="36">
      <c r="A36" s="410">
        <v>6625.0</v>
      </c>
      <c r="B36" s="410" t="s">
        <v>1847</v>
      </c>
      <c r="C36" s="416"/>
      <c r="D36" s="410" t="s">
        <v>1008</v>
      </c>
      <c r="E36" s="410" t="s">
        <v>1100</v>
      </c>
      <c r="F36" s="416"/>
      <c r="G36" s="416"/>
      <c r="H36" s="416"/>
      <c r="I36" s="416"/>
      <c r="J36" s="416"/>
      <c r="K36" s="416"/>
      <c r="L36" s="365"/>
      <c r="M36" s="365"/>
      <c r="N36" s="365"/>
      <c r="O36" s="365"/>
      <c r="P36" s="365"/>
      <c r="Q36" s="365"/>
      <c r="R36" s="365"/>
      <c r="S36" s="365"/>
      <c r="T36" s="365"/>
      <c r="U36" s="365"/>
      <c r="V36" s="365"/>
      <c r="W36" s="365"/>
      <c r="X36" s="365"/>
      <c r="Y36" s="365"/>
      <c r="Z36" s="365"/>
      <c r="AA36" s="365"/>
      <c r="AB36" s="365"/>
      <c r="AC36" s="365"/>
    </row>
    <row r="37">
      <c r="A37" s="410">
        <v>6270.0</v>
      </c>
      <c r="B37" s="410" t="s">
        <v>268</v>
      </c>
      <c r="C37" s="416"/>
      <c r="D37" s="410" t="s">
        <v>1008</v>
      </c>
      <c r="E37" s="410" t="s">
        <v>1848</v>
      </c>
      <c r="F37" s="416"/>
      <c r="G37" s="416"/>
      <c r="H37" s="416"/>
      <c r="I37" s="416"/>
      <c r="J37" s="416"/>
      <c r="K37" s="416"/>
      <c r="L37" s="416"/>
      <c r="M37" s="416"/>
      <c r="N37" s="416"/>
      <c r="O37" s="365"/>
      <c r="P37" s="365"/>
      <c r="Q37" s="365"/>
      <c r="R37" s="365"/>
      <c r="S37" s="365"/>
      <c r="T37" s="365"/>
      <c r="U37" s="418" t="s">
        <v>617</v>
      </c>
      <c r="V37" s="365"/>
      <c r="W37" s="365"/>
      <c r="X37" s="365"/>
      <c r="Y37" s="365"/>
      <c r="Z37" s="365"/>
      <c r="AA37" s="365"/>
      <c r="AB37" s="365"/>
      <c r="AC37" s="365"/>
    </row>
    <row r="38">
      <c r="A38" s="410">
        <v>5071.0</v>
      </c>
      <c r="B38" s="410" t="s">
        <v>12</v>
      </c>
      <c r="C38" s="410" t="s">
        <v>1711</v>
      </c>
      <c r="D38" s="410" t="s">
        <v>1100</v>
      </c>
      <c r="E38" s="410" t="s">
        <v>1100</v>
      </c>
      <c r="F38" s="410" t="s">
        <v>1849</v>
      </c>
      <c r="G38" s="410">
        <v>9.066519438E9</v>
      </c>
      <c r="H38" s="410" t="s">
        <v>1850</v>
      </c>
      <c r="I38" s="410" t="s">
        <v>1851</v>
      </c>
      <c r="J38" s="410">
        <v>7.569913253E9</v>
      </c>
      <c r="K38" s="410" t="s">
        <v>1266</v>
      </c>
      <c r="L38" s="416"/>
      <c r="M38" s="416"/>
      <c r="N38" s="416"/>
      <c r="O38" s="413" t="s">
        <v>1852</v>
      </c>
      <c r="P38" s="413" t="s">
        <v>1853</v>
      </c>
      <c r="Q38" s="413" t="s">
        <v>1268</v>
      </c>
      <c r="R38" s="365"/>
      <c r="S38" s="365"/>
      <c r="T38" s="365"/>
      <c r="U38" s="365"/>
      <c r="V38" s="365"/>
      <c r="W38" s="365"/>
      <c r="X38" s="365"/>
      <c r="Y38" s="365"/>
      <c r="Z38" s="365"/>
      <c r="AA38" s="365"/>
      <c r="AB38" s="365"/>
      <c r="AC38" s="365"/>
    </row>
    <row r="39">
      <c r="A39" s="410">
        <v>2151.0</v>
      </c>
      <c r="B39" s="410" t="s">
        <v>1854</v>
      </c>
      <c r="C39" s="410" t="s">
        <v>1184</v>
      </c>
      <c r="D39" s="410" t="s">
        <v>1100</v>
      </c>
      <c r="E39" s="410" t="s">
        <v>1100</v>
      </c>
      <c r="F39" s="410" t="s">
        <v>1355</v>
      </c>
      <c r="G39" s="410" t="s">
        <v>1355</v>
      </c>
      <c r="H39" s="410" t="s">
        <v>1355</v>
      </c>
      <c r="I39" s="410" t="s">
        <v>1286</v>
      </c>
      <c r="J39" s="410">
        <v>9.164365763E9</v>
      </c>
      <c r="K39" s="410" t="s">
        <v>1855</v>
      </c>
      <c r="L39" s="410" t="s">
        <v>1290</v>
      </c>
      <c r="M39" s="410">
        <v>9.972925092E9</v>
      </c>
      <c r="N39" s="410" t="s">
        <v>1856</v>
      </c>
      <c r="O39" s="365"/>
      <c r="P39" s="365"/>
      <c r="Q39" s="365"/>
      <c r="R39" s="365"/>
      <c r="S39" s="365"/>
      <c r="T39" s="365"/>
      <c r="U39" s="365"/>
      <c r="V39" s="365"/>
      <c r="W39" s="365"/>
      <c r="X39" s="365"/>
      <c r="Y39" s="365"/>
      <c r="Z39" s="365"/>
      <c r="AA39" s="365"/>
      <c r="AB39" s="365"/>
      <c r="AC39" s="365"/>
    </row>
    <row r="40">
      <c r="A40" s="410">
        <v>5070.0</v>
      </c>
      <c r="B40" s="410" t="s">
        <v>399</v>
      </c>
      <c r="C40" s="410" t="s">
        <v>1184</v>
      </c>
      <c r="D40" s="410" t="s">
        <v>1100</v>
      </c>
      <c r="E40" s="410" t="s">
        <v>1100</v>
      </c>
      <c r="F40" s="417" t="s">
        <v>1314</v>
      </c>
      <c r="G40" s="410">
        <v>7.483613541E9</v>
      </c>
      <c r="H40" s="410" t="s">
        <v>1315</v>
      </c>
      <c r="I40" s="410" t="s">
        <v>1349</v>
      </c>
      <c r="J40" s="410" t="s">
        <v>1349</v>
      </c>
      <c r="K40" s="410" t="s">
        <v>1349</v>
      </c>
      <c r="L40" s="410" t="s">
        <v>1316</v>
      </c>
      <c r="M40" s="410">
        <v>6.362082297E9</v>
      </c>
      <c r="N40" s="410" t="s">
        <v>1317</v>
      </c>
      <c r="O40" s="413" t="s">
        <v>1857</v>
      </c>
      <c r="P40" s="413">
        <v>6.363309323E9</v>
      </c>
      <c r="Q40" s="413" t="s">
        <v>1858</v>
      </c>
      <c r="R40" s="413" t="s">
        <v>1349</v>
      </c>
      <c r="S40" s="413" t="s">
        <v>1349</v>
      </c>
      <c r="T40" s="413" t="s">
        <v>1349</v>
      </c>
      <c r="U40" s="365"/>
      <c r="V40" s="365"/>
      <c r="W40" s="365"/>
      <c r="X40" s="365"/>
      <c r="Y40" s="365"/>
      <c r="Z40" s="365"/>
      <c r="AA40" s="365"/>
      <c r="AB40" s="365"/>
      <c r="AC40" s="365"/>
    </row>
    <row r="41">
      <c r="A41" s="410">
        <v>5514.0</v>
      </c>
      <c r="B41" s="410" t="s">
        <v>279</v>
      </c>
      <c r="C41" s="413" t="s">
        <v>1184</v>
      </c>
      <c r="D41" s="410" t="s">
        <v>1100</v>
      </c>
      <c r="E41" s="410" t="s">
        <v>1100</v>
      </c>
      <c r="F41" s="410" t="s">
        <v>1859</v>
      </c>
      <c r="G41" s="410">
        <v>9.738862143E9</v>
      </c>
      <c r="H41" s="410" t="s">
        <v>1860</v>
      </c>
      <c r="I41" s="413" t="s">
        <v>1325</v>
      </c>
      <c r="J41" s="413">
        <v>8.220280802E9</v>
      </c>
      <c r="K41" s="413" t="s">
        <v>1326</v>
      </c>
      <c r="L41" s="365"/>
      <c r="M41" s="365"/>
      <c r="N41" s="365"/>
      <c r="O41" s="413" t="s">
        <v>1852</v>
      </c>
      <c r="P41" s="413" t="s">
        <v>1853</v>
      </c>
      <c r="Q41" s="413" t="s">
        <v>1268</v>
      </c>
      <c r="R41" s="365"/>
      <c r="S41" s="365"/>
      <c r="T41" s="365"/>
      <c r="U41" s="365"/>
      <c r="V41" s="365"/>
      <c r="W41" s="365"/>
      <c r="X41" s="365"/>
      <c r="Y41" s="365"/>
      <c r="Z41" s="365"/>
      <c r="AA41" s="365"/>
      <c r="AB41" s="365"/>
      <c r="AC41" s="365"/>
    </row>
    <row r="42">
      <c r="A42" s="410">
        <v>5485.0</v>
      </c>
      <c r="B42" s="410" t="s">
        <v>422</v>
      </c>
      <c r="C42" s="410" t="s">
        <v>1711</v>
      </c>
      <c r="D42" s="410" t="s">
        <v>1100</v>
      </c>
      <c r="E42" s="410" t="s">
        <v>1100</v>
      </c>
      <c r="F42" s="416"/>
      <c r="G42" s="416"/>
      <c r="H42" s="416"/>
      <c r="I42" s="410" t="s">
        <v>1234</v>
      </c>
      <c r="J42" s="410">
        <v>9.113910124E9</v>
      </c>
      <c r="K42" s="410" t="s">
        <v>1235</v>
      </c>
      <c r="L42" s="416"/>
      <c r="M42" s="416"/>
      <c r="N42" s="416"/>
      <c r="O42" s="365"/>
      <c r="P42" s="365"/>
      <c r="Q42" s="365"/>
      <c r="R42" s="365"/>
      <c r="S42" s="365"/>
      <c r="T42" s="365"/>
      <c r="U42" s="365"/>
      <c r="V42" s="365"/>
      <c r="W42" s="365"/>
      <c r="X42" s="365"/>
      <c r="Y42" s="365"/>
      <c r="Z42" s="365"/>
      <c r="AA42" s="365"/>
      <c r="AB42" s="365"/>
      <c r="AC42" s="365"/>
    </row>
    <row r="43">
      <c r="A43" s="410">
        <v>4555.0</v>
      </c>
      <c r="B43" s="410" t="s">
        <v>97</v>
      </c>
      <c r="C43" s="410" t="s">
        <v>1184</v>
      </c>
      <c r="D43" s="410" t="s">
        <v>1100</v>
      </c>
      <c r="E43" s="410" t="s">
        <v>1100</v>
      </c>
      <c r="F43" s="410" t="s">
        <v>1861</v>
      </c>
      <c r="G43" s="410">
        <v>9.535192939E9</v>
      </c>
      <c r="H43" s="410" t="s">
        <v>1171</v>
      </c>
      <c r="I43" s="410" t="s">
        <v>1862</v>
      </c>
      <c r="J43" s="410">
        <v>9.353806311E9</v>
      </c>
      <c r="K43" s="410" t="s">
        <v>1863</v>
      </c>
      <c r="L43" s="416"/>
      <c r="M43" s="416"/>
      <c r="N43" s="416"/>
      <c r="O43" s="413" t="s">
        <v>1280</v>
      </c>
      <c r="P43" s="413">
        <v>8.892373134E9</v>
      </c>
      <c r="Q43" s="413" t="s">
        <v>1281</v>
      </c>
      <c r="R43" s="365"/>
      <c r="S43" s="365"/>
      <c r="T43" s="365"/>
      <c r="U43" s="365"/>
      <c r="V43" s="365"/>
      <c r="W43" s="365"/>
      <c r="X43" s="365"/>
      <c r="Y43" s="365"/>
      <c r="Z43" s="365"/>
      <c r="AA43" s="365"/>
      <c r="AB43" s="365"/>
      <c r="AC43" s="365"/>
    </row>
    <row r="44">
      <c r="A44" s="410">
        <v>2141.0</v>
      </c>
      <c r="B44" s="410" t="s">
        <v>75</v>
      </c>
      <c r="C44" s="413" t="s">
        <v>1711</v>
      </c>
      <c r="D44" s="410" t="s">
        <v>1100</v>
      </c>
      <c r="E44" s="410" t="s">
        <v>1100</v>
      </c>
      <c r="F44" s="410" t="s">
        <v>1355</v>
      </c>
      <c r="G44" s="410" t="s">
        <v>1355</v>
      </c>
      <c r="H44" s="410" t="s">
        <v>1355</v>
      </c>
      <c r="I44" s="410" t="s">
        <v>1355</v>
      </c>
      <c r="J44" s="410" t="s">
        <v>1355</v>
      </c>
      <c r="K44" s="413" t="s">
        <v>1355</v>
      </c>
      <c r="L44" s="413" t="s">
        <v>1864</v>
      </c>
      <c r="M44" s="413">
        <v>9.652504247E9</v>
      </c>
      <c r="N44" s="413" t="s">
        <v>625</v>
      </c>
      <c r="O44" s="413" t="s">
        <v>1852</v>
      </c>
      <c r="P44" s="413" t="s">
        <v>1853</v>
      </c>
      <c r="Q44" s="413" t="s">
        <v>1268</v>
      </c>
      <c r="R44" s="413" t="s">
        <v>1865</v>
      </c>
      <c r="S44" s="365"/>
      <c r="T44" s="365"/>
      <c r="U44" s="365"/>
      <c r="V44" s="365"/>
      <c r="W44" s="365"/>
      <c r="X44" s="365"/>
      <c r="Y44" s="365"/>
      <c r="Z44" s="365"/>
      <c r="AA44" s="365"/>
      <c r="AB44" s="365"/>
      <c r="AC44" s="365"/>
    </row>
    <row r="45">
      <c r="A45" s="410">
        <v>2577.0</v>
      </c>
      <c r="B45" s="410" t="s">
        <v>49</v>
      </c>
      <c r="C45" s="410" t="s">
        <v>1184</v>
      </c>
      <c r="D45" s="410" t="s">
        <v>1100</v>
      </c>
      <c r="E45" s="410" t="s">
        <v>1100</v>
      </c>
      <c r="F45" s="416"/>
      <c r="G45" s="416"/>
      <c r="H45" s="416"/>
      <c r="I45" s="410" t="s">
        <v>1238</v>
      </c>
      <c r="J45" s="410">
        <v>9.742068084E9</v>
      </c>
      <c r="K45" s="410" t="s">
        <v>1866</v>
      </c>
      <c r="L45" s="410" t="s">
        <v>625</v>
      </c>
      <c r="M45" s="410" t="s">
        <v>625</v>
      </c>
      <c r="N45" s="410" t="s">
        <v>625</v>
      </c>
      <c r="O45" s="413" t="s">
        <v>1280</v>
      </c>
      <c r="P45" s="413">
        <v>8.892373134E9</v>
      </c>
      <c r="Q45" s="413" t="s">
        <v>1281</v>
      </c>
      <c r="R45" s="413" t="s">
        <v>1867</v>
      </c>
      <c r="S45" s="413">
        <v>7.676410426E9</v>
      </c>
      <c r="T45" s="413" t="s">
        <v>1243</v>
      </c>
      <c r="U45" s="365"/>
      <c r="V45" s="365"/>
      <c r="W45" s="365"/>
      <c r="X45" s="365"/>
      <c r="Y45" s="365"/>
      <c r="Z45" s="365"/>
      <c r="AA45" s="365"/>
      <c r="AB45" s="365"/>
      <c r="AC45" s="365"/>
    </row>
    <row r="46">
      <c r="A46" s="410">
        <v>2582.0</v>
      </c>
      <c r="B46" s="410" t="s">
        <v>190</v>
      </c>
      <c r="C46" s="410" t="s">
        <v>1184</v>
      </c>
      <c r="D46" s="410" t="s">
        <v>1100</v>
      </c>
      <c r="E46" s="410" t="s">
        <v>1100</v>
      </c>
      <c r="F46" s="410" t="s">
        <v>1868</v>
      </c>
      <c r="G46" s="410">
        <v>6.363990332E9</v>
      </c>
      <c r="H46" s="432" t="s">
        <v>1869</v>
      </c>
      <c r="I46" s="410" t="s">
        <v>1870</v>
      </c>
      <c r="J46" s="410">
        <v>8.660597518E9</v>
      </c>
      <c r="K46" s="433" t="s">
        <v>1871</v>
      </c>
      <c r="L46" s="410" t="s">
        <v>625</v>
      </c>
      <c r="M46" s="410" t="s">
        <v>625</v>
      </c>
      <c r="N46" s="413" t="s">
        <v>625</v>
      </c>
      <c r="O46" s="413" t="s">
        <v>1872</v>
      </c>
      <c r="P46" s="413">
        <v>9.449881584E9</v>
      </c>
      <c r="Q46" s="434" t="s">
        <v>1251</v>
      </c>
      <c r="R46" s="365"/>
      <c r="S46" s="365"/>
      <c r="T46" s="365"/>
      <c r="U46" s="365"/>
      <c r="V46" s="365"/>
      <c r="W46" s="365"/>
      <c r="X46" s="365"/>
      <c r="Y46" s="365"/>
      <c r="Z46" s="365"/>
      <c r="AA46" s="365"/>
      <c r="AB46" s="365"/>
      <c r="AC46" s="365"/>
    </row>
    <row r="47">
      <c r="A47" s="410">
        <v>4545.0</v>
      </c>
      <c r="B47" s="410" t="s">
        <v>198</v>
      </c>
      <c r="C47" s="410" t="s">
        <v>1184</v>
      </c>
      <c r="D47" s="410" t="s">
        <v>1100</v>
      </c>
      <c r="E47" s="410" t="s">
        <v>1100</v>
      </c>
      <c r="F47" s="410" t="s">
        <v>1873</v>
      </c>
      <c r="G47" s="410">
        <v>8.884667478E9</v>
      </c>
      <c r="H47" s="410" t="s">
        <v>1874</v>
      </c>
      <c r="I47" s="410" t="s">
        <v>1302</v>
      </c>
      <c r="J47" s="410">
        <v>9.01917608E9</v>
      </c>
      <c r="K47" s="410" t="s">
        <v>1303</v>
      </c>
      <c r="L47" s="413" t="s">
        <v>625</v>
      </c>
      <c r="M47" s="413" t="s">
        <v>625</v>
      </c>
      <c r="N47" s="413" t="s">
        <v>625</v>
      </c>
      <c r="O47" s="413" t="s">
        <v>1292</v>
      </c>
      <c r="P47" s="413">
        <v>6.363309323E9</v>
      </c>
      <c r="Q47" s="413" t="s">
        <v>1293</v>
      </c>
      <c r="R47" s="413" t="s">
        <v>625</v>
      </c>
      <c r="S47" s="413" t="s">
        <v>625</v>
      </c>
      <c r="T47" s="413" t="s">
        <v>625</v>
      </c>
      <c r="U47" s="365"/>
      <c r="V47" s="365"/>
      <c r="W47" s="365"/>
      <c r="X47" s="365"/>
      <c r="Y47" s="365"/>
      <c r="Z47" s="365"/>
      <c r="AA47" s="365"/>
      <c r="AB47" s="365"/>
      <c r="AC47" s="365"/>
    </row>
    <row r="48">
      <c r="A48" s="410">
        <v>3635.0</v>
      </c>
      <c r="B48" s="410" t="s">
        <v>468</v>
      </c>
      <c r="C48" s="410" t="s">
        <v>1184</v>
      </c>
      <c r="D48" s="410" t="s">
        <v>1100</v>
      </c>
      <c r="E48" s="410" t="s">
        <v>1100</v>
      </c>
      <c r="F48" s="410" t="s">
        <v>1318</v>
      </c>
      <c r="G48" s="410">
        <v>7.337896197E9</v>
      </c>
      <c r="H48" s="410" t="s">
        <v>1319</v>
      </c>
      <c r="I48" s="410" t="s">
        <v>1737</v>
      </c>
      <c r="J48" s="410">
        <v>9.482858416E9</v>
      </c>
      <c r="K48" s="410" t="s">
        <v>1321</v>
      </c>
      <c r="L48" s="410" t="s">
        <v>625</v>
      </c>
      <c r="M48" s="410" t="s">
        <v>625</v>
      </c>
      <c r="N48" s="410" t="s">
        <v>625</v>
      </c>
      <c r="O48" s="413" t="s">
        <v>1280</v>
      </c>
      <c r="P48" s="413">
        <v>8.892373134E9</v>
      </c>
      <c r="Q48" s="413" t="s">
        <v>1281</v>
      </c>
      <c r="R48" s="365"/>
      <c r="S48" s="365"/>
      <c r="T48" s="365"/>
      <c r="U48" s="365"/>
      <c r="V48" s="365"/>
      <c r="W48" s="365"/>
      <c r="X48" s="365"/>
      <c r="Y48" s="365"/>
      <c r="Z48" s="365"/>
      <c r="AA48" s="365"/>
      <c r="AB48" s="365"/>
      <c r="AC48" s="365"/>
    </row>
    <row r="49">
      <c r="A49" s="410">
        <v>3141.0</v>
      </c>
      <c r="B49" s="410" t="s">
        <v>179</v>
      </c>
      <c r="C49" s="410" t="s">
        <v>1184</v>
      </c>
      <c r="D49" s="410" t="s">
        <v>1100</v>
      </c>
      <c r="E49" s="410" t="s">
        <v>1100</v>
      </c>
      <c r="F49" s="410" t="s">
        <v>1875</v>
      </c>
      <c r="G49" s="410">
        <v>9.742409777E9</v>
      </c>
      <c r="H49" s="410" t="s">
        <v>1309</v>
      </c>
      <c r="I49" s="410" t="s">
        <v>1876</v>
      </c>
      <c r="J49" s="410">
        <v>8.105161121E9</v>
      </c>
      <c r="K49" s="410" t="s">
        <v>1877</v>
      </c>
      <c r="L49" s="410" t="s">
        <v>625</v>
      </c>
      <c r="M49" s="410" t="s">
        <v>625</v>
      </c>
      <c r="N49" s="410" t="s">
        <v>625</v>
      </c>
      <c r="O49" s="413" t="s">
        <v>1280</v>
      </c>
      <c r="P49" s="413">
        <v>8.892373134E9</v>
      </c>
      <c r="Q49" s="413" t="s">
        <v>1281</v>
      </c>
      <c r="R49" s="413" t="s">
        <v>1878</v>
      </c>
      <c r="S49" s="413">
        <v>7.250198174E9</v>
      </c>
      <c r="T49" s="413" t="s">
        <v>1879</v>
      </c>
      <c r="U49" s="365"/>
      <c r="V49" s="365"/>
      <c r="W49" s="365"/>
      <c r="X49" s="365"/>
      <c r="Y49" s="365"/>
      <c r="Z49" s="365"/>
      <c r="AA49" s="365"/>
      <c r="AB49" s="365"/>
      <c r="AC49" s="365"/>
    </row>
    <row r="50">
      <c r="A50" s="410">
        <v>5348.0</v>
      </c>
      <c r="B50" s="410" t="s">
        <v>224</v>
      </c>
      <c r="C50" s="410" t="s">
        <v>1184</v>
      </c>
      <c r="D50" s="410" t="s">
        <v>1100</v>
      </c>
      <c r="E50" s="410" t="s">
        <v>1100</v>
      </c>
      <c r="F50" s="410" t="s">
        <v>1880</v>
      </c>
      <c r="G50" s="410">
        <v>9.640852978E9</v>
      </c>
      <c r="H50" s="410" t="s">
        <v>1305</v>
      </c>
      <c r="I50" s="410" t="s">
        <v>1881</v>
      </c>
      <c r="J50" s="410">
        <v>8.660091179E9</v>
      </c>
      <c r="K50" s="410" t="s">
        <v>1307</v>
      </c>
      <c r="L50" s="410" t="s">
        <v>1882</v>
      </c>
      <c r="M50" s="410" t="s">
        <v>1882</v>
      </c>
      <c r="N50" s="410" t="s">
        <v>1882</v>
      </c>
      <c r="O50" s="413" t="s">
        <v>1883</v>
      </c>
      <c r="P50" s="413">
        <v>6.363309323E9</v>
      </c>
      <c r="Q50" s="413" t="s">
        <v>1858</v>
      </c>
      <c r="R50" s="365"/>
      <c r="S50" s="365"/>
      <c r="T50" s="365"/>
      <c r="U50" s="365"/>
      <c r="V50" s="365"/>
      <c r="W50" s="365"/>
      <c r="X50" s="365"/>
      <c r="Y50" s="365"/>
      <c r="Z50" s="365"/>
      <c r="AA50" s="365"/>
      <c r="AB50" s="365"/>
      <c r="AC50" s="365"/>
    </row>
    <row r="51">
      <c r="A51" s="410">
        <v>4435.0</v>
      </c>
      <c r="B51" s="410" t="s">
        <v>132</v>
      </c>
      <c r="C51" s="410" t="s">
        <v>1184</v>
      </c>
      <c r="D51" s="410" t="s">
        <v>1100</v>
      </c>
      <c r="E51" s="410" t="s">
        <v>1100</v>
      </c>
      <c r="F51" s="410" t="s">
        <v>1240</v>
      </c>
      <c r="G51" s="410">
        <v>6.363023369E9</v>
      </c>
      <c r="H51" s="435" t="s">
        <v>1241</v>
      </c>
      <c r="I51" s="410" t="s">
        <v>1884</v>
      </c>
      <c r="J51" s="410" t="s">
        <v>1885</v>
      </c>
      <c r="K51" s="410" t="s">
        <v>1886</v>
      </c>
      <c r="L51" s="414" t="s">
        <v>1887</v>
      </c>
      <c r="M51" s="429">
        <v>9.844275567E9</v>
      </c>
      <c r="N51" s="365"/>
      <c r="O51" s="365"/>
      <c r="P51" s="365"/>
      <c r="Q51" s="365"/>
      <c r="R51" s="365"/>
      <c r="S51" s="365"/>
      <c r="T51" s="365"/>
      <c r="U51" s="365"/>
      <c r="V51" s="365"/>
      <c r="W51" s="365"/>
      <c r="X51" s="365"/>
      <c r="Y51" s="365"/>
      <c r="Z51" s="365"/>
      <c r="AA51" s="365"/>
      <c r="AB51" s="365"/>
      <c r="AC51" s="365"/>
    </row>
    <row r="52">
      <c r="A52" s="410">
        <v>3946.0</v>
      </c>
      <c r="B52" s="410" t="s">
        <v>317</v>
      </c>
      <c r="C52" s="410" t="s">
        <v>1184</v>
      </c>
      <c r="D52" s="410" t="s">
        <v>1100</v>
      </c>
      <c r="E52" s="410" t="s">
        <v>1100</v>
      </c>
      <c r="F52" s="410" t="s">
        <v>1274</v>
      </c>
      <c r="G52" s="410">
        <v>6.360053186E9</v>
      </c>
      <c r="H52" s="410" t="s">
        <v>1275</v>
      </c>
      <c r="I52" s="410" t="s">
        <v>1888</v>
      </c>
      <c r="J52" s="410">
        <v>9.348195721E9</v>
      </c>
      <c r="K52" s="410" t="s">
        <v>1247</v>
      </c>
      <c r="L52" s="365"/>
      <c r="M52" s="365"/>
      <c r="N52" s="365"/>
      <c r="O52" s="413" t="s">
        <v>1872</v>
      </c>
      <c r="P52" s="413">
        <v>9.449881584E9</v>
      </c>
      <c r="Q52" s="413" t="s">
        <v>1251</v>
      </c>
      <c r="R52" s="365"/>
      <c r="S52" s="365"/>
      <c r="T52" s="365"/>
      <c r="U52" s="365"/>
      <c r="V52" s="365"/>
      <c r="W52" s="365"/>
      <c r="X52" s="365"/>
      <c r="Y52" s="365"/>
      <c r="Z52" s="365"/>
      <c r="AA52" s="365"/>
      <c r="AB52" s="365"/>
      <c r="AC52" s="365"/>
    </row>
    <row r="53">
      <c r="A53" s="410">
        <v>2153.0</v>
      </c>
      <c r="B53" s="410" t="s">
        <v>73</v>
      </c>
      <c r="C53" s="410" t="s">
        <v>1184</v>
      </c>
      <c r="D53" s="410" t="s">
        <v>1100</v>
      </c>
      <c r="E53" s="410" t="s">
        <v>1100</v>
      </c>
      <c r="F53" s="410" t="s">
        <v>1144</v>
      </c>
      <c r="G53" s="410">
        <v>9.535481684E9</v>
      </c>
      <c r="H53" s="435" t="s">
        <v>1146</v>
      </c>
      <c r="I53" s="410" t="s">
        <v>1252</v>
      </c>
      <c r="J53" s="410">
        <v>9.148384726E9</v>
      </c>
      <c r="K53" s="410" t="s">
        <v>1253</v>
      </c>
      <c r="L53" s="410" t="s">
        <v>1256</v>
      </c>
      <c r="M53" s="410">
        <v>7.795257096E9</v>
      </c>
      <c r="N53" s="410" t="s">
        <v>1257</v>
      </c>
      <c r="O53" s="413" t="s">
        <v>1872</v>
      </c>
      <c r="P53" s="413">
        <v>9.449881584E9</v>
      </c>
      <c r="Q53" s="413" t="s">
        <v>1251</v>
      </c>
      <c r="R53" s="365"/>
      <c r="S53" s="365"/>
      <c r="T53" s="365"/>
      <c r="U53" s="365"/>
      <c r="V53" s="365"/>
      <c r="W53" s="365"/>
      <c r="X53" s="365"/>
      <c r="Y53" s="365"/>
      <c r="Z53" s="365"/>
      <c r="AA53" s="365"/>
      <c r="AB53" s="365"/>
      <c r="AC53" s="365"/>
    </row>
    <row r="54">
      <c r="A54" s="410">
        <v>5393.0</v>
      </c>
      <c r="B54" s="410" t="s">
        <v>77</v>
      </c>
      <c r="C54" s="410" t="s">
        <v>1184</v>
      </c>
      <c r="D54" s="410" t="s">
        <v>991</v>
      </c>
      <c r="E54" s="410" t="s">
        <v>992</v>
      </c>
      <c r="F54" s="410" t="s">
        <v>1029</v>
      </c>
      <c r="G54" s="410">
        <v>7.760556706E9</v>
      </c>
      <c r="H54" s="410" t="s">
        <v>1030</v>
      </c>
      <c r="I54" s="410" t="s">
        <v>1889</v>
      </c>
      <c r="J54" s="410">
        <v>8.431644268E9</v>
      </c>
      <c r="K54" s="410" t="s">
        <v>1890</v>
      </c>
      <c r="L54" s="410" t="s">
        <v>1033</v>
      </c>
      <c r="M54" s="410">
        <v>9.019840998E9</v>
      </c>
      <c r="N54" s="410" t="s">
        <v>1891</v>
      </c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</row>
    <row r="55">
      <c r="A55" s="410">
        <v>4765.0</v>
      </c>
      <c r="B55" s="410" t="s">
        <v>101</v>
      </c>
      <c r="C55" s="410" t="s">
        <v>1184</v>
      </c>
      <c r="D55" s="410" t="s">
        <v>991</v>
      </c>
      <c r="E55" s="410" t="s">
        <v>992</v>
      </c>
      <c r="F55" s="410" t="s">
        <v>993</v>
      </c>
      <c r="G55" s="410" t="s">
        <v>994</v>
      </c>
      <c r="H55" s="410" t="s">
        <v>1892</v>
      </c>
      <c r="I55" s="410" t="s">
        <v>1893</v>
      </c>
      <c r="J55" s="410">
        <v>7.680943707E9</v>
      </c>
      <c r="K55" s="410" t="s">
        <v>1894</v>
      </c>
      <c r="L55" s="416"/>
      <c r="M55" s="416"/>
      <c r="N55" s="416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</row>
    <row r="56">
      <c r="A56" s="410">
        <v>4767.0</v>
      </c>
      <c r="B56" s="410" t="s">
        <v>235</v>
      </c>
      <c r="C56" s="410" t="s">
        <v>1711</v>
      </c>
      <c r="D56" s="410" t="s">
        <v>991</v>
      </c>
      <c r="E56" s="410" t="s">
        <v>992</v>
      </c>
      <c r="F56" s="410" t="s">
        <v>1044</v>
      </c>
      <c r="G56" s="410">
        <v>7.89999892E9</v>
      </c>
      <c r="H56" s="410" t="s">
        <v>1045</v>
      </c>
      <c r="I56" s="410" t="s">
        <v>1046</v>
      </c>
      <c r="J56" s="410">
        <v>8.88476951E9</v>
      </c>
      <c r="K56" s="410" t="s">
        <v>1047</v>
      </c>
      <c r="L56" s="416"/>
      <c r="M56" s="416"/>
      <c r="N56" s="365"/>
      <c r="O56" s="413" t="s">
        <v>1895</v>
      </c>
      <c r="P56" s="413">
        <v>9.900280085E9</v>
      </c>
      <c r="Q56" s="413" t="s">
        <v>1896</v>
      </c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</row>
    <row r="57">
      <c r="A57" s="410">
        <v>5024.0</v>
      </c>
      <c r="B57" s="410" t="s">
        <v>157</v>
      </c>
      <c r="C57" s="410" t="s">
        <v>1184</v>
      </c>
      <c r="D57" s="410" t="s">
        <v>991</v>
      </c>
      <c r="E57" s="410" t="s">
        <v>992</v>
      </c>
      <c r="F57" s="410" t="s">
        <v>1018</v>
      </c>
      <c r="G57" s="410">
        <v>6.363549955E9</v>
      </c>
      <c r="H57" s="410" t="s">
        <v>1019</v>
      </c>
      <c r="I57" s="419" t="s">
        <v>1897</v>
      </c>
      <c r="J57" s="410" t="s">
        <v>1021</v>
      </c>
      <c r="K57" s="410" t="s">
        <v>1022</v>
      </c>
      <c r="L57" s="413" t="s">
        <v>1898</v>
      </c>
      <c r="M57" s="413" t="s">
        <v>1024</v>
      </c>
      <c r="N57" s="413" t="s">
        <v>1025</v>
      </c>
      <c r="O57" s="413" t="s">
        <v>1895</v>
      </c>
      <c r="P57" s="413">
        <v>9.900280085E9</v>
      </c>
      <c r="Q57" s="413" t="s">
        <v>1896</v>
      </c>
      <c r="R57" s="365"/>
      <c r="S57" s="365"/>
      <c r="T57" s="365"/>
      <c r="U57" s="365"/>
      <c r="V57" s="365"/>
      <c r="W57" s="365"/>
      <c r="X57" s="365"/>
      <c r="Y57" s="365"/>
      <c r="Z57" s="365"/>
      <c r="AA57" s="365"/>
      <c r="AB57" s="365"/>
      <c r="AC57" s="365"/>
    </row>
    <row r="58">
      <c r="A58" s="410">
        <v>5643.0</v>
      </c>
      <c r="B58" s="410" t="s">
        <v>17</v>
      </c>
      <c r="C58" s="410" t="s">
        <v>1184</v>
      </c>
      <c r="D58" s="410" t="s">
        <v>991</v>
      </c>
      <c r="E58" s="410" t="s">
        <v>992</v>
      </c>
      <c r="F58" s="419" t="s">
        <v>1066</v>
      </c>
      <c r="G58" s="419">
        <v>8.431669386E9</v>
      </c>
      <c r="H58" s="419" t="s">
        <v>1067</v>
      </c>
      <c r="I58" s="419" t="s">
        <v>1899</v>
      </c>
      <c r="J58" s="419">
        <v>7.483362966E9</v>
      </c>
      <c r="K58" s="419" t="s">
        <v>1900</v>
      </c>
      <c r="L58" s="419" t="s">
        <v>1901</v>
      </c>
      <c r="M58" s="410">
        <v>6.364283356E9</v>
      </c>
      <c r="N58" s="410" t="s">
        <v>1902</v>
      </c>
      <c r="O58" s="365"/>
      <c r="P58" s="365"/>
      <c r="Q58" s="365"/>
      <c r="R58" s="365"/>
      <c r="S58" s="365"/>
      <c r="T58" s="365"/>
      <c r="U58" s="365"/>
      <c r="V58" s="365"/>
      <c r="W58" s="365"/>
      <c r="X58" s="365"/>
      <c r="Y58" s="365"/>
      <c r="Z58" s="365"/>
      <c r="AA58" s="365"/>
      <c r="AB58" s="365"/>
      <c r="AC58" s="365"/>
    </row>
    <row r="59">
      <c r="A59" s="410">
        <v>3352.0</v>
      </c>
      <c r="B59" s="410" t="s">
        <v>602</v>
      </c>
      <c r="C59" s="410" t="s">
        <v>1184</v>
      </c>
      <c r="D59" s="410" t="s">
        <v>991</v>
      </c>
      <c r="E59" s="410" t="s">
        <v>992</v>
      </c>
      <c r="F59" s="410" t="s">
        <v>1050</v>
      </c>
      <c r="G59" s="410">
        <v>7.019528785E9</v>
      </c>
      <c r="H59" s="410" t="s">
        <v>1051</v>
      </c>
      <c r="I59" s="410" t="s">
        <v>1052</v>
      </c>
      <c r="J59" s="410">
        <v>9.73903643E9</v>
      </c>
      <c r="K59" s="410" t="s">
        <v>1053</v>
      </c>
      <c r="L59" s="413" t="s">
        <v>1054</v>
      </c>
      <c r="M59" s="413">
        <v>8.971815228E9</v>
      </c>
      <c r="N59" s="413" t="s">
        <v>1055</v>
      </c>
      <c r="O59" s="365"/>
      <c r="P59" s="365"/>
      <c r="Q59" s="365"/>
      <c r="R59" s="365"/>
      <c r="S59" s="365"/>
      <c r="T59" s="365"/>
      <c r="U59" s="365"/>
      <c r="V59" s="365"/>
      <c r="W59" s="365"/>
      <c r="X59" s="365"/>
      <c r="Y59" s="365"/>
      <c r="Z59" s="365"/>
      <c r="AA59" s="365"/>
      <c r="AB59" s="365"/>
      <c r="AC59" s="365"/>
    </row>
    <row r="60">
      <c r="A60" s="410">
        <v>4659.0</v>
      </c>
      <c r="B60" s="410" t="s">
        <v>358</v>
      </c>
      <c r="C60" s="410" t="s">
        <v>1184</v>
      </c>
      <c r="D60" s="410" t="s">
        <v>991</v>
      </c>
      <c r="E60" s="410" t="s">
        <v>992</v>
      </c>
      <c r="F60" s="410" t="s">
        <v>1003</v>
      </c>
      <c r="G60" s="410">
        <v>9.986348603E9</v>
      </c>
      <c r="H60" s="410" t="s">
        <v>1004</v>
      </c>
      <c r="I60" s="410" t="s">
        <v>1005</v>
      </c>
      <c r="J60" s="410">
        <v>8.660164664E9</v>
      </c>
      <c r="K60" s="410" t="s">
        <v>1903</v>
      </c>
      <c r="L60" s="413" t="s">
        <v>1007</v>
      </c>
      <c r="M60" s="413">
        <v>8.331067032E9</v>
      </c>
      <c r="N60" s="365"/>
      <c r="O60" s="365"/>
      <c r="P60" s="365"/>
      <c r="Q60" s="365"/>
      <c r="R60" s="365"/>
      <c r="S60" s="365"/>
      <c r="T60" s="365"/>
      <c r="U60" s="365"/>
      <c r="V60" s="365"/>
      <c r="W60" s="365"/>
      <c r="X60" s="365"/>
      <c r="Y60" s="365"/>
      <c r="Z60" s="365"/>
      <c r="AA60" s="365"/>
      <c r="AB60" s="365"/>
      <c r="AC60" s="365"/>
    </row>
    <row r="61">
      <c r="A61" s="410">
        <v>3833.0</v>
      </c>
      <c r="B61" s="410" t="s">
        <v>185</v>
      </c>
      <c r="C61" s="410" t="s">
        <v>1184</v>
      </c>
      <c r="D61" s="410" t="s">
        <v>991</v>
      </c>
      <c r="E61" s="410" t="s">
        <v>992</v>
      </c>
      <c r="F61" s="410" t="s">
        <v>1037</v>
      </c>
      <c r="G61" s="410">
        <v>9.573959115E9</v>
      </c>
      <c r="H61" s="410" t="s">
        <v>1038</v>
      </c>
      <c r="I61" s="410" t="s">
        <v>1039</v>
      </c>
      <c r="J61" s="410">
        <v>9.449336765E9</v>
      </c>
      <c r="K61" s="410" t="s">
        <v>1040</v>
      </c>
      <c r="L61" s="416"/>
      <c r="M61" s="416"/>
      <c r="N61" s="416"/>
      <c r="O61" s="365"/>
      <c r="P61" s="365"/>
      <c r="Q61" s="365"/>
      <c r="R61" s="365"/>
      <c r="S61" s="365"/>
      <c r="T61" s="365"/>
      <c r="U61" s="365"/>
      <c r="V61" s="365"/>
      <c r="W61" s="365"/>
      <c r="X61" s="365"/>
      <c r="Y61" s="365"/>
      <c r="Z61" s="365"/>
      <c r="AA61" s="365"/>
      <c r="AB61" s="365"/>
      <c r="AC61" s="365"/>
    </row>
    <row r="62">
      <c r="A62" s="410">
        <v>5673.0</v>
      </c>
      <c r="B62" s="410" t="s">
        <v>61</v>
      </c>
      <c r="C62" s="410" t="s">
        <v>1184</v>
      </c>
      <c r="D62" s="410" t="s">
        <v>991</v>
      </c>
      <c r="E62" s="410" t="s">
        <v>992</v>
      </c>
      <c r="F62" s="410" t="s">
        <v>1904</v>
      </c>
      <c r="G62" s="410">
        <v>9.90289776E9</v>
      </c>
      <c r="H62" s="410" t="s">
        <v>1060</v>
      </c>
      <c r="I62" s="410" t="s">
        <v>1905</v>
      </c>
      <c r="J62" s="410">
        <v>7.975685712E9</v>
      </c>
      <c r="K62" s="410" t="s">
        <v>1032</v>
      </c>
      <c r="L62" s="410" t="s">
        <v>1906</v>
      </c>
      <c r="M62" s="410">
        <v>8.197205517E9</v>
      </c>
      <c r="N62" s="410" t="s">
        <v>625</v>
      </c>
      <c r="O62" s="413" t="s">
        <v>625</v>
      </c>
      <c r="P62" s="413" t="s">
        <v>625</v>
      </c>
      <c r="Q62" s="413" t="s">
        <v>625</v>
      </c>
      <c r="R62" s="365"/>
      <c r="S62" s="365"/>
      <c r="T62" s="365"/>
      <c r="U62" s="365"/>
      <c r="V62" s="365"/>
      <c r="W62" s="365"/>
      <c r="X62" s="365"/>
      <c r="Y62" s="365"/>
      <c r="Z62" s="365"/>
      <c r="AA62" s="365"/>
      <c r="AB62" s="365"/>
      <c r="AC62" s="365"/>
    </row>
    <row r="63">
      <c r="A63" s="410">
        <v>1889.0</v>
      </c>
      <c r="B63" s="410" t="s">
        <v>8</v>
      </c>
      <c r="C63" s="413" t="s">
        <v>1184</v>
      </c>
      <c r="D63" s="410" t="s">
        <v>991</v>
      </c>
      <c r="E63" s="410" t="s">
        <v>992</v>
      </c>
      <c r="F63" s="413" t="s">
        <v>1011</v>
      </c>
      <c r="G63" s="413">
        <v>9.113660076E9</v>
      </c>
      <c r="H63" s="413" t="s">
        <v>1012</v>
      </c>
      <c r="I63" s="410" t="s">
        <v>1013</v>
      </c>
      <c r="J63" s="410">
        <v>7.996710545E9</v>
      </c>
      <c r="K63" s="410" t="s">
        <v>1014</v>
      </c>
      <c r="L63" s="416"/>
      <c r="M63" s="416"/>
      <c r="N63" s="416"/>
      <c r="O63" s="413" t="s">
        <v>1895</v>
      </c>
      <c r="P63" s="413">
        <v>9.900280085E9</v>
      </c>
      <c r="Q63" s="413" t="s">
        <v>1896</v>
      </c>
      <c r="R63" s="365"/>
      <c r="S63" s="365"/>
      <c r="T63" s="365"/>
      <c r="U63" s="365"/>
      <c r="V63" s="365"/>
      <c r="W63" s="365"/>
      <c r="X63" s="365"/>
      <c r="Y63" s="365"/>
      <c r="Z63" s="365"/>
      <c r="AA63" s="365"/>
      <c r="AB63" s="365"/>
      <c r="AC63" s="365"/>
    </row>
    <row r="64">
      <c r="A64" s="410">
        <v>5459.0</v>
      </c>
      <c r="B64" s="410" t="s">
        <v>306</v>
      </c>
      <c r="C64" s="410" t="s">
        <v>1184</v>
      </c>
      <c r="D64" s="410" t="s">
        <v>1467</v>
      </c>
      <c r="E64" s="410" t="s">
        <v>1127</v>
      </c>
      <c r="F64" s="410" t="s">
        <v>1381</v>
      </c>
      <c r="G64" s="410">
        <v>9.113257602E9</v>
      </c>
      <c r="H64" s="410" t="s">
        <v>1382</v>
      </c>
      <c r="I64" s="410" t="s">
        <v>1907</v>
      </c>
      <c r="J64" s="410">
        <v>8.884152388E9</v>
      </c>
      <c r="K64" s="410" t="s">
        <v>1384</v>
      </c>
      <c r="L64" s="410" t="s">
        <v>625</v>
      </c>
      <c r="M64" s="410" t="s">
        <v>625</v>
      </c>
      <c r="N64" s="410" t="s">
        <v>625</v>
      </c>
      <c r="O64" s="413" t="s">
        <v>1467</v>
      </c>
      <c r="P64" s="413">
        <v>7.892779477E9</v>
      </c>
      <c r="Q64" s="436" t="s">
        <v>1908</v>
      </c>
      <c r="R64" s="365"/>
      <c r="S64" s="365"/>
      <c r="T64" s="365"/>
      <c r="U64" s="365"/>
      <c r="V64" s="365"/>
      <c r="W64" s="365"/>
      <c r="X64" s="365"/>
      <c r="Y64" s="365"/>
      <c r="Z64" s="365"/>
      <c r="AA64" s="365"/>
      <c r="AB64" s="365"/>
      <c r="AC64" s="365"/>
    </row>
    <row r="65">
      <c r="A65" s="410">
        <v>5286.0</v>
      </c>
      <c r="B65" s="410" t="s">
        <v>124</v>
      </c>
      <c r="C65" s="410" t="s">
        <v>1184</v>
      </c>
      <c r="D65" s="410" t="s">
        <v>1467</v>
      </c>
      <c r="E65" s="410" t="s">
        <v>1127</v>
      </c>
      <c r="F65" s="410" t="s">
        <v>1909</v>
      </c>
      <c r="G65" s="410">
        <v>9.844460651E9</v>
      </c>
      <c r="H65" s="410" t="s">
        <v>1425</v>
      </c>
      <c r="I65" s="410" t="s">
        <v>1910</v>
      </c>
      <c r="J65" s="410" t="s">
        <v>1911</v>
      </c>
      <c r="K65" s="410" t="s">
        <v>1427</v>
      </c>
      <c r="L65" s="410" t="s">
        <v>625</v>
      </c>
      <c r="M65" s="410" t="s">
        <v>625</v>
      </c>
      <c r="N65" s="410" t="s">
        <v>625</v>
      </c>
      <c r="O65" s="413" t="s">
        <v>1467</v>
      </c>
      <c r="P65" s="413">
        <v>7.892779477E9</v>
      </c>
      <c r="Q65" s="436" t="s">
        <v>1912</v>
      </c>
      <c r="R65" s="365"/>
      <c r="S65" s="365"/>
      <c r="T65" s="365"/>
      <c r="U65" s="365"/>
      <c r="V65" s="365"/>
      <c r="W65" s="365"/>
      <c r="X65" s="365"/>
      <c r="Y65" s="365"/>
      <c r="Z65" s="365"/>
      <c r="AA65" s="365"/>
      <c r="AB65" s="365"/>
      <c r="AC65" s="365"/>
    </row>
    <row r="66">
      <c r="A66" s="410">
        <v>5347.0</v>
      </c>
      <c r="B66" s="410" t="s">
        <v>286</v>
      </c>
      <c r="C66" s="410" t="s">
        <v>1711</v>
      </c>
      <c r="D66" s="410" t="s">
        <v>1467</v>
      </c>
      <c r="E66" s="410" t="s">
        <v>1127</v>
      </c>
      <c r="F66" s="410" t="s">
        <v>1913</v>
      </c>
      <c r="G66" s="410">
        <v>9.449249941E9</v>
      </c>
      <c r="H66" s="410" t="s">
        <v>1417</v>
      </c>
      <c r="I66" s="410" t="s">
        <v>1418</v>
      </c>
      <c r="J66" s="413">
        <v>9.742765311E9</v>
      </c>
      <c r="K66" s="413" t="s">
        <v>1419</v>
      </c>
      <c r="L66" s="410" t="s">
        <v>625</v>
      </c>
      <c r="M66" s="410" t="s">
        <v>625</v>
      </c>
      <c r="N66" s="410" t="s">
        <v>625</v>
      </c>
      <c r="O66" s="413" t="s">
        <v>1467</v>
      </c>
      <c r="P66" s="413">
        <v>7.892779477E9</v>
      </c>
      <c r="Q66" s="436" t="s">
        <v>1914</v>
      </c>
      <c r="R66" s="365"/>
      <c r="S66" s="365"/>
      <c r="T66" s="365"/>
      <c r="U66" s="365"/>
      <c r="V66" s="365"/>
      <c r="W66" s="365"/>
      <c r="X66" s="365"/>
      <c r="Y66" s="365"/>
      <c r="Z66" s="365"/>
      <c r="AA66" s="365"/>
      <c r="AB66" s="365"/>
      <c r="AC66" s="365"/>
    </row>
    <row r="67">
      <c r="A67" s="410">
        <v>3302.0</v>
      </c>
      <c r="B67" s="410" t="s">
        <v>517</v>
      </c>
      <c r="C67" s="410" t="s">
        <v>1184</v>
      </c>
      <c r="D67" s="410" t="s">
        <v>1467</v>
      </c>
      <c r="E67" s="410" t="s">
        <v>1127</v>
      </c>
      <c r="F67" s="410" t="s">
        <v>1915</v>
      </c>
      <c r="G67" s="410">
        <v>8.073939543E9</v>
      </c>
      <c r="H67" s="420" t="s">
        <v>1378</v>
      </c>
      <c r="I67" s="410" t="s">
        <v>1916</v>
      </c>
      <c r="J67" s="410" t="s">
        <v>1917</v>
      </c>
      <c r="K67" s="410" t="s">
        <v>1380</v>
      </c>
      <c r="L67" s="410" t="s">
        <v>1918</v>
      </c>
      <c r="M67" s="410" t="s">
        <v>1919</v>
      </c>
      <c r="N67" s="410" t="s">
        <v>1920</v>
      </c>
      <c r="O67" s="413" t="s">
        <v>1467</v>
      </c>
      <c r="P67" s="413">
        <v>7.892779477E9</v>
      </c>
      <c r="Q67" s="436" t="s">
        <v>1921</v>
      </c>
      <c r="R67" s="365"/>
      <c r="S67" s="365"/>
      <c r="T67" s="365"/>
      <c r="U67" s="365"/>
      <c r="V67" s="365"/>
      <c r="W67" s="365"/>
      <c r="X67" s="365"/>
      <c r="Y67" s="365"/>
      <c r="Z67" s="365"/>
      <c r="AA67" s="365"/>
      <c r="AB67" s="365"/>
      <c r="AC67" s="365"/>
    </row>
    <row r="68">
      <c r="A68" s="410">
        <v>5838.0</v>
      </c>
      <c r="B68" s="410" t="s">
        <v>1462</v>
      </c>
      <c r="C68" s="410" t="s">
        <v>1184</v>
      </c>
      <c r="D68" s="410" t="s">
        <v>1467</v>
      </c>
      <c r="E68" s="410" t="s">
        <v>1127</v>
      </c>
      <c r="F68" s="416"/>
      <c r="G68" s="416"/>
      <c r="H68" s="416"/>
      <c r="I68" s="416"/>
      <c r="J68" s="416"/>
      <c r="K68" s="416"/>
      <c r="L68" s="416"/>
      <c r="M68" s="416"/>
      <c r="N68" s="416"/>
      <c r="O68" s="365"/>
      <c r="P68" s="365"/>
      <c r="Q68" s="365"/>
      <c r="R68" s="365"/>
      <c r="S68" s="365"/>
      <c r="T68" s="365"/>
      <c r="U68" s="365"/>
      <c r="V68" s="365"/>
      <c r="W68" s="365"/>
      <c r="X68" s="365"/>
      <c r="Y68" s="365"/>
      <c r="Z68" s="365"/>
      <c r="AA68" s="365"/>
      <c r="AB68" s="365"/>
      <c r="AC68" s="365"/>
    </row>
    <row r="69">
      <c r="A69" s="410">
        <v>3380.0</v>
      </c>
      <c r="B69" s="410" t="s">
        <v>64</v>
      </c>
      <c r="C69" s="410" t="s">
        <v>1184</v>
      </c>
      <c r="D69" s="410" t="s">
        <v>1127</v>
      </c>
      <c r="E69" s="410" t="s">
        <v>1127</v>
      </c>
      <c r="F69" s="410" t="s">
        <v>1922</v>
      </c>
      <c r="G69" s="410">
        <v>8.197161731E9</v>
      </c>
      <c r="H69" s="410" t="s">
        <v>1409</v>
      </c>
      <c r="I69" s="410" t="s">
        <v>1923</v>
      </c>
      <c r="J69" s="410">
        <v>8.618194164E9</v>
      </c>
      <c r="K69" s="410" t="s">
        <v>1924</v>
      </c>
      <c r="L69" s="410" t="s">
        <v>1925</v>
      </c>
      <c r="M69" s="410">
        <v>9.591953708E9</v>
      </c>
      <c r="N69" s="416"/>
      <c r="O69" s="365"/>
      <c r="P69" s="365"/>
      <c r="Q69" s="365"/>
      <c r="R69" s="413" t="s">
        <v>1926</v>
      </c>
      <c r="S69" s="413">
        <v>7.996198098E9</v>
      </c>
      <c r="T69" s="365"/>
      <c r="U69" s="365"/>
      <c r="V69" s="365"/>
      <c r="W69" s="365"/>
      <c r="X69" s="365"/>
      <c r="Y69" s="365"/>
      <c r="Z69" s="365"/>
      <c r="AA69" s="365"/>
      <c r="AB69" s="365"/>
      <c r="AC69" s="365"/>
    </row>
    <row r="70">
      <c r="A70" s="410">
        <v>6025.0</v>
      </c>
      <c r="B70" s="410" t="s">
        <v>82</v>
      </c>
      <c r="C70" s="410" t="s">
        <v>1184</v>
      </c>
      <c r="D70" s="410" t="s">
        <v>1127</v>
      </c>
      <c r="E70" s="410" t="s">
        <v>1127</v>
      </c>
      <c r="F70" s="413" t="s">
        <v>1927</v>
      </c>
      <c r="G70" s="413">
        <v>9.535350351E9</v>
      </c>
      <c r="H70" s="413" t="s">
        <v>1449</v>
      </c>
      <c r="I70" s="410" t="s">
        <v>1928</v>
      </c>
      <c r="J70" s="410">
        <v>9.611874438E9</v>
      </c>
      <c r="K70" s="410" t="s">
        <v>1451</v>
      </c>
      <c r="L70" s="365"/>
      <c r="M70" s="365"/>
      <c r="N70" s="365"/>
      <c r="O70" s="365"/>
      <c r="P70" s="365"/>
      <c r="Q70" s="365"/>
      <c r="R70" s="365"/>
      <c r="S70" s="365"/>
      <c r="T70" s="365"/>
      <c r="U70" s="365"/>
      <c r="V70" s="365"/>
      <c r="W70" s="365"/>
      <c r="X70" s="365"/>
      <c r="Y70" s="365"/>
      <c r="Z70" s="365"/>
      <c r="AA70" s="365"/>
      <c r="AB70" s="365"/>
      <c r="AC70" s="365"/>
    </row>
    <row r="71">
      <c r="A71" s="410">
        <v>1887.0</v>
      </c>
      <c r="B71" s="410" t="s">
        <v>6</v>
      </c>
      <c r="C71" s="410" t="s">
        <v>1184</v>
      </c>
      <c r="D71" s="410" t="s">
        <v>1127</v>
      </c>
      <c r="E71" s="410" t="s">
        <v>1127</v>
      </c>
      <c r="F71" s="410" t="s">
        <v>1929</v>
      </c>
      <c r="G71" s="410">
        <v>9.148487945E9</v>
      </c>
      <c r="H71" s="410" t="s">
        <v>1930</v>
      </c>
      <c r="I71" s="410" t="s">
        <v>1430</v>
      </c>
      <c r="J71" s="410">
        <v>6.362108017E9</v>
      </c>
      <c r="K71" s="410" t="s">
        <v>1431</v>
      </c>
      <c r="L71" s="410" t="s">
        <v>1931</v>
      </c>
      <c r="M71" s="410">
        <v>9.353458405E9</v>
      </c>
      <c r="N71" s="410" t="s">
        <v>625</v>
      </c>
      <c r="O71" s="413" t="s">
        <v>625</v>
      </c>
      <c r="P71" s="413" t="s">
        <v>625</v>
      </c>
      <c r="Q71" s="413" t="s">
        <v>625</v>
      </c>
      <c r="R71" s="365"/>
      <c r="S71" s="365"/>
      <c r="T71" s="365"/>
      <c r="U71" s="365"/>
      <c r="V71" s="365"/>
      <c r="W71" s="365"/>
      <c r="X71" s="365"/>
      <c r="Y71" s="365"/>
      <c r="Z71" s="365"/>
      <c r="AA71" s="365"/>
      <c r="AB71" s="365"/>
      <c r="AC71" s="365"/>
    </row>
    <row r="72">
      <c r="A72" s="410">
        <v>6450.0</v>
      </c>
      <c r="B72" s="410" t="s">
        <v>1932</v>
      </c>
      <c r="C72" s="410" t="s">
        <v>1184</v>
      </c>
      <c r="D72" s="410" t="s">
        <v>1933</v>
      </c>
      <c r="E72" s="410" t="s">
        <v>1127</v>
      </c>
      <c r="F72" s="410" t="s">
        <v>1934</v>
      </c>
      <c r="G72" s="410">
        <v>7.204888515E9</v>
      </c>
      <c r="H72" s="410" t="s">
        <v>1935</v>
      </c>
      <c r="I72" s="410" t="s">
        <v>1936</v>
      </c>
      <c r="J72" s="410">
        <v>7.99625905E9</v>
      </c>
      <c r="K72" s="410" t="s">
        <v>1937</v>
      </c>
      <c r="L72" s="410" t="s">
        <v>1938</v>
      </c>
      <c r="M72" s="437">
        <v>6.360611018E9</v>
      </c>
      <c r="N72" s="410" t="s">
        <v>625</v>
      </c>
      <c r="O72" s="413" t="s">
        <v>625</v>
      </c>
      <c r="P72" s="413" t="s">
        <v>625</v>
      </c>
      <c r="Q72" s="413" t="s">
        <v>625</v>
      </c>
      <c r="R72" s="413" t="s">
        <v>625</v>
      </c>
      <c r="S72" s="413" t="s">
        <v>625</v>
      </c>
      <c r="T72" s="413" t="s">
        <v>625</v>
      </c>
      <c r="U72" s="365"/>
      <c r="V72" s="365"/>
      <c r="W72" s="365"/>
      <c r="X72" s="365"/>
      <c r="Y72" s="365"/>
      <c r="Z72" s="365"/>
      <c r="AA72" s="365"/>
      <c r="AB72" s="365"/>
      <c r="AC72" s="365"/>
    </row>
    <row r="73">
      <c r="A73" s="410">
        <v>6523.0</v>
      </c>
      <c r="B73" s="410" t="s">
        <v>1939</v>
      </c>
      <c r="C73" s="410" t="s">
        <v>1184</v>
      </c>
      <c r="D73" s="410" t="s">
        <v>1127</v>
      </c>
      <c r="E73" s="410" t="s">
        <v>1127</v>
      </c>
      <c r="F73" s="416"/>
      <c r="G73" s="416"/>
      <c r="H73" s="416"/>
      <c r="I73" s="416"/>
      <c r="J73" s="416"/>
      <c r="K73" s="416"/>
      <c r="L73" s="416"/>
      <c r="M73" s="416"/>
      <c r="N73" s="416"/>
      <c r="O73" s="365"/>
      <c r="P73" s="365"/>
      <c r="Q73" s="365"/>
      <c r="R73" s="365"/>
      <c r="S73" s="365"/>
      <c r="T73" s="365"/>
      <c r="U73" s="365"/>
      <c r="V73" s="365"/>
      <c r="W73" s="365"/>
      <c r="X73" s="365"/>
      <c r="Y73" s="365"/>
      <c r="Z73" s="365"/>
      <c r="AA73" s="365"/>
      <c r="AB73" s="365"/>
      <c r="AC73" s="365"/>
    </row>
    <row r="74">
      <c r="A74" s="410">
        <v>4579.0</v>
      </c>
      <c r="B74" s="410" t="s">
        <v>321</v>
      </c>
      <c r="C74" s="413" t="s">
        <v>1184</v>
      </c>
      <c r="D74" s="410" t="s">
        <v>1127</v>
      </c>
      <c r="E74" s="410" t="s">
        <v>1127</v>
      </c>
      <c r="F74" s="410" t="s">
        <v>1432</v>
      </c>
      <c r="G74" s="410">
        <v>8.217647161E9</v>
      </c>
      <c r="H74" s="413" t="s">
        <v>1940</v>
      </c>
      <c r="I74" s="413" t="s">
        <v>1941</v>
      </c>
      <c r="J74" s="365"/>
      <c r="K74" s="365"/>
      <c r="L74" s="413" t="s">
        <v>625</v>
      </c>
      <c r="M74" s="413" t="s">
        <v>625</v>
      </c>
      <c r="N74" s="413" t="s">
        <v>625</v>
      </c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</row>
    <row r="75">
      <c r="A75" s="410">
        <v>5240.0</v>
      </c>
      <c r="B75" s="410" t="s">
        <v>58</v>
      </c>
      <c r="C75" s="410" t="s">
        <v>1184</v>
      </c>
      <c r="D75" s="410" t="s">
        <v>1942</v>
      </c>
      <c r="E75" s="410" t="s">
        <v>1127</v>
      </c>
      <c r="F75" s="416"/>
      <c r="G75" s="416"/>
      <c r="H75" s="416"/>
      <c r="I75" s="410" t="s">
        <v>1943</v>
      </c>
      <c r="J75" s="410">
        <v>8.123359598E9</v>
      </c>
      <c r="K75" s="410" t="s">
        <v>1944</v>
      </c>
      <c r="L75" s="410" t="s">
        <v>1945</v>
      </c>
      <c r="M75" s="410">
        <v>7.40691996E8</v>
      </c>
      <c r="N75" s="410" t="s">
        <v>1946</v>
      </c>
      <c r="O75" s="365"/>
      <c r="P75" s="365"/>
      <c r="Q75" s="365"/>
      <c r="R75" s="365"/>
      <c r="S75" s="365"/>
      <c r="T75" s="365"/>
      <c r="U75" s="365"/>
      <c r="V75" s="365"/>
      <c r="W75" s="365"/>
      <c r="X75" s="365"/>
      <c r="Y75" s="365"/>
      <c r="Z75" s="365"/>
      <c r="AA75" s="365"/>
      <c r="AB75" s="365"/>
      <c r="AC75" s="365"/>
    </row>
    <row r="76">
      <c r="A76" s="410">
        <v>4662.0</v>
      </c>
      <c r="B76" s="410" t="s">
        <v>103</v>
      </c>
      <c r="C76" s="410" t="s">
        <v>1184</v>
      </c>
      <c r="D76" s="410" t="s">
        <v>1942</v>
      </c>
      <c r="E76" s="410" t="s">
        <v>1127</v>
      </c>
      <c r="F76" s="410" t="s">
        <v>625</v>
      </c>
      <c r="G76" s="410" t="s">
        <v>625</v>
      </c>
      <c r="H76" s="410" t="s">
        <v>625</v>
      </c>
      <c r="I76" s="410" t="s">
        <v>1947</v>
      </c>
      <c r="J76" s="410">
        <v>9.353725884E9</v>
      </c>
      <c r="K76" s="410" t="s">
        <v>1566</v>
      </c>
      <c r="L76" s="410" t="s">
        <v>1490</v>
      </c>
      <c r="M76" s="410">
        <v>6.3614529E9</v>
      </c>
      <c r="N76" s="410" t="s">
        <v>1948</v>
      </c>
      <c r="O76" s="365"/>
      <c r="P76" s="365"/>
      <c r="Q76" s="365"/>
      <c r="R76" s="413" t="s">
        <v>1949</v>
      </c>
      <c r="S76" s="413">
        <v>9.535696617E9</v>
      </c>
      <c r="T76" s="413" t="s">
        <v>1564</v>
      </c>
      <c r="U76" s="365"/>
      <c r="V76" s="365"/>
      <c r="W76" s="365"/>
      <c r="X76" s="365"/>
      <c r="Y76" s="365"/>
      <c r="Z76" s="365"/>
      <c r="AA76" s="365"/>
      <c r="AB76" s="365"/>
      <c r="AC76" s="365"/>
    </row>
    <row r="77">
      <c r="A77" s="410">
        <v>5505.0</v>
      </c>
      <c r="B77" s="410" t="s">
        <v>86</v>
      </c>
      <c r="C77" s="410" t="s">
        <v>1184</v>
      </c>
      <c r="D77" s="410" t="s">
        <v>1942</v>
      </c>
      <c r="E77" s="410" t="s">
        <v>1127</v>
      </c>
      <c r="F77" s="416"/>
      <c r="G77" s="416"/>
      <c r="H77" s="410" t="s">
        <v>1405</v>
      </c>
      <c r="I77" s="410" t="s">
        <v>1355</v>
      </c>
      <c r="J77" s="410" t="s">
        <v>1355</v>
      </c>
      <c r="K77" s="410" t="s">
        <v>1355</v>
      </c>
      <c r="L77" s="410" t="s">
        <v>1950</v>
      </c>
      <c r="M77" s="410" t="s">
        <v>1951</v>
      </c>
      <c r="N77" s="413" t="s">
        <v>1952</v>
      </c>
      <c r="O77" s="365"/>
      <c r="P77" s="365"/>
      <c r="Q77" s="365"/>
      <c r="R77" s="365"/>
      <c r="S77" s="365"/>
      <c r="T77" s="365"/>
      <c r="U77" s="365"/>
      <c r="V77" s="365"/>
      <c r="W77" s="365"/>
      <c r="X77" s="365"/>
      <c r="Y77" s="365"/>
      <c r="Z77" s="365"/>
      <c r="AA77" s="365"/>
      <c r="AB77" s="365"/>
      <c r="AC77" s="365"/>
    </row>
    <row r="78">
      <c r="A78" s="410">
        <v>3433.0</v>
      </c>
      <c r="B78" s="410" t="s">
        <v>88</v>
      </c>
      <c r="C78" s="410" t="s">
        <v>1184</v>
      </c>
      <c r="D78" s="410" t="s">
        <v>1933</v>
      </c>
      <c r="E78" s="410" t="s">
        <v>1127</v>
      </c>
      <c r="F78" s="416"/>
      <c r="G78" s="416"/>
      <c r="H78" s="416"/>
      <c r="I78" s="410" t="s">
        <v>1387</v>
      </c>
      <c r="J78" s="410">
        <v>9.743334097E9</v>
      </c>
      <c r="K78" s="410" t="s">
        <v>1388</v>
      </c>
      <c r="L78" s="416"/>
      <c r="M78" s="416"/>
      <c r="N78" s="416"/>
      <c r="O78" s="365"/>
      <c r="P78" s="365"/>
      <c r="Q78" s="365"/>
      <c r="R78" s="365"/>
      <c r="S78" s="365"/>
      <c r="T78" s="365"/>
      <c r="U78" s="365"/>
      <c r="V78" s="365"/>
      <c r="W78" s="365"/>
      <c r="X78" s="365"/>
      <c r="Y78" s="365"/>
      <c r="Z78" s="365"/>
      <c r="AA78" s="365"/>
      <c r="AB78" s="365"/>
      <c r="AC78" s="365"/>
    </row>
    <row r="79">
      <c r="A79" s="410">
        <v>5875.0</v>
      </c>
      <c r="B79" s="410" t="s">
        <v>1452</v>
      </c>
      <c r="C79" s="413" t="s">
        <v>1184</v>
      </c>
      <c r="D79" s="410" t="s">
        <v>1942</v>
      </c>
      <c r="E79" s="410" t="s">
        <v>1127</v>
      </c>
      <c r="F79" s="413" t="s">
        <v>1453</v>
      </c>
      <c r="G79" s="413">
        <v>9.115071555E9</v>
      </c>
      <c r="H79" s="410" t="s">
        <v>1454</v>
      </c>
      <c r="I79" s="410" t="s">
        <v>1455</v>
      </c>
      <c r="J79" s="438">
        <v>9.848868293E9</v>
      </c>
      <c r="K79" s="413" t="s">
        <v>1456</v>
      </c>
      <c r="L79" s="365"/>
      <c r="M79" s="365"/>
      <c r="N79" s="365"/>
      <c r="O79" s="365"/>
      <c r="P79" s="365"/>
      <c r="Q79" s="365"/>
      <c r="R79" s="365"/>
      <c r="S79" s="365"/>
      <c r="T79" s="365"/>
      <c r="U79" s="365"/>
      <c r="V79" s="365"/>
      <c r="W79" s="365"/>
      <c r="X79" s="365"/>
      <c r="Y79" s="365"/>
      <c r="Z79" s="365"/>
      <c r="AA79" s="365"/>
      <c r="AB79" s="365"/>
      <c r="AC79" s="365"/>
    </row>
    <row r="80">
      <c r="A80" s="410">
        <v>4663.0</v>
      </c>
      <c r="B80" s="410" t="s">
        <v>91</v>
      </c>
      <c r="C80" s="410" t="s">
        <v>1184</v>
      </c>
      <c r="D80" s="410" t="s">
        <v>1942</v>
      </c>
      <c r="E80" s="410" t="s">
        <v>1127</v>
      </c>
      <c r="F80" s="410" t="s">
        <v>1420</v>
      </c>
      <c r="G80" s="410">
        <v>9.743510077E9</v>
      </c>
      <c r="H80" s="410" t="s">
        <v>1421</v>
      </c>
      <c r="I80" s="410" t="s">
        <v>1953</v>
      </c>
      <c r="J80" s="410">
        <v>9.380021549E9</v>
      </c>
      <c r="K80" s="410" t="s">
        <v>1423</v>
      </c>
      <c r="L80" s="365"/>
      <c r="M80" s="365"/>
      <c r="N80" s="365"/>
      <c r="O80" s="365"/>
      <c r="P80" s="365"/>
      <c r="Q80" s="365"/>
      <c r="R80" s="365"/>
      <c r="S80" s="365"/>
      <c r="T80" s="365"/>
      <c r="U80" s="365"/>
      <c r="V80" s="365"/>
      <c r="W80" s="365"/>
      <c r="X80" s="365"/>
      <c r="Y80" s="365"/>
      <c r="Z80" s="365"/>
      <c r="AA80" s="365"/>
      <c r="AB80" s="365"/>
      <c r="AC80" s="365"/>
    </row>
    <row r="81">
      <c r="A81" s="410">
        <v>4510.0</v>
      </c>
      <c r="B81" s="410" t="s">
        <v>219</v>
      </c>
      <c r="C81" s="410" t="s">
        <v>1184</v>
      </c>
      <c r="D81" s="411" t="s">
        <v>1933</v>
      </c>
      <c r="E81" s="410" t="s">
        <v>1127</v>
      </c>
      <c r="F81" s="410" t="s">
        <v>1954</v>
      </c>
      <c r="G81" s="439">
        <v>8.884561999E9</v>
      </c>
      <c r="H81" s="410" t="s">
        <v>1955</v>
      </c>
      <c r="I81" s="410" t="s">
        <v>1446</v>
      </c>
      <c r="J81" s="413">
        <v>9.019683473E9</v>
      </c>
      <c r="K81" s="440" t="s">
        <v>1447</v>
      </c>
      <c r="L81" s="410" t="s">
        <v>1956</v>
      </c>
      <c r="M81" s="429">
        <v>9.182207898E9</v>
      </c>
      <c r="N81" s="413" t="s">
        <v>1957</v>
      </c>
      <c r="O81" s="365"/>
      <c r="P81" s="365"/>
      <c r="Q81" s="365"/>
      <c r="R81" s="365"/>
      <c r="S81" s="365"/>
      <c r="T81" s="365"/>
      <c r="U81" s="365"/>
      <c r="V81" s="365"/>
      <c r="W81" s="365"/>
      <c r="X81" s="365"/>
      <c r="Y81" s="365"/>
      <c r="Z81" s="365"/>
      <c r="AA81" s="365"/>
      <c r="AB81" s="365"/>
      <c r="AC81" s="365"/>
    </row>
    <row r="82">
      <c r="A82" s="410">
        <v>4766.0</v>
      </c>
      <c r="B82" s="410" t="s">
        <v>144</v>
      </c>
      <c r="C82" s="410" t="s">
        <v>1184</v>
      </c>
      <c r="D82" s="410" t="s">
        <v>1933</v>
      </c>
      <c r="E82" s="410" t="s">
        <v>1127</v>
      </c>
      <c r="F82" s="410" t="s">
        <v>1958</v>
      </c>
      <c r="G82" s="410">
        <v>9.738392742E9</v>
      </c>
      <c r="H82" s="420" t="s">
        <v>1443</v>
      </c>
      <c r="I82" s="410" t="s">
        <v>1959</v>
      </c>
      <c r="J82" s="439">
        <v>7.795089396E9</v>
      </c>
      <c r="K82" s="410" t="s">
        <v>1445</v>
      </c>
      <c r="L82" s="410" t="s">
        <v>1960</v>
      </c>
      <c r="M82" s="410">
        <v>8.61830626E9</v>
      </c>
      <c r="N82" s="410" t="s">
        <v>1961</v>
      </c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</row>
    <row r="83">
      <c r="A83" s="410">
        <v>3988.0</v>
      </c>
      <c r="B83" s="410" t="s">
        <v>1394</v>
      </c>
      <c r="C83" s="410" t="s">
        <v>1184</v>
      </c>
      <c r="D83" s="410" t="s">
        <v>1127</v>
      </c>
      <c r="E83" s="410" t="s">
        <v>1127</v>
      </c>
      <c r="F83" s="410" t="s">
        <v>1395</v>
      </c>
      <c r="G83" s="410">
        <v>9.066714239E9</v>
      </c>
      <c r="H83" s="410" t="s">
        <v>1396</v>
      </c>
      <c r="I83" s="417" t="s">
        <v>1962</v>
      </c>
      <c r="J83" s="410">
        <v>7.899041638E9</v>
      </c>
      <c r="K83" s="435" t="s">
        <v>1398</v>
      </c>
      <c r="L83" s="410" t="s">
        <v>1963</v>
      </c>
      <c r="M83" s="410">
        <v>7.676479683E9</v>
      </c>
      <c r="N83" s="410" t="s">
        <v>1964</v>
      </c>
      <c r="O83" s="365"/>
      <c r="P83" s="365"/>
      <c r="Q83" s="365"/>
      <c r="R83" s="365"/>
      <c r="S83" s="365"/>
      <c r="T83" s="365"/>
      <c r="U83" s="365"/>
      <c r="V83" s="365"/>
      <c r="W83" s="365"/>
      <c r="X83" s="365"/>
      <c r="Y83" s="365"/>
      <c r="Z83" s="365"/>
      <c r="AA83" s="365"/>
      <c r="AB83" s="365"/>
      <c r="AC83" s="365"/>
    </row>
    <row r="84">
      <c r="A84" s="410">
        <v>4610.0</v>
      </c>
      <c r="B84" s="410" t="s">
        <v>14</v>
      </c>
      <c r="C84" s="410" t="s">
        <v>1184</v>
      </c>
      <c r="D84" s="410" t="s">
        <v>1933</v>
      </c>
      <c r="E84" s="410" t="s">
        <v>1127</v>
      </c>
      <c r="F84" s="410" t="s">
        <v>1738</v>
      </c>
      <c r="G84" s="441">
        <v>8.073663614E9</v>
      </c>
      <c r="H84" s="410" t="s">
        <v>1415</v>
      </c>
      <c r="I84" s="410" t="s">
        <v>1414</v>
      </c>
      <c r="J84" s="410">
        <v>8.884848705E9</v>
      </c>
      <c r="K84" s="410" t="s">
        <v>625</v>
      </c>
      <c r="L84" s="410" t="s">
        <v>625</v>
      </c>
      <c r="M84" s="410" t="s">
        <v>625</v>
      </c>
      <c r="N84" s="413" t="s">
        <v>625</v>
      </c>
      <c r="O84" s="365"/>
      <c r="P84" s="365"/>
      <c r="Q84" s="365"/>
      <c r="R84" s="365"/>
      <c r="S84" s="365"/>
      <c r="T84" s="365"/>
      <c r="U84" s="365"/>
      <c r="V84" s="365"/>
      <c r="W84" s="365"/>
      <c r="X84" s="365"/>
      <c r="Y84" s="365"/>
      <c r="Z84" s="365"/>
      <c r="AA84" s="365"/>
      <c r="AB84" s="365"/>
      <c r="AC84" s="365"/>
    </row>
    <row r="85">
      <c r="A85" s="410">
        <v>6712.0</v>
      </c>
      <c r="B85" s="410" t="s">
        <v>1965</v>
      </c>
      <c r="C85" s="410" t="s">
        <v>1184</v>
      </c>
      <c r="D85" s="411" t="s">
        <v>1127</v>
      </c>
      <c r="E85" s="410" t="s">
        <v>1127</v>
      </c>
      <c r="F85" s="416"/>
      <c r="G85" s="416"/>
      <c r="H85" s="365"/>
      <c r="I85" s="410" t="s">
        <v>1966</v>
      </c>
      <c r="J85" s="410">
        <v>7.019504039E9</v>
      </c>
      <c r="K85" s="410" t="s">
        <v>1967</v>
      </c>
      <c r="L85" s="365"/>
      <c r="M85" s="365"/>
      <c r="N85" s="365"/>
      <c r="O85" s="365"/>
      <c r="P85" s="365"/>
      <c r="Q85" s="365"/>
      <c r="R85" s="365"/>
      <c r="S85" s="365"/>
      <c r="T85" s="365"/>
      <c r="U85" s="365"/>
      <c r="V85" s="365"/>
      <c r="W85" s="365"/>
      <c r="X85" s="365"/>
      <c r="Y85" s="365"/>
      <c r="Z85" s="365"/>
      <c r="AA85" s="365"/>
      <c r="AB85" s="365"/>
      <c r="AC85" s="365"/>
    </row>
    <row r="86">
      <c r="A86" s="410">
        <v>3258.0</v>
      </c>
      <c r="B86" s="410" t="s">
        <v>777</v>
      </c>
      <c r="C86" s="410" t="s">
        <v>1184</v>
      </c>
      <c r="D86" s="410" t="s">
        <v>1968</v>
      </c>
      <c r="E86" s="410" t="s">
        <v>1127</v>
      </c>
      <c r="F86" s="410" t="s">
        <v>1400</v>
      </c>
      <c r="G86" s="410">
        <v>7.676136136E9</v>
      </c>
      <c r="H86" s="410" t="s">
        <v>1401</v>
      </c>
      <c r="I86" s="410" t="s">
        <v>1969</v>
      </c>
      <c r="J86" s="410">
        <v>9.886885723E9</v>
      </c>
      <c r="K86" s="410" t="s">
        <v>1403</v>
      </c>
      <c r="L86" s="410" t="s">
        <v>1970</v>
      </c>
      <c r="M86" s="410">
        <v>9.353068282E9</v>
      </c>
      <c r="N86" s="410" t="s">
        <v>1971</v>
      </c>
      <c r="O86" s="413" t="s">
        <v>1392</v>
      </c>
      <c r="P86" s="413">
        <v>7.892835313E9</v>
      </c>
      <c r="Q86" s="413" t="s">
        <v>1393</v>
      </c>
      <c r="R86" s="413" t="s">
        <v>1972</v>
      </c>
      <c r="S86" s="413">
        <v>8.892448825E9</v>
      </c>
      <c r="T86" s="413" t="s">
        <v>1461</v>
      </c>
      <c r="U86" s="365"/>
      <c r="V86" s="365"/>
      <c r="W86" s="365"/>
      <c r="X86" s="365"/>
      <c r="Y86" s="365"/>
      <c r="Z86" s="365"/>
      <c r="AA86" s="365"/>
      <c r="AB86" s="365"/>
      <c r="AC86" s="365"/>
    </row>
    <row r="87">
      <c r="A87" s="410">
        <v>3117.0</v>
      </c>
      <c r="B87" s="410" t="s">
        <v>136</v>
      </c>
      <c r="C87" s="410" t="s">
        <v>1184</v>
      </c>
      <c r="D87" s="410" t="s">
        <v>1968</v>
      </c>
      <c r="E87" s="410" t="s">
        <v>1127</v>
      </c>
      <c r="F87" s="410" t="s">
        <v>625</v>
      </c>
      <c r="G87" s="410" t="s">
        <v>625</v>
      </c>
      <c r="H87" s="410" t="s">
        <v>625</v>
      </c>
      <c r="I87" s="410" t="s">
        <v>1973</v>
      </c>
      <c r="J87" s="410">
        <v>9.108260809E9</v>
      </c>
      <c r="K87" s="410" t="s">
        <v>1439</v>
      </c>
      <c r="L87" s="410" t="s">
        <v>1974</v>
      </c>
      <c r="M87" s="410">
        <v>9.606603511E9</v>
      </c>
      <c r="N87" s="410" t="s">
        <v>625</v>
      </c>
      <c r="O87" s="413" t="s">
        <v>1392</v>
      </c>
      <c r="P87" s="413">
        <v>7.892835313E9</v>
      </c>
      <c r="Q87" s="413" t="s">
        <v>1393</v>
      </c>
      <c r="R87" s="365"/>
      <c r="S87" s="365"/>
      <c r="T87" s="365"/>
      <c r="U87" s="365"/>
      <c r="V87" s="365"/>
      <c r="W87" s="365"/>
      <c r="X87" s="365"/>
      <c r="Y87" s="365"/>
      <c r="Z87" s="365"/>
      <c r="AA87" s="365"/>
      <c r="AB87" s="365"/>
      <c r="AC87" s="365"/>
    </row>
    <row r="88">
      <c r="A88" s="410">
        <v>4421.0</v>
      </c>
      <c r="B88" s="410" t="s">
        <v>41</v>
      </c>
      <c r="C88" s="410" t="s">
        <v>1711</v>
      </c>
      <c r="D88" s="410" t="s">
        <v>1968</v>
      </c>
      <c r="E88" s="410" t="s">
        <v>1127</v>
      </c>
      <c r="F88" s="410" t="s">
        <v>625</v>
      </c>
      <c r="G88" s="410" t="s">
        <v>625</v>
      </c>
      <c r="H88" s="410" t="s">
        <v>625</v>
      </c>
      <c r="I88" s="410" t="s">
        <v>1390</v>
      </c>
      <c r="J88" s="410">
        <v>9.606201557E9</v>
      </c>
      <c r="K88" s="410" t="s">
        <v>1975</v>
      </c>
      <c r="L88" s="413" t="s">
        <v>625</v>
      </c>
      <c r="M88" s="413" t="s">
        <v>625</v>
      </c>
      <c r="N88" s="413" t="s">
        <v>625</v>
      </c>
      <c r="O88" s="413" t="s">
        <v>1392</v>
      </c>
      <c r="P88" s="413">
        <v>7.892835313E9</v>
      </c>
      <c r="Q88" s="413" t="s">
        <v>1393</v>
      </c>
      <c r="R88" s="413" t="s">
        <v>1976</v>
      </c>
      <c r="S88" s="413">
        <v>8.197190869E9</v>
      </c>
      <c r="T88" s="413" t="s">
        <v>1977</v>
      </c>
      <c r="U88" s="365"/>
      <c r="V88" s="365"/>
      <c r="W88" s="365"/>
      <c r="X88" s="365"/>
      <c r="Y88" s="365"/>
      <c r="Z88" s="365"/>
      <c r="AA88" s="365"/>
      <c r="AB88" s="365"/>
      <c r="AC88" s="365"/>
    </row>
    <row r="89">
      <c r="A89" s="410">
        <v>6026.0</v>
      </c>
      <c r="B89" s="410" t="s">
        <v>1978</v>
      </c>
      <c r="C89" s="410" t="s">
        <v>1184</v>
      </c>
      <c r="D89" s="410" t="s">
        <v>1979</v>
      </c>
      <c r="E89" s="410" t="s">
        <v>1074</v>
      </c>
      <c r="F89" s="410" t="s">
        <v>1327</v>
      </c>
      <c r="G89" s="410">
        <v>8.792193136E9</v>
      </c>
      <c r="H89" s="410" t="s">
        <v>1980</v>
      </c>
      <c r="I89" s="410" t="s">
        <v>1329</v>
      </c>
      <c r="J89" s="416"/>
      <c r="K89" s="410" t="s">
        <v>1525</v>
      </c>
      <c r="L89" s="413" t="s">
        <v>1502</v>
      </c>
      <c r="M89" s="365"/>
      <c r="N89" s="365"/>
      <c r="O89" s="365"/>
      <c r="P89" s="365"/>
      <c r="Q89" s="365"/>
      <c r="R89" s="365"/>
      <c r="S89" s="365"/>
      <c r="T89" s="365"/>
      <c r="U89" s="365"/>
      <c r="V89" s="365"/>
      <c r="W89" s="365"/>
      <c r="X89" s="365"/>
      <c r="Y89" s="365"/>
      <c r="Z89" s="365"/>
      <c r="AA89" s="365"/>
      <c r="AB89" s="365"/>
      <c r="AC89" s="365"/>
    </row>
    <row r="90">
      <c r="A90" s="410">
        <v>2579.0</v>
      </c>
      <c r="B90" s="410" t="s">
        <v>26</v>
      </c>
      <c r="C90" s="410" t="s">
        <v>1184</v>
      </c>
      <c r="D90" s="410" t="s">
        <v>1979</v>
      </c>
      <c r="E90" s="410" t="s">
        <v>1074</v>
      </c>
      <c r="F90" s="410" t="s">
        <v>1981</v>
      </c>
      <c r="G90" s="410">
        <v>7.090744674E9</v>
      </c>
      <c r="H90" s="420" t="s">
        <v>1982</v>
      </c>
      <c r="I90" s="410" t="s">
        <v>1983</v>
      </c>
      <c r="J90" s="410">
        <v>9.535326205E9</v>
      </c>
      <c r="K90" s="410" t="s">
        <v>1113</v>
      </c>
      <c r="L90" s="410" t="s">
        <v>1984</v>
      </c>
      <c r="M90" s="410" t="s">
        <v>1984</v>
      </c>
      <c r="N90" s="416"/>
      <c r="O90" s="365"/>
      <c r="P90" s="365"/>
      <c r="Q90" s="365"/>
      <c r="R90" s="413" t="s">
        <v>1985</v>
      </c>
      <c r="S90" s="413">
        <v>7.996056843E9</v>
      </c>
      <c r="T90" s="413" t="s">
        <v>1117</v>
      </c>
      <c r="U90" s="365"/>
      <c r="V90" s="365"/>
      <c r="W90" s="365"/>
      <c r="X90" s="365"/>
      <c r="Y90" s="365"/>
      <c r="Z90" s="365"/>
      <c r="AA90" s="365"/>
      <c r="AB90" s="365"/>
      <c r="AC90" s="365"/>
    </row>
    <row r="91">
      <c r="A91" s="410">
        <v>1895.0</v>
      </c>
      <c r="B91" s="410" t="s">
        <v>69</v>
      </c>
      <c r="C91" s="410" t="s">
        <v>1184</v>
      </c>
      <c r="D91" s="410" t="s">
        <v>1979</v>
      </c>
      <c r="E91" s="410" t="s">
        <v>1074</v>
      </c>
      <c r="F91" s="410" t="s">
        <v>1986</v>
      </c>
      <c r="G91" s="410">
        <v>9.110653389E9</v>
      </c>
      <c r="H91" s="410" t="s">
        <v>1082</v>
      </c>
      <c r="I91" s="410" t="s">
        <v>1987</v>
      </c>
      <c r="J91" s="410" t="s">
        <v>1988</v>
      </c>
      <c r="K91" s="410" t="s">
        <v>1084</v>
      </c>
      <c r="L91" s="410" t="s">
        <v>625</v>
      </c>
      <c r="M91" s="410" t="s">
        <v>625</v>
      </c>
      <c r="N91" s="410" t="s">
        <v>625</v>
      </c>
      <c r="O91" s="413" t="s">
        <v>625</v>
      </c>
      <c r="P91" s="413" t="s">
        <v>625</v>
      </c>
      <c r="Q91" s="413" t="s">
        <v>625</v>
      </c>
      <c r="R91" s="413" t="s">
        <v>625</v>
      </c>
      <c r="S91" s="413" t="s">
        <v>625</v>
      </c>
      <c r="T91" s="413" t="s">
        <v>625</v>
      </c>
      <c r="U91" s="365"/>
      <c r="V91" s="365"/>
      <c r="W91" s="365"/>
      <c r="X91" s="365"/>
      <c r="Y91" s="365"/>
      <c r="Z91" s="365"/>
      <c r="AA91" s="365"/>
      <c r="AB91" s="365"/>
      <c r="AC91" s="365"/>
    </row>
    <row r="92">
      <c r="A92" s="410">
        <v>4660.0</v>
      </c>
      <c r="B92" s="410" t="s">
        <v>170</v>
      </c>
      <c r="C92" s="410" t="s">
        <v>1184</v>
      </c>
      <c r="D92" s="410" t="s">
        <v>1979</v>
      </c>
      <c r="E92" s="410" t="s">
        <v>1074</v>
      </c>
      <c r="F92" s="410" t="s">
        <v>1989</v>
      </c>
      <c r="G92" s="410">
        <v>8.792334455E9</v>
      </c>
      <c r="H92" s="410" t="s">
        <v>1990</v>
      </c>
      <c r="I92" s="410" t="s">
        <v>1991</v>
      </c>
      <c r="J92" s="410">
        <v>8.151875716E9</v>
      </c>
      <c r="K92" s="410" t="s">
        <v>1531</v>
      </c>
      <c r="L92" s="410" t="s">
        <v>1992</v>
      </c>
      <c r="M92" s="410">
        <v>8.095006052E9</v>
      </c>
      <c r="N92" s="410" t="s">
        <v>1533</v>
      </c>
      <c r="O92" s="365"/>
      <c r="P92" s="365"/>
      <c r="Q92" s="365"/>
      <c r="R92" s="365"/>
      <c r="S92" s="365"/>
      <c r="T92" s="365"/>
      <c r="U92" s="365"/>
      <c r="V92" s="365"/>
      <c r="W92" s="365"/>
      <c r="X92" s="365"/>
      <c r="Y92" s="365"/>
      <c r="Z92" s="365"/>
      <c r="AA92" s="365"/>
      <c r="AB92" s="365"/>
      <c r="AC92" s="365"/>
    </row>
    <row r="93">
      <c r="A93" s="410">
        <v>4601.0</v>
      </c>
      <c r="B93" s="410" t="s">
        <v>47</v>
      </c>
      <c r="C93" s="416"/>
      <c r="D93" s="410" t="s">
        <v>1471</v>
      </c>
      <c r="E93" s="410" t="s">
        <v>1074</v>
      </c>
      <c r="F93" s="442" t="s">
        <v>1294</v>
      </c>
      <c r="G93" s="442">
        <v>8.073663614E9</v>
      </c>
      <c r="H93" s="410" t="s">
        <v>1295</v>
      </c>
      <c r="I93" s="410" t="s">
        <v>1993</v>
      </c>
      <c r="J93" s="410">
        <v>7.993071991E9</v>
      </c>
      <c r="K93" s="416"/>
      <c r="L93" s="416"/>
      <c r="M93" s="416"/>
      <c r="N93" s="416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5"/>
      <c r="AA93" s="365"/>
      <c r="AB93" s="365"/>
      <c r="AC93" s="365"/>
    </row>
    <row r="94">
      <c r="A94" s="410">
        <v>2576.0</v>
      </c>
      <c r="B94" s="410" t="s">
        <v>155</v>
      </c>
      <c r="C94" s="410" t="s">
        <v>1184</v>
      </c>
      <c r="D94" s="410" t="s">
        <v>1471</v>
      </c>
      <c r="E94" s="410" t="s">
        <v>1074</v>
      </c>
      <c r="F94" s="417" t="s">
        <v>1522</v>
      </c>
      <c r="G94" s="410">
        <v>7.846929203E9</v>
      </c>
      <c r="H94" s="413" t="s">
        <v>1295</v>
      </c>
      <c r="I94" s="410" t="s">
        <v>1994</v>
      </c>
      <c r="J94" s="410">
        <v>7.981397501E9</v>
      </c>
      <c r="K94" s="410" t="s">
        <v>1525</v>
      </c>
      <c r="L94" s="410" t="s">
        <v>1995</v>
      </c>
      <c r="M94" s="413">
        <v>9.392682018E9</v>
      </c>
      <c r="N94" s="413" t="s">
        <v>1527</v>
      </c>
      <c r="O94" s="365"/>
      <c r="P94" s="365"/>
      <c r="Q94" s="365"/>
      <c r="R94" s="413" t="s">
        <v>1471</v>
      </c>
      <c r="S94" s="413">
        <v>6.360608262E9</v>
      </c>
      <c r="T94" s="413" t="s">
        <v>1763</v>
      </c>
      <c r="U94" s="365"/>
      <c r="V94" s="365"/>
      <c r="W94" s="365"/>
      <c r="X94" s="365"/>
      <c r="Y94" s="365"/>
      <c r="Z94" s="365"/>
      <c r="AA94" s="365"/>
      <c r="AB94" s="365"/>
      <c r="AC94" s="365"/>
    </row>
    <row r="95">
      <c r="A95" s="410">
        <v>3375.0</v>
      </c>
      <c r="B95" s="410" t="s">
        <v>606</v>
      </c>
      <c r="C95" s="410" t="s">
        <v>1184</v>
      </c>
      <c r="D95" s="410" t="s">
        <v>1471</v>
      </c>
      <c r="E95" s="410" t="s">
        <v>1074</v>
      </c>
      <c r="F95" s="410" t="s">
        <v>1996</v>
      </c>
      <c r="G95" s="410">
        <v>9.206563516E9</v>
      </c>
      <c r="H95" s="410" t="s">
        <v>1541</v>
      </c>
      <c r="I95" s="410" t="s">
        <v>1997</v>
      </c>
      <c r="J95" s="410">
        <v>8.151938795E9</v>
      </c>
      <c r="K95" s="410" t="s">
        <v>1543</v>
      </c>
      <c r="L95" s="410" t="s">
        <v>1121</v>
      </c>
      <c r="M95" s="410">
        <v>8.971867662E9</v>
      </c>
      <c r="N95" s="413" t="s">
        <v>1998</v>
      </c>
      <c r="O95" s="413" t="s">
        <v>625</v>
      </c>
      <c r="P95" s="413" t="s">
        <v>625</v>
      </c>
      <c r="Q95" s="413" t="s">
        <v>625</v>
      </c>
      <c r="R95" s="413" t="s">
        <v>1471</v>
      </c>
      <c r="S95" s="413">
        <v>6.360608262E9</v>
      </c>
      <c r="T95" s="413" t="s">
        <v>1763</v>
      </c>
      <c r="U95" s="365"/>
      <c r="V95" s="365"/>
      <c r="W95" s="365"/>
      <c r="X95" s="365"/>
      <c r="Y95" s="365"/>
      <c r="Z95" s="365"/>
      <c r="AA95" s="365"/>
      <c r="AB95" s="365"/>
      <c r="AC95" s="365"/>
    </row>
    <row r="96">
      <c r="A96" s="410">
        <v>3943.0</v>
      </c>
      <c r="B96" s="410" t="s">
        <v>76</v>
      </c>
      <c r="C96" s="410" t="s">
        <v>1184</v>
      </c>
      <c r="D96" s="410" t="s">
        <v>1471</v>
      </c>
      <c r="E96" s="410" t="s">
        <v>1074</v>
      </c>
      <c r="F96" s="410" t="s">
        <v>1483</v>
      </c>
      <c r="G96" s="410">
        <v>9.611996095E9</v>
      </c>
      <c r="H96" s="410" t="s">
        <v>1484</v>
      </c>
      <c r="I96" s="413" t="s">
        <v>1999</v>
      </c>
      <c r="J96" s="413" t="s">
        <v>2000</v>
      </c>
      <c r="K96" s="413" t="s">
        <v>2001</v>
      </c>
      <c r="L96" s="416"/>
      <c r="M96" s="416"/>
      <c r="N96" s="365"/>
      <c r="O96" s="365"/>
      <c r="P96" s="365"/>
      <c r="Q96" s="365"/>
      <c r="R96" s="413" t="s">
        <v>1471</v>
      </c>
      <c r="S96" s="413">
        <v>6.360608262E9</v>
      </c>
      <c r="T96" s="413" t="s">
        <v>1763</v>
      </c>
      <c r="U96" s="365"/>
      <c r="V96" s="365"/>
      <c r="W96" s="365"/>
      <c r="X96" s="365"/>
      <c r="Y96" s="365"/>
      <c r="Z96" s="365"/>
      <c r="AA96" s="365"/>
      <c r="AB96" s="365"/>
      <c r="AC96" s="365"/>
    </row>
    <row r="97">
      <c r="A97" s="410">
        <v>3892.0</v>
      </c>
      <c r="B97" s="410" t="s">
        <v>241</v>
      </c>
      <c r="C97" s="410" t="s">
        <v>1184</v>
      </c>
      <c r="D97" s="410" t="s">
        <v>1471</v>
      </c>
      <c r="E97" s="410" t="s">
        <v>1074</v>
      </c>
      <c r="F97" s="410" t="s">
        <v>1472</v>
      </c>
      <c r="G97" s="410">
        <v>9.902776277E9</v>
      </c>
      <c r="H97" s="410" t="s">
        <v>1473</v>
      </c>
      <c r="I97" s="410" t="s">
        <v>2002</v>
      </c>
      <c r="J97" s="410">
        <v>6.361082803E9</v>
      </c>
      <c r="K97" s="410" t="s">
        <v>1475</v>
      </c>
      <c r="L97" s="410" t="s">
        <v>2003</v>
      </c>
      <c r="M97" s="410">
        <v>7.607296875E9</v>
      </c>
      <c r="N97" s="416"/>
      <c r="O97" s="365"/>
      <c r="P97" s="365"/>
      <c r="Q97" s="365"/>
      <c r="R97" s="413" t="s">
        <v>1471</v>
      </c>
      <c r="S97" s="413">
        <v>6.360608262E9</v>
      </c>
      <c r="T97" s="413" t="s">
        <v>1763</v>
      </c>
      <c r="U97" s="365"/>
      <c r="V97" s="365"/>
      <c r="W97" s="365"/>
      <c r="X97" s="365"/>
      <c r="Y97" s="365"/>
      <c r="Z97" s="365"/>
      <c r="AA97" s="365"/>
      <c r="AB97" s="365"/>
      <c r="AC97" s="365"/>
    </row>
    <row r="98">
      <c r="A98" s="410">
        <v>4481.0</v>
      </c>
      <c r="B98" s="410" t="s">
        <v>22</v>
      </c>
      <c r="C98" s="410" t="s">
        <v>1184</v>
      </c>
      <c r="D98" s="410" t="s">
        <v>1471</v>
      </c>
      <c r="E98" s="410" t="s">
        <v>1074</v>
      </c>
      <c r="F98" s="410" t="s">
        <v>1500</v>
      </c>
      <c r="G98" s="410">
        <v>8.14321595E9</v>
      </c>
      <c r="H98" s="410" t="s">
        <v>1501</v>
      </c>
      <c r="I98" s="410" t="s">
        <v>1331</v>
      </c>
      <c r="J98" s="410">
        <v>9.97258468E9</v>
      </c>
      <c r="K98" s="410" t="s">
        <v>1503</v>
      </c>
      <c r="L98" s="410" t="s">
        <v>2004</v>
      </c>
      <c r="M98" s="410">
        <v>8.431675193E9</v>
      </c>
      <c r="N98" s="410" t="s">
        <v>2005</v>
      </c>
      <c r="O98" s="365"/>
      <c r="P98" s="365"/>
      <c r="Q98" s="365"/>
      <c r="R98" s="413" t="s">
        <v>1471</v>
      </c>
      <c r="S98" s="413">
        <v>6.360608262E9</v>
      </c>
      <c r="T98" s="413" t="s">
        <v>1763</v>
      </c>
      <c r="U98" s="365"/>
      <c r="V98" s="365"/>
      <c r="W98" s="365"/>
      <c r="X98" s="365"/>
      <c r="Y98" s="365"/>
      <c r="Z98" s="365"/>
      <c r="AA98" s="365"/>
      <c r="AB98" s="365"/>
      <c r="AC98" s="365"/>
    </row>
    <row r="99">
      <c r="A99" s="410">
        <v>4764.0</v>
      </c>
      <c r="B99" s="410" t="s">
        <v>291</v>
      </c>
      <c r="C99" s="410" t="s">
        <v>1184</v>
      </c>
      <c r="D99" s="410" t="s">
        <v>1471</v>
      </c>
      <c r="E99" s="410" t="s">
        <v>1074</v>
      </c>
      <c r="F99" s="435" t="s">
        <v>2006</v>
      </c>
      <c r="G99" s="410">
        <v>9.986743155E9</v>
      </c>
      <c r="H99" s="365"/>
      <c r="I99" s="410" t="s">
        <v>2007</v>
      </c>
      <c r="J99" s="410">
        <v>7.795752141E9</v>
      </c>
      <c r="K99" s="420" t="s">
        <v>2008</v>
      </c>
      <c r="L99" s="365"/>
      <c r="M99" s="365"/>
      <c r="N99" s="365"/>
      <c r="O99" s="365"/>
      <c r="P99" s="365"/>
      <c r="Q99" s="365"/>
      <c r="R99" s="413" t="s">
        <v>1471</v>
      </c>
      <c r="S99" s="413">
        <v>6.360608262E9</v>
      </c>
      <c r="T99" s="413" t="s">
        <v>1763</v>
      </c>
      <c r="U99" s="365"/>
      <c r="V99" s="365"/>
      <c r="W99" s="365"/>
      <c r="X99" s="365"/>
      <c r="Y99" s="365"/>
      <c r="Z99" s="365"/>
      <c r="AA99" s="365"/>
      <c r="AB99" s="365"/>
      <c r="AC99" s="365"/>
    </row>
    <row r="100">
      <c r="A100" s="410">
        <v>5281.0</v>
      </c>
      <c r="B100" s="410" t="s">
        <v>237</v>
      </c>
      <c r="C100" s="410" t="s">
        <v>1184</v>
      </c>
      <c r="D100" s="410" t="s">
        <v>1471</v>
      </c>
      <c r="E100" s="410" t="s">
        <v>1074</v>
      </c>
      <c r="F100" s="410" t="s">
        <v>2009</v>
      </c>
      <c r="G100" s="410">
        <v>8.951692026E9</v>
      </c>
      <c r="H100" s="413" t="s">
        <v>2010</v>
      </c>
      <c r="I100" s="410" t="s">
        <v>2011</v>
      </c>
      <c r="J100" s="410">
        <v>7.892142905E9</v>
      </c>
      <c r="K100" s="410" t="s">
        <v>2012</v>
      </c>
      <c r="L100" s="426" t="s">
        <v>625</v>
      </c>
      <c r="M100" s="430" t="s">
        <v>625</v>
      </c>
      <c r="N100" s="430" t="s">
        <v>625</v>
      </c>
      <c r="O100" s="413" t="s">
        <v>625</v>
      </c>
      <c r="P100" s="413" t="s">
        <v>625</v>
      </c>
      <c r="Q100" s="413" t="s">
        <v>625</v>
      </c>
      <c r="R100" s="413" t="s">
        <v>625</v>
      </c>
      <c r="S100" s="413" t="s">
        <v>625</v>
      </c>
      <c r="T100" s="413" t="s">
        <v>625</v>
      </c>
      <c r="U100" s="365"/>
      <c r="V100" s="365"/>
      <c r="W100" s="365"/>
      <c r="X100" s="365"/>
      <c r="Y100" s="365"/>
      <c r="Z100" s="365"/>
      <c r="AA100" s="365"/>
      <c r="AB100" s="365"/>
      <c r="AC100" s="365"/>
    </row>
    <row r="101">
      <c r="A101" s="410">
        <v>6475.0</v>
      </c>
      <c r="B101" s="410" t="s">
        <v>2013</v>
      </c>
      <c r="C101" s="410" t="s">
        <v>1711</v>
      </c>
      <c r="D101" s="410" t="s">
        <v>1471</v>
      </c>
      <c r="E101" s="410" t="s">
        <v>1074</v>
      </c>
      <c r="F101" s="410" t="s">
        <v>2014</v>
      </c>
      <c r="G101" s="410">
        <v>7.760097868E9</v>
      </c>
      <c r="H101" s="410" t="s">
        <v>2015</v>
      </c>
      <c r="I101" s="416"/>
      <c r="J101" s="416"/>
      <c r="K101" s="416"/>
      <c r="L101" s="365"/>
      <c r="M101" s="365"/>
      <c r="N101" s="365"/>
      <c r="O101" s="365"/>
      <c r="P101" s="365"/>
      <c r="Q101" s="365"/>
      <c r="R101" s="413" t="s">
        <v>1471</v>
      </c>
      <c r="S101" s="413">
        <v>6.360608262E9</v>
      </c>
      <c r="T101" s="413" t="s">
        <v>1763</v>
      </c>
      <c r="U101" s="365"/>
      <c r="V101" s="365"/>
      <c r="W101" s="365"/>
      <c r="X101" s="365"/>
      <c r="Y101" s="365"/>
      <c r="Z101" s="365"/>
      <c r="AA101" s="365"/>
      <c r="AB101" s="365"/>
      <c r="AC101" s="365"/>
    </row>
    <row r="102">
      <c r="A102" s="410">
        <v>3383.0</v>
      </c>
      <c r="B102" s="410" t="s">
        <v>84</v>
      </c>
      <c r="C102" s="410" t="s">
        <v>1184</v>
      </c>
      <c r="D102" s="410" t="s">
        <v>1074</v>
      </c>
      <c r="E102" s="410" t="s">
        <v>1074</v>
      </c>
      <c r="F102" s="413" t="s">
        <v>1506</v>
      </c>
      <c r="G102" s="413">
        <v>8.971463354E9</v>
      </c>
      <c r="H102" s="413" t="s">
        <v>1507</v>
      </c>
      <c r="I102" s="419" t="s">
        <v>1508</v>
      </c>
      <c r="J102" s="419">
        <v>8.904614028E9</v>
      </c>
      <c r="K102" s="410" t="s">
        <v>1509</v>
      </c>
      <c r="L102" s="419" t="s">
        <v>1510</v>
      </c>
      <c r="M102" s="419">
        <v>8.09506183E9</v>
      </c>
      <c r="N102" s="410" t="s">
        <v>2016</v>
      </c>
      <c r="O102" s="365"/>
      <c r="P102" s="365"/>
      <c r="Q102" s="365"/>
      <c r="R102" s="365"/>
      <c r="S102" s="365"/>
      <c r="T102" s="365"/>
      <c r="U102" s="365"/>
      <c r="V102" s="365"/>
      <c r="W102" s="365"/>
      <c r="X102" s="365"/>
      <c r="Y102" s="365"/>
      <c r="Z102" s="365"/>
      <c r="AA102" s="365"/>
      <c r="AB102" s="365"/>
      <c r="AC102" s="365"/>
    </row>
    <row r="103">
      <c r="A103" s="410">
        <v>5676.0</v>
      </c>
      <c r="B103" s="410" t="s">
        <v>328</v>
      </c>
      <c r="C103" s="410" t="s">
        <v>1184</v>
      </c>
      <c r="D103" s="410" t="s">
        <v>1074</v>
      </c>
      <c r="E103" s="410" t="s">
        <v>1074</v>
      </c>
      <c r="F103" s="410" t="s">
        <v>1263</v>
      </c>
      <c r="G103" s="410">
        <v>7.975244253E9</v>
      </c>
      <c r="H103" s="416"/>
      <c r="I103" s="410" t="s">
        <v>2017</v>
      </c>
      <c r="J103" s="410">
        <v>7.019229159E9</v>
      </c>
      <c r="K103" s="410" t="s">
        <v>1519</v>
      </c>
      <c r="L103" s="410" t="s">
        <v>625</v>
      </c>
      <c r="M103" s="416"/>
      <c r="N103" s="416"/>
      <c r="O103" s="365"/>
      <c r="P103" s="365"/>
      <c r="Q103" s="365"/>
      <c r="R103" s="365"/>
      <c r="S103" s="365"/>
      <c r="T103" s="365"/>
      <c r="U103" s="365"/>
      <c r="V103" s="365"/>
      <c r="W103" s="365"/>
      <c r="X103" s="365"/>
      <c r="Y103" s="365"/>
      <c r="Z103" s="365"/>
      <c r="AA103" s="365"/>
      <c r="AB103" s="365"/>
      <c r="AC103" s="365"/>
    </row>
    <row r="104">
      <c r="A104" s="410">
        <v>4493.0</v>
      </c>
      <c r="B104" s="410" t="s">
        <v>18</v>
      </c>
      <c r="C104" s="410" t="s">
        <v>1711</v>
      </c>
      <c r="D104" s="410" t="s">
        <v>1074</v>
      </c>
      <c r="E104" s="410" t="s">
        <v>1074</v>
      </c>
      <c r="F104" s="411" t="s">
        <v>2018</v>
      </c>
      <c r="G104" s="413">
        <v>7.760097868E9</v>
      </c>
      <c r="H104" s="413" t="s">
        <v>2019</v>
      </c>
      <c r="I104" s="410" t="s">
        <v>1561</v>
      </c>
      <c r="J104" s="410">
        <v>7.353291225E9</v>
      </c>
      <c r="K104" s="410" t="s">
        <v>1562</v>
      </c>
      <c r="L104" s="416"/>
      <c r="M104" s="416"/>
      <c r="N104" s="416"/>
      <c r="O104" s="365"/>
      <c r="P104" s="365"/>
      <c r="Q104" s="365"/>
      <c r="R104" s="365"/>
      <c r="S104" s="365"/>
      <c r="T104" s="365"/>
      <c r="U104" s="365"/>
      <c r="V104" s="365"/>
      <c r="W104" s="365"/>
      <c r="X104" s="365"/>
      <c r="Y104" s="365"/>
      <c r="Z104" s="365"/>
      <c r="AA104" s="365"/>
      <c r="AB104" s="365"/>
      <c r="AC104" s="365"/>
    </row>
    <row r="105">
      <c r="A105" s="410">
        <v>4585.0</v>
      </c>
      <c r="B105" s="410" t="s">
        <v>31</v>
      </c>
      <c r="C105" s="410" t="s">
        <v>1711</v>
      </c>
      <c r="D105" s="410" t="s">
        <v>1074</v>
      </c>
      <c r="E105" s="410" t="s">
        <v>1074</v>
      </c>
      <c r="F105" s="365"/>
      <c r="G105" s="365"/>
      <c r="H105" s="365"/>
      <c r="I105" s="410" t="s">
        <v>1514</v>
      </c>
      <c r="J105" s="410">
        <v>6.303797417E9</v>
      </c>
      <c r="K105" s="413" t="s">
        <v>1515</v>
      </c>
      <c r="L105" s="413" t="s">
        <v>625</v>
      </c>
      <c r="M105" s="413" t="s">
        <v>625</v>
      </c>
      <c r="N105" s="413" t="s">
        <v>625</v>
      </c>
      <c r="O105" s="413" t="s">
        <v>1520</v>
      </c>
      <c r="P105" s="413">
        <v>8.884495494E9</v>
      </c>
      <c r="Q105" s="413" t="s">
        <v>1521</v>
      </c>
      <c r="R105" s="365"/>
      <c r="S105" s="365"/>
      <c r="T105" s="365"/>
      <c r="U105" s="365"/>
      <c r="V105" s="365"/>
      <c r="W105" s="365"/>
      <c r="X105" s="365"/>
      <c r="Y105" s="365"/>
      <c r="Z105" s="365"/>
      <c r="AA105" s="365"/>
      <c r="AB105" s="365"/>
      <c r="AC105" s="365"/>
    </row>
    <row r="106">
      <c r="A106" s="410">
        <v>5150.0</v>
      </c>
      <c r="B106" s="410" t="s">
        <v>295</v>
      </c>
      <c r="C106" s="410" t="s">
        <v>1184</v>
      </c>
      <c r="D106" s="410" t="s">
        <v>1074</v>
      </c>
      <c r="E106" s="410" t="s">
        <v>1074</v>
      </c>
      <c r="F106" s="410" t="s">
        <v>625</v>
      </c>
      <c r="G106" s="416"/>
      <c r="H106" s="416"/>
      <c r="I106" s="410" t="s">
        <v>1545</v>
      </c>
      <c r="J106" s="410">
        <v>9.110684303E9</v>
      </c>
      <c r="K106" s="410" t="s">
        <v>1546</v>
      </c>
      <c r="L106" s="410" t="s">
        <v>1547</v>
      </c>
      <c r="M106" s="410">
        <v>9.986769364E9</v>
      </c>
      <c r="N106" s="410" t="s">
        <v>2020</v>
      </c>
      <c r="O106" s="413" t="s">
        <v>1520</v>
      </c>
      <c r="P106" s="413">
        <v>8.884495494E9</v>
      </c>
      <c r="Q106" s="413" t="s">
        <v>1521</v>
      </c>
      <c r="R106" s="413" t="s">
        <v>2021</v>
      </c>
      <c r="S106" s="413">
        <v>8.884495494E9</v>
      </c>
      <c r="T106" s="413" t="s">
        <v>1549</v>
      </c>
      <c r="U106" s="365"/>
      <c r="V106" s="365"/>
      <c r="W106" s="365"/>
      <c r="X106" s="365"/>
      <c r="Y106" s="365"/>
      <c r="Z106" s="365"/>
      <c r="AA106" s="365"/>
      <c r="AB106" s="365"/>
      <c r="AC106" s="365"/>
    </row>
    <row r="107">
      <c r="A107" s="410">
        <v>5630.0</v>
      </c>
      <c r="B107" s="410" t="s">
        <v>331</v>
      </c>
      <c r="C107" s="410" t="s">
        <v>1184</v>
      </c>
      <c r="D107" s="410" t="s">
        <v>2022</v>
      </c>
      <c r="E107" s="410" t="s">
        <v>1074</v>
      </c>
      <c r="F107" s="410" t="s">
        <v>2023</v>
      </c>
      <c r="G107" s="410">
        <v>8.55325552E9</v>
      </c>
      <c r="H107" s="443"/>
      <c r="I107" s="410" t="s">
        <v>2024</v>
      </c>
      <c r="J107" s="410">
        <v>9.986665814E9</v>
      </c>
      <c r="K107" s="410" t="s">
        <v>2025</v>
      </c>
      <c r="L107" s="416"/>
      <c r="M107" s="416"/>
      <c r="N107" s="416"/>
      <c r="O107" s="365"/>
      <c r="P107" s="365"/>
      <c r="Q107" s="365"/>
      <c r="R107" s="365"/>
      <c r="S107" s="365"/>
      <c r="T107" s="365"/>
      <c r="U107" s="365"/>
      <c r="V107" s="365"/>
      <c r="W107" s="365"/>
      <c r="X107" s="365"/>
      <c r="Y107" s="365"/>
      <c r="Z107" s="365"/>
      <c r="AA107" s="365"/>
      <c r="AB107" s="365"/>
      <c r="AC107" s="365"/>
    </row>
    <row r="108">
      <c r="A108" s="410">
        <v>5506.0</v>
      </c>
      <c r="B108" s="410" t="s">
        <v>181</v>
      </c>
      <c r="C108" s="410" t="s">
        <v>1184</v>
      </c>
      <c r="D108" s="410" t="s">
        <v>2022</v>
      </c>
      <c r="E108" s="410" t="s">
        <v>1074</v>
      </c>
      <c r="F108" s="410" t="s">
        <v>2026</v>
      </c>
      <c r="G108" s="410">
        <v>8.310978371E9</v>
      </c>
      <c r="H108" s="410" t="s">
        <v>2027</v>
      </c>
      <c r="I108" s="410" t="s">
        <v>1479</v>
      </c>
      <c r="J108" s="410">
        <v>7.353420368E9</v>
      </c>
      <c r="K108" s="410" t="s">
        <v>1480</v>
      </c>
      <c r="L108" s="365"/>
      <c r="M108" s="365"/>
      <c r="N108" s="365"/>
      <c r="O108" s="365"/>
      <c r="P108" s="365"/>
      <c r="Q108" s="365"/>
      <c r="R108" s="365"/>
      <c r="S108" s="365"/>
      <c r="T108" s="365"/>
      <c r="U108" s="365"/>
      <c r="V108" s="365"/>
      <c r="W108" s="365"/>
      <c r="X108" s="365"/>
      <c r="Y108" s="365"/>
      <c r="Z108" s="365"/>
      <c r="AA108" s="365"/>
      <c r="AB108" s="365"/>
      <c r="AC108" s="365"/>
    </row>
    <row r="109">
      <c r="A109" s="410">
        <v>5243.0</v>
      </c>
      <c r="B109" s="410" t="s">
        <v>178</v>
      </c>
      <c r="C109" s="410" t="s">
        <v>1711</v>
      </c>
      <c r="D109" s="410" t="s">
        <v>2022</v>
      </c>
      <c r="E109" s="410" t="s">
        <v>1074</v>
      </c>
      <c r="F109" s="410" t="s">
        <v>1534</v>
      </c>
      <c r="G109" s="410">
        <v>7.349573508E9</v>
      </c>
      <c r="H109" s="410" t="s">
        <v>1535</v>
      </c>
      <c r="I109" s="410" t="s">
        <v>2028</v>
      </c>
      <c r="J109" s="410">
        <v>9.743736143E9</v>
      </c>
      <c r="K109" s="410" t="s">
        <v>1537</v>
      </c>
      <c r="L109" s="413" t="s">
        <v>2029</v>
      </c>
      <c r="M109" s="413">
        <v>9.353390204E9</v>
      </c>
      <c r="N109" s="413" t="s">
        <v>1349</v>
      </c>
      <c r="O109" s="413" t="s">
        <v>1063</v>
      </c>
      <c r="P109" s="413">
        <v>7.022276535E9</v>
      </c>
      <c r="Q109" s="413" t="s">
        <v>1065</v>
      </c>
      <c r="R109" s="365"/>
      <c r="S109" s="365"/>
      <c r="T109" s="365"/>
      <c r="U109" s="365"/>
      <c r="V109" s="365"/>
      <c r="W109" s="365"/>
      <c r="X109" s="365"/>
      <c r="Y109" s="365"/>
      <c r="Z109" s="365"/>
      <c r="AA109" s="365"/>
      <c r="AB109" s="365"/>
      <c r="AC109" s="365"/>
    </row>
    <row r="110">
      <c r="A110" s="410">
        <v>6160.0</v>
      </c>
      <c r="B110" s="410" t="s">
        <v>703</v>
      </c>
      <c r="C110" s="410" t="s">
        <v>1184</v>
      </c>
      <c r="D110" s="410" t="s">
        <v>2022</v>
      </c>
      <c r="E110" s="410" t="s">
        <v>1074</v>
      </c>
      <c r="F110" s="410" t="s">
        <v>2030</v>
      </c>
      <c r="G110" s="410">
        <v>9.63207968E9</v>
      </c>
      <c r="H110" s="410" t="s">
        <v>2031</v>
      </c>
      <c r="I110" s="416"/>
      <c r="J110" s="416"/>
      <c r="K110" s="416"/>
      <c r="L110" s="410" t="s">
        <v>2032</v>
      </c>
      <c r="M110" s="410">
        <v>6.371920944E9</v>
      </c>
      <c r="N110" s="416"/>
      <c r="O110" s="413" t="s">
        <v>1063</v>
      </c>
      <c r="P110" s="413">
        <v>7.022276535E9</v>
      </c>
      <c r="Q110" s="413" t="s">
        <v>1065</v>
      </c>
      <c r="R110" s="365"/>
      <c r="S110" s="365"/>
      <c r="T110" s="365"/>
      <c r="U110" s="365"/>
      <c r="V110" s="365"/>
      <c r="W110" s="365"/>
      <c r="X110" s="365"/>
      <c r="Y110" s="365"/>
      <c r="Z110" s="365"/>
      <c r="AA110" s="365"/>
      <c r="AB110" s="365"/>
      <c r="AC110" s="365"/>
    </row>
    <row r="111">
      <c r="A111" s="410">
        <v>2135.0</v>
      </c>
      <c r="B111" s="410" t="s">
        <v>160</v>
      </c>
      <c r="C111" s="410" t="s">
        <v>1184</v>
      </c>
      <c r="D111" s="410" t="s">
        <v>2022</v>
      </c>
      <c r="E111" s="410" t="s">
        <v>1074</v>
      </c>
      <c r="F111" s="410" t="s">
        <v>1490</v>
      </c>
      <c r="G111" s="413">
        <v>9.019269596E9</v>
      </c>
      <c r="H111" s="413" t="s">
        <v>1491</v>
      </c>
      <c r="I111" s="410" t="s">
        <v>2033</v>
      </c>
      <c r="J111" s="410">
        <v>9.972532148E9</v>
      </c>
      <c r="K111" s="410" t="s">
        <v>1493</v>
      </c>
      <c r="L111" s="410" t="s">
        <v>2034</v>
      </c>
      <c r="M111" s="410">
        <v>6.206739338E9</v>
      </c>
      <c r="N111" s="410" t="s">
        <v>2035</v>
      </c>
      <c r="O111" s="413" t="s">
        <v>1063</v>
      </c>
      <c r="P111" s="413">
        <v>7.022276535E9</v>
      </c>
      <c r="Q111" s="413" t="s">
        <v>1065</v>
      </c>
      <c r="R111" s="365"/>
      <c r="S111" s="365"/>
      <c r="T111" s="365"/>
      <c r="U111" s="365"/>
      <c r="V111" s="365"/>
      <c r="W111" s="365"/>
      <c r="X111" s="365"/>
      <c r="Y111" s="365"/>
      <c r="Z111" s="365"/>
      <c r="AA111" s="365"/>
      <c r="AB111" s="365"/>
      <c r="AC111" s="365"/>
    </row>
    <row r="112">
      <c r="A112" s="410">
        <v>5508.0</v>
      </c>
      <c r="B112" s="410" t="s">
        <v>1550</v>
      </c>
      <c r="C112" s="410" t="s">
        <v>1184</v>
      </c>
      <c r="D112" s="410" t="s">
        <v>1063</v>
      </c>
      <c r="E112" s="410" t="s">
        <v>1074</v>
      </c>
      <c r="F112" s="416"/>
      <c r="G112" s="416"/>
      <c r="H112" s="416"/>
      <c r="I112" s="410" t="s">
        <v>2036</v>
      </c>
      <c r="J112" s="410">
        <v>8.179418005E9</v>
      </c>
      <c r="K112" s="416"/>
      <c r="L112" s="365"/>
      <c r="M112" s="365"/>
      <c r="N112" s="365"/>
      <c r="O112" s="365"/>
      <c r="P112" s="365"/>
      <c r="Q112" s="365"/>
      <c r="R112" s="365"/>
      <c r="S112" s="365"/>
      <c r="T112" s="365"/>
      <c r="U112" s="365"/>
      <c r="V112" s="365"/>
      <c r="W112" s="365"/>
      <c r="X112" s="365"/>
      <c r="Y112" s="365"/>
      <c r="Z112" s="365"/>
      <c r="AA112" s="365"/>
      <c r="AB112" s="365"/>
      <c r="AC112" s="365"/>
    </row>
    <row r="113">
      <c r="A113" s="410">
        <v>2578.0</v>
      </c>
      <c r="B113" s="410" t="s">
        <v>24</v>
      </c>
      <c r="C113" s="410" t="s">
        <v>1184</v>
      </c>
      <c r="D113" s="410" t="s">
        <v>1072</v>
      </c>
      <c r="E113" s="410" t="s">
        <v>1074</v>
      </c>
      <c r="F113" s="410" t="s">
        <v>625</v>
      </c>
      <c r="G113" s="410" t="s">
        <v>625</v>
      </c>
      <c r="H113" s="410" t="s">
        <v>625</v>
      </c>
      <c r="I113" s="410" t="s">
        <v>1075</v>
      </c>
      <c r="J113" s="410">
        <v>7.35351571E9</v>
      </c>
      <c r="K113" s="410" t="s">
        <v>1076</v>
      </c>
      <c r="L113" s="410" t="s">
        <v>2037</v>
      </c>
      <c r="M113" s="410">
        <v>6.302545835E9</v>
      </c>
      <c r="N113" s="410" t="s">
        <v>1078</v>
      </c>
      <c r="O113" s="444" t="s">
        <v>2038</v>
      </c>
      <c r="P113" s="444" t="s">
        <v>2038</v>
      </c>
      <c r="Q113" s="413" t="s">
        <v>1080</v>
      </c>
      <c r="R113" s="365"/>
      <c r="S113" s="365"/>
      <c r="T113" s="365"/>
      <c r="U113" s="365"/>
      <c r="V113" s="365"/>
      <c r="W113" s="365"/>
      <c r="X113" s="365"/>
      <c r="Y113" s="365"/>
      <c r="Z113" s="365"/>
      <c r="AA113" s="365"/>
      <c r="AB113" s="365"/>
      <c r="AC113" s="365"/>
    </row>
    <row r="114">
      <c r="A114" s="410">
        <v>4769.0</v>
      </c>
      <c r="B114" s="410" t="s">
        <v>1120</v>
      </c>
      <c r="C114" s="410" t="s">
        <v>1184</v>
      </c>
      <c r="D114" s="410" t="s">
        <v>1072</v>
      </c>
      <c r="E114" s="410" t="s">
        <v>1074</v>
      </c>
      <c r="F114" s="410" t="s">
        <v>1121</v>
      </c>
      <c r="G114" s="410">
        <v>9.008544464E9</v>
      </c>
      <c r="H114" s="410" t="s">
        <v>1122</v>
      </c>
      <c r="I114" s="410" t="s">
        <v>1123</v>
      </c>
      <c r="J114" s="410">
        <v>9.113919347E9</v>
      </c>
      <c r="K114" s="420" t="s">
        <v>1124</v>
      </c>
      <c r="L114" s="410" t="s">
        <v>2039</v>
      </c>
      <c r="M114" s="410">
        <v>7.353499693E9</v>
      </c>
      <c r="N114" s="410" t="s">
        <v>1126</v>
      </c>
      <c r="O114" s="444" t="s">
        <v>625</v>
      </c>
      <c r="P114" s="444" t="s">
        <v>625</v>
      </c>
      <c r="Q114" s="413" t="s">
        <v>625</v>
      </c>
      <c r="R114" s="365"/>
      <c r="S114" s="365"/>
      <c r="T114" s="365"/>
      <c r="U114" s="365"/>
      <c r="V114" s="365"/>
      <c r="W114" s="365"/>
      <c r="X114" s="365"/>
      <c r="Y114" s="365"/>
      <c r="Z114" s="365"/>
      <c r="AA114" s="365"/>
      <c r="AB114" s="365"/>
      <c r="AC114" s="365"/>
    </row>
    <row r="115">
      <c r="A115" s="410">
        <v>3371.0</v>
      </c>
      <c r="B115" s="410" t="s">
        <v>30</v>
      </c>
      <c r="C115" s="410" t="s">
        <v>1184</v>
      </c>
      <c r="D115" s="410" t="s">
        <v>1072</v>
      </c>
      <c r="E115" s="410" t="s">
        <v>1074</v>
      </c>
      <c r="F115" s="410" t="s">
        <v>2040</v>
      </c>
      <c r="G115" s="410">
        <v>7.353142646E9</v>
      </c>
      <c r="H115" s="410" t="s">
        <v>1093</v>
      </c>
      <c r="I115" s="410" t="s">
        <v>2041</v>
      </c>
      <c r="J115" s="410">
        <v>7.022207324E9</v>
      </c>
      <c r="K115" s="412" t="s">
        <v>1095</v>
      </c>
      <c r="L115" s="410" t="s">
        <v>2042</v>
      </c>
      <c r="M115" s="410">
        <v>9.392018458E9</v>
      </c>
      <c r="N115" s="410" t="s">
        <v>2043</v>
      </c>
      <c r="O115" s="444" t="s">
        <v>625</v>
      </c>
      <c r="P115" s="444" t="s">
        <v>625</v>
      </c>
      <c r="Q115" s="413" t="s">
        <v>625</v>
      </c>
      <c r="R115" s="365"/>
      <c r="S115" s="365"/>
      <c r="T115" s="365"/>
      <c r="U115" s="365"/>
      <c r="V115" s="365"/>
      <c r="W115" s="365"/>
      <c r="X115" s="365"/>
      <c r="Y115" s="365"/>
      <c r="Z115" s="365"/>
      <c r="AA115" s="365"/>
      <c r="AB115" s="365"/>
      <c r="AC115" s="365"/>
    </row>
    <row r="116">
      <c r="A116" s="410">
        <v>3790.0</v>
      </c>
      <c r="B116" s="410" t="s">
        <v>201</v>
      </c>
      <c r="C116" s="410" t="s">
        <v>1184</v>
      </c>
      <c r="D116" s="410" t="s">
        <v>1072</v>
      </c>
      <c r="E116" s="410" t="s">
        <v>1074</v>
      </c>
      <c r="F116" s="410" t="s">
        <v>2044</v>
      </c>
      <c r="G116" s="410">
        <v>8.185912501E9</v>
      </c>
      <c r="H116" s="416"/>
      <c r="I116" s="410" t="s">
        <v>2045</v>
      </c>
      <c r="J116" s="410">
        <v>7.013706152E9</v>
      </c>
      <c r="K116" s="410" t="s">
        <v>2046</v>
      </c>
      <c r="L116" s="413" t="s">
        <v>2047</v>
      </c>
      <c r="M116" s="413">
        <v>7.995155478E9</v>
      </c>
      <c r="N116" s="413" t="s">
        <v>1355</v>
      </c>
      <c r="O116" s="444" t="s">
        <v>2038</v>
      </c>
      <c r="P116" s="444" t="s">
        <v>2038</v>
      </c>
      <c r="Q116" s="413" t="s">
        <v>1080</v>
      </c>
      <c r="R116" s="413" t="s">
        <v>625</v>
      </c>
      <c r="S116" s="413" t="s">
        <v>625</v>
      </c>
      <c r="T116" s="413" t="s">
        <v>625</v>
      </c>
      <c r="U116" s="365"/>
      <c r="V116" s="365"/>
      <c r="W116" s="365"/>
      <c r="X116" s="365"/>
      <c r="Y116" s="365"/>
      <c r="Z116" s="365"/>
      <c r="AA116" s="365"/>
      <c r="AB116" s="365"/>
      <c r="AC116" s="365"/>
    </row>
    <row r="117">
      <c r="A117" s="410">
        <v>2149.0</v>
      </c>
      <c r="B117" s="410" t="s">
        <v>1097</v>
      </c>
      <c r="C117" s="410" t="s">
        <v>1184</v>
      </c>
      <c r="D117" s="410" t="s">
        <v>1072</v>
      </c>
      <c r="E117" s="410" t="s">
        <v>1074</v>
      </c>
      <c r="F117" s="410" t="s">
        <v>2048</v>
      </c>
      <c r="G117" s="410">
        <v>9.704664346E9</v>
      </c>
      <c r="H117" s="410" t="s">
        <v>2049</v>
      </c>
      <c r="I117" s="410" t="s">
        <v>625</v>
      </c>
      <c r="J117" s="410" t="s">
        <v>625</v>
      </c>
      <c r="K117" s="410" t="s">
        <v>625</v>
      </c>
      <c r="L117" s="413" t="s">
        <v>2050</v>
      </c>
      <c r="M117" s="413">
        <v>9.346237191E9</v>
      </c>
      <c r="N117" s="413" t="s">
        <v>2051</v>
      </c>
      <c r="O117" s="413" t="s">
        <v>625</v>
      </c>
      <c r="P117" s="413" t="s">
        <v>625</v>
      </c>
      <c r="Q117" s="413" t="s">
        <v>625</v>
      </c>
      <c r="R117" s="365"/>
      <c r="S117" s="365"/>
      <c r="T117" s="365"/>
      <c r="U117" s="365"/>
      <c r="V117" s="365"/>
      <c r="W117" s="365"/>
      <c r="X117" s="365"/>
      <c r="Y117" s="365"/>
      <c r="Z117" s="365"/>
      <c r="AA117" s="365"/>
      <c r="AB117" s="365"/>
      <c r="AC117" s="365"/>
    </row>
    <row r="118">
      <c r="A118" s="410">
        <v>2780.0</v>
      </c>
      <c r="B118" s="410" t="s">
        <v>728</v>
      </c>
      <c r="C118" s="410" t="s">
        <v>1184</v>
      </c>
      <c r="D118" s="410" t="s">
        <v>1072</v>
      </c>
      <c r="E118" s="410" t="s">
        <v>1074</v>
      </c>
      <c r="F118" s="410" t="s">
        <v>2052</v>
      </c>
      <c r="G118" s="410">
        <v>9.738207553E9</v>
      </c>
      <c r="H118" s="410" t="s">
        <v>2053</v>
      </c>
      <c r="I118" s="410" t="s">
        <v>2054</v>
      </c>
      <c r="J118" s="410">
        <v>9.481619507E9</v>
      </c>
      <c r="K118" s="445" t="s">
        <v>2055</v>
      </c>
      <c r="L118" s="410" t="s">
        <v>2056</v>
      </c>
      <c r="M118" s="410">
        <v>9.353967674E9</v>
      </c>
      <c r="N118" s="410" t="s">
        <v>2057</v>
      </c>
      <c r="O118" s="444" t="s">
        <v>2038</v>
      </c>
      <c r="P118" s="413">
        <v>8.142126118E9</v>
      </c>
      <c r="Q118" s="413" t="s">
        <v>1080</v>
      </c>
      <c r="R118" s="413" t="s">
        <v>2058</v>
      </c>
      <c r="S118" s="413">
        <v>9.704664346E9</v>
      </c>
      <c r="T118" s="413" t="s">
        <v>2049</v>
      </c>
      <c r="U118" s="365"/>
      <c r="V118" s="365"/>
      <c r="W118" s="365"/>
      <c r="X118" s="365"/>
      <c r="Y118" s="365"/>
      <c r="Z118" s="365"/>
      <c r="AA118" s="365"/>
      <c r="AB118" s="365"/>
      <c r="AC118" s="365"/>
    </row>
    <row r="119">
      <c r="A119" s="410">
        <v>5834.0</v>
      </c>
      <c r="B119" s="410" t="s">
        <v>193</v>
      </c>
      <c r="C119" s="413" t="s">
        <v>1711</v>
      </c>
      <c r="D119" s="410" t="s">
        <v>1015</v>
      </c>
      <c r="E119" s="410" t="s">
        <v>1118</v>
      </c>
      <c r="F119" s="413" t="s">
        <v>2059</v>
      </c>
      <c r="G119" s="413">
        <v>9.686307924E9</v>
      </c>
      <c r="H119" s="413" t="s">
        <v>1342</v>
      </c>
      <c r="I119" s="410" t="s">
        <v>2060</v>
      </c>
      <c r="J119" s="446" t="s">
        <v>2061</v>
      </c>
      <c r="K119" s="413" t="s">
        <v>2062</v>
      </c>
      <c r="L119" s="365"/>
      <c r="M119" s="365"/>
      <c r="N119" s="365"/>
      <c r="O119" s="413" t="s">
        <v>1358</v>
      </c>
      <c r="P119" s="413">
        <v>9.449792997E9</v>
      </c>
      <c r="Q119" s="413" t="s">
        <v>1359</v>
      </c>
      <c r="R119" s="365"/>
      <c r="S119" s="365"/>
      <c r="T119" s="365"/>
      <c r="U119" s="365"/>
      <c r="V119" s="365"/>
      <c r="W119" s="365"/>
      <c r="X119" s="365"/>
      <c r="Y119" s="365"/>
      <c r="Z119" s="365"/>
      <c r="AA119" s="365"/>
      <c r="AB119" s="365"/>
      <c r="AC119" s="365"/>
    </row>
    <row r="120">
      <c r="A120" s="410">
        <v>1389.0</v>
      </c>
      <c r="B120" s="410" t="s">
        <v>1362</v>
      </c>
      <c r="C120" s="410" t="s">
        <v>1184</v>
      </c>
      <c r="D120" s="410" t="s">
        <v>1015</v>
      </c>
      <c r="E120" s="410" t="s">
        <v>1118</v>
      </c>
      <c r="F120" s="410" t="s">
        <v>1363</v>
      </c>
      <c r="G120" s="417">
        <v>9.035992656E9</v>
      </c>
      <c r="H120" s="410" t="s">
        <v>2063</v>
      </c>
      <c r="I120" s="410" t="s">
        <v>1365</v>
      </c>
      <c r="J120" s="410" t="s">
        <v>1366</v>
      </c>
      <c r="K120" s="410" t="s">
        <v>1367</v>
      </c>
      <c r="L120" s="365"/>
      <c r="M120" s="365"/>
      <c r="N120" s="365"/>
      <c r="O120" s="365"/>
      <c r="P120" s="365"/>
      <c r="Q120" s="365"/>
      <c r="R120" s="365"/>
      <c r="S120" s="365"/>
      <c r="T120" s="365"/>
      <c r="U120" s="365"/>
      <c r="V120" s="365"/>
      <c r="W120" s="365"/>
      <c r="X120" s="365"/>
      <c r="Y120" s="365"/>
      <c r="Z120" s="365"/>
      <c r="AA120" s="365"/>
      <c r="AB120" s="365"/>
      <c r="AC120" s="365"/>
    </row>
    <row r="121">
      <c r="A121" s="410">
        <v>5637.0</v>
      </c>
      <c r="B121" s="410" t="s">
        <v>1368</v>
      </c>
      <c r="C121" s="410" t="s">
        <v>1184</v>
      </c>
      <c r="D121" s="410" t="s">
        <v>1015</v>
      </c>
      <c r="E121" s="410" t="s">
        <v>1118</v>
      </c>
      <c r="F121" s="410" t="s">
        <v>625</v>
      </c>
      <c r="G121" s="416"/>
      <c r="H121" s="416"/>
      <c r="I121" s="410" t="s">
        <v>2064</v>
      </c>
      <c r="J121" s="410">
        <v>6.36238857E9</v>
      </c>
      <c r="K121" s="410" t="s">
        <v>1370</v>
      </c>
      <c r="L121" s="410" t="s">
        <v>2065</v>
      </c>
      <c r="M121" s="410">
        <v>9.902342684E9</v>
      </c>
      <c r="N121" s="410" t="s">
        <v>2066</v>
      </c>
      <c r="O121" s="365"/>
      <c r="P121" s="365"/>
      <c r="Q121" s="365"/>
      <c r="R121" s="365"/>
      <c r="S121" s="365"/>
      <c r="T121" s="365"/>
      <c r="U121" s="365"/>
      <c r="V121" s="365"/>
      <c r="W121" s="365"/>
      <c r="X121" s="365"/>
      <c r="Y121" s="365"/>
      <c r="Z121" s="365"/>
      <c r="AA121" s="365"/>
      <c r="AB121" s="365"/>
      <c r="AC121" s="365"/>
    </row>
    <row r="122">
      <c r="A122" s="410">
        <v>4457.0</v>
      </c>
      <c r="B122" s="410" t="s">
        <v>137</v>
      </c>
      <c r="C122" s="410" t="s">
        <v>1184</v>
      </c>
      <c r="D122" s="410" t="s">
        <v>1015</v>
      </c>
      <c r="E122" s="410" t="s">
        <v>1118</v>
      </c>
      <c r="F122" s="410" t="s">
        <v>2067</v>
      </c>
      <c r="G122" s="410">
        <v>7.975722275E9</v>
      </c>
      <c r="H122" s="410" t="s">
        <v>1346</v>
      </c>
      <c r="I122" s="410" t="s">
        <v>2068</v>
      </c>
      <c r="J122" s="410">
        <v>9.90116051E9</v>
      </c>
      <c r="K122" s="410" t="s">
        <v>1348</v>
      </c>
      <c r="L122" s="410" t="s">
        <v>2069</v>
      </c>
      <c r="M122" s="410">
        <v>6.364573136E9</v>
      </c>
      <c r="N122" s="412" t="s">
        <v>2070</v>
      </c>
      <c r="O122" s="365"/>
      <c r="P122" s="365"/>
      <c r="Q122" s="365"/>
      <c r="R122" s="365"/>
      <c r="S122" s="365"/>
      <c r="T122" s="365"/>
      <c r="U122" s="365"/>
      <c r="V122" s="365"/>
      <c r="W122" s="365"/>
      <c r="X122" s="365"/>
      <c r="Y122" s="365"/>
      <c r="Z122" s="365"/>
      <c r="AA122" s="365"/>
      <c r="AB122" s="365"/>
      <c r="AC122" s="365"/>
    </row>
    <row r="123">
      <c r="A123" s="410">
        <v>5642.0</v>
      </c>
      <c r="B123" s="410" t="s">
        <v>2071</v>
      </c>
      <c r="C123" s="413" t="s">
        <v>1184</v>
      </c>
      <c r="D123" s="410" t="s">
        <v>1015</v>
      </c>
      <c r="E123" s="410" t="s">
        <v>1118</v>
      </c>
      <c r="F123" s="410" t="s">
        <v>2072</v>
      </c>
      <c r="G123" s="410">
        <v>7.892235897E9</v>
      </c>
      <c r="H123" s="410" t="s">
        <v>2073</v>
      </c>
      <c r="I123" s="410" t="s">
        <v>2074</v>
      </c>
      <c r="J123" s="410">
        <v>9.449638371E9</v>
      </c>
      <c r="K123" s="410" t="s">
        <v>2075</v>
      </c>
      <c r="L123" s="410" t="s">
        <v>1349</v>
      </c>
      <c r="M123" s="410" t="s">
        <v>1349</v>
      </c>
      <c r="N123" s="410" t="s">
        <v>1349</v>
      </c>
      <c r="O123" s="413" t="s">
        <v>1349</v>
      </c>
      <c r="P123" s="413" t="s">
        <v>1349</v>
      </c>
      <c r="Q123" s="413" t="s">
        <v>1349</v>
      </c>
      <c r="R123" s="413" t="s">
        <v>1349</v>
      </c>
      <c r="S123" s="413" t="s">
        <v>1349</v>
      </c>
      <c r="T123" s="413" t="s">
        <v>1349</v>
      </c>
      <c r="U123" s="365"/>
      <c r="V123" s="365"/>
      <c r="W123" s="365"/>
      <c r="X123" s="365"/>
      <c r="Y123" s="365"/>
      <c r="Z123" s="365"/>
      <c r="AA123" s="365"/>
      <c r="AB123" s="365"/>
      <c r="AC123" s="365"/>
    </row>
    <row r="124">
      <c r="A124" s="410">
        <v>3953.0</v>
      </c>
      <c r="B124" s="410" t="s">
        <v>10</v>
      </c>
      <c r="C124" s="410" t="s">
        <v>1184</v>
      </c>
      <c r="D124" s="410" t="s">
        <v>1015</v>
      </c>
      <c r="E124" s="410" t="s">
        <v>1118</v>
      </c>
      <c r="F124" s="410" t="s">
        <v>1350</v>
      </c>
      <c r="G124" s="410">
        <v>7.848986838E9</v>
      </c>
      <c r="H124" s="410" t="s">
        <v>1351</v>
      </c>
      <c r="I124" s="410" t="s">
        <v>2076</v>
      </c>
      <c r="J124" s="410">
        <v>9.632036541E9</v>
      </c>
      <c r="K124" s="445" t="s">
        <v>2077</v>
      </c>
      <c r="L124" s="410" t="s">
        <v>2078</v>
      </c>
      <c r="M124" s="410">
        <v>7.483102024E9</v>
      </c>
      <c r="N124" s="410" t="s">
        <v>2079</v>
      </c>
      <c r="O124" s="413" t="s">
        <v>2080</v>
      </c>
      <c r="P124" s="413">
        <v>9.916350173E9</v>
      </c>
      <c r="Q124" s="413" t="s">
        <v>1357</v>
      </c>
      <c r="R124" s="365"/>
      <c r="S124" s="365"/>
      <c r="T124" s="365"/>
      <c r="U124" s="365"/>
      <c r="V124" s="365"/>
      <c r="W124" s="365"/>
      <c r="X124" s="365"/>
      <c r="Y124" s="365"/>
      <c r="Z124" s="365"/>
      <c r="AA124" s="365"/>
      <c r="AB124" s="365"/>
      <c r="AC124" s="365"/>
    </row>
    <row r="125">
      <c r="A125" s="410">
        <v>3138.0</v>
      </c>
      <c r="B125" s="410" t="s">
        <v>146</v>
      </c>
      <c r="C125" s="410" t="s">
        <v>1184</v>
      </c>
      <c r="D125" s="410" t="s">
        <v>1015</v>
      </c>
      <c r="E125" s="410" t="s">
        <v>1118</v>
      </c>
      <c r="F125" s="410" t="s">
        <v>625</v>
      </c>
      <c r="G125" s="410" t="s">
        <v>625</v>
      </c>
      <c r="H125" s="410" t="s">
        <v>625</v>
      </c>
      <c r="I125" s="410">
        <v>0.0</v>
      </c>
      <c r="J125" s="410">
        <v>8.147336496E9</v>
      </c>
      <c r="K125" s="410" t="s">
        <v>1361</v>
      </c>
      <c r="L125" s="410" t="s">
        <v>2081</v>
      </c>
      <c r="M125" s="410">
        <v>9.535225302E9</v>
      </c>
      <c r="N125" s="410" t="s">
        <v>2082</v>
      </c>
      <c r="O125" s="413" t="s">
        <v>1358</v>
      </c>
      <c r="P125" s="413">
        <v>9.449792997E9</v>
      </c>
      <c r="Q125" s="413" t="s">
        <v>1359</v>
      </c>
      <c r="R125" s="365"/>
      <c r="S125" s="365"/>
      <c r="T125" s="365"/>
      <c r="U125" s="365"/>
      <c r="V125" s="365"/>
      <c r="W125" s="365"/>
      <c r="X125" s="365"/>
      <c r="Y125" s="365"/>
      <c r="Z125" s="365"/>
      <c r="AA125" s="365"/>
      <c r="AB125" s="365"/>
      <c r="AC125" s="365"/>
    </row>
    <row r="126">
      <c r="A126" s="410">
        <v>2950.0</v>
      </c>
      <c r="B126" s="410" t="s">
        <v>92</v>
      </c>
      <c r="C126" s="410" t="s">
        <v>1184</v>
      </c>
      <c r="D126" s="410" t="s">
        <v>1666</v>
      </c>
      <c r="E126" s="410" t="s">
        <v>1118</v>
      </c>
      <c r="F126" s="410" t="s">
        <v>2083</v>
      </c>
      <c r="G126" s="410">
        <v>9.98000727E9</v>
      </c>
      <c r="H126" s="410" t="s">
        <v>1663</v>
      </c>
      <c r="I126" s="410" t="s">
        <v>1664</v>
      </c>
      <c r="J126" s="410">
        <v>9.900630413E9</v>
      </c>
      <c r="K126" s="410" t="s">
        <v>1665</v>
      </c>
      <c r="L126" s="410" t="s">
        <v>625</v>
      </c>
      <c r="M126" s="410" t="s">
        <v>625</v>
      </c>
      <c r="N126" s="410" t="s">
        <v>625</v>
      </c>
      <c r="O126" s="413" t="s">
        <v>625</v>
      </c>
      <c r="P126" s="413" t="s">
        <v>625</v>
      </c>
      <c r="Q126" s="413" t="s">
        <v>625</v>
      </c>
      <c r="R126" s="413" t="s">
        <v>625</v>
      </c>
      <c r="S126" s="413" t="s">
        <v>625</v>
      </c>
      <c r="T126" s="413" t="s">
        <v>625</v>
      </c>
      <c r="U126" s="365"/>
      <c r="V126" s="365"/>
      <c r="W126" s="365"/>
      <c r="X126" s="365"/>
      <c r="Y126" s="365"/>
      <c r="Z126" s="365"/>
      <c r="AA126" s="365"/>
      <c r="AB126" s="365"/>
      <c r="AC126" s="365"/>
    </row>
    <row r="127">
      <c r="A127" s="410">
        <v>5349.0</v>
      </c>
      <c r="B127" s="410" t="s">
        <v>29</v>
      </c>
      <c r="C127" s="410" t="s">
        <v>1711</v>
      </c>
      <c r="D127" s="410" t="s">
        <v>1666</v>
      </c>
      <c r="E127" s="410" t="s">
        <v>1118</v>
      </c>
      <c r="F127" s="410" t="s">
        <v>2084</v>
      </c>
      <c r="G127" s="410">
        <v>9.035252221E9</v>
      </c>
      <c r="H127" s="410" t="s">
        <v>2085</v>
      </c>
      <c r="I127" s="416"/>
      <c r="J127" s="416"/>
      <c r="K127" s="410" t="s">
        <v>2086</v>
      </c>
      <c r="L127" s="416"/>
      <c r="M127" s="416"/>
      <c r="N127" s="416"/>
      <c r="O127" s="365"/>
      <c r="P127" s="365"/>
      <c r="Q127" s="365"/>
      <c r="R127" s="365"/>
      <c r="S127" s="365"/>
      <c r="T127" s="365"/>
      <c r="U127" s="365"/>
      <c r="V127" s="365"/>
      <c r="W127" s="365"/>
      <c r="X127" s="365"/>
      <c r="Y127" s="365"/>
      <c r="Z127" s="365"/>
      <c r="AA127" s="365"/>
      <c r="AB127" s="365"/>
      <c r="AC127" s="365"/>
    </row>
    <row r="128">
      <c r="A128" s="410">
        <v>3386.0</v>
      </c>
      <c r="B128" s="410" t="s">
        <v>217</v>
      </c>
      <c r="C128" s="410" t="s">
        <v>1184</v>
      </c>
      <c r="D128" s="410" t="s">
        <v>1666</v>
      </c>
      <c r="E128" s="410" t="s">
        <v>1118</v>
      </c>
      <c r="F128" s="410" t="s">
        <v>2087</v>
      </c>
      <c r="G128" s="410">
        <v>6.363590442E9</v>
      </c>
      <c r="H128" s="410" t="s">
        <v>2088</v>
      </c>
      <c r="I128" s="410" t="s">
        <v>2089</v>
      </c>
      <c r="J128" s="410">
        <v>7.259519116E9</v>
      </c>
      <c r="K128" s="410" t="s">
        <v>2090</v>
      </c>
      <c r="L128" s="413" t="s">
        <v>1596</v>
      </c>
      <c r="M128" s="413">
        <v>7.899700956E9</v>
      </c>
      <c r="N128" s="413" t="s">
        <v>1597</v>
      </c>
      <c r="O128" s="413" t="s">
        <v>2091</v>
      </c>
      <c r="P128" s="413">
        <v>7.259929495E9</v>
      </c>
      <c r="Q128" s="413" t="s">
        <v>2092</v>
      </c>
      <c r="R128" s="365"/>
      <c r="S128" s="365"/>
      <c r="T128" s="365"/>
      <c r="U128" s="365"/>
      <c r="V128" s="365"/>
      <c r="W128" s="365"/>
      <c r="X128" s="365"/>
      <c r="Y128" s="365"/>
      <c r="Z128" s="365"/>
      <c r="AA128" s="365"/>
      <c r="AB128" s="365"/>
      <c r="AC128" s="365"/>
    </row>
    <row r="129">
      <c r="A129" s="410">
        <v>3578.0</v>
      </c>
      <c r="B129" s="410" t="s">
        <v>27</v>
      </c>
      <c r="C129" s="413" t="s">
        <v>1184</v>
      </c>
      <c r="D129" s="410" t="s">
        <v>1666</v>
      </c>
      <c r="E129" s="410" t="s">
        <v>1118</v>
      </c>
      <c r="F129" s="413" t="s">
        <v>1614</v>
      </c>
      <c r="G129" s="413">
        <v>7.829637607E9</v>
      </c>
      <c r="H129" s="425" t="s">
        <v>1615</v>
      </c>
      <c r="I129" s="410" t="s">
        <v>1616</v>
      </c>
      <c r="J129" s="410">
        <v>6.364814671E9</v>
      </c>
      <c r="K129" s="447" t="s">
        <v>1617</v>
      </c>
      <c r="L129" s="413" t="s">
        <v>1618</v>
      </c>
      <c r="M129" s="413">
        <v>8.105308644E9</v>
      </c>
      <c r="N129" s="425" t="s">
        <v>1619</v>
      </c>
      <c r="O129" s="365"/>
      <c r="P129" s="365"/>
      <c r="Q129" s="365"/>
      <c r="R129" s="365"/>
      <c r="S129" s="365"/>
      <c r="T129" s="365"/>
      <c r="U129" s="365"/>
      <c r="V129" s="365"/>
      <c r="W129" s="365"/>
      <c r="X129" s="365"/>
      <c r="Y129" s="365"/>
      <c r="Z129" s="365"/>
      <c r="AA129" s="365"/>
      <c r="AB129" s="365"/>
      <c r="AC129" s="365"/>
    </row>
    <row r="130">
      <c r="A130" s="410">
        <v>3378.0</v>
      </c>
      <c r="B130" s="410" t="s">
        <v>116</v>
      </c>
      <c r="C130" s="410" t="s">
        <v>1184</v>
      </c>
      <c r="D130" s="410" t="s">
        <v>1666</v>
      </c>
      <c r="E130" s="410" t="s">
        <v>1118</v>
      </c>
      <c r="F130" s="410" t="s">
        <v>1633</v>
      </c>
      <c r="G130" s="410">
        <v>9.663091531E9</v>
      </c>
      <c r="H130" s="410" t="s">
        <v>1634</v>
      </c>
      <c r="I130" s="410" t="s">
        <v>1635</v>
      </c>
      <c r="J130" s="410">
        <v>9.743211797E9</v>
      </c>
      <c r="K130" s="410" t="s">
        <v>1636</v>
      </c>
      <c r="L130" s="416"/>
      <c r="M130" s="416"/>
      <c r="N130" s="416"/>
      <c r="O130" s="365"/>
      <c r="P130" s="365"/>
      <c r="Q130" s="365"/>
      <c r="R130" s="413" t="s">
        <v>2093</v>
      </c>
      <c r="S130" s="413">
        <v>9.900956304E9</v>
      </c>
      <c r="T130" s="413" t="s">
        <v>2094</v>
      </c>
      <c r="U130" s="365"/>
      <c r="V130" s="365"/>
      <c r="W130" s="365"/>
      <c r="X130" s="365"/>
      <c r="Y130" s="365"/>
      <c r="Z130" s="365"/>
      <c r="AA130" s="365"/>
      <c r="AB130" s="365"/>
      <c r="AC130" s="365"/>
    </row>
    <row r="131">
      <c r="A131" s="410">
        <v>6010.0</v>
      </c>
      <c r="B131" s="410" t="s">
        <v>15</v>
      </c>
      <c r="C131" s="410" t="s">
        <v>1184</v>
      </c>
      <c r="D131" s="410" t="s">
        <v>1666</v>
      </c>
      <c r="E131" s="410" t="s">
        <v>1118</v>
      </c>
      <c r="F131" s="410" t="s">
        <v>1700</v>
      </c>
      <c r="G131" s="410">
        <v>7.899986684E9</v>
      </c>
      <c r="H131" s="412" t="s">
        <v>1626</v>
      </c>
      <c r="I131" s="410" t="s">
        <v>1701</v>
      </c>
      <c r="J131" s="410">
        <v>9.742996355E9</v>
      </c>
      <c r="K131" s="410" t="s">
        <v>1702</v>
      </c>
      <c r="L131" s="416"/>
      <c r="M131" s="416"/>
      <c r="N131" s="416"/>
      <c r="O131" s="365"/>
      <c r="P131" s="365"/>
      <c r="Q131" s="365"/>
      <c r="R131" s="365"/>
      <c r="S131" s="365"/>
      <c r="T131" s="365"/>
      <c r="U131" s="365"/>
      <c r="V131" s="365"/>
      <c r="W131" s="365"/>
      <c r="X131" s="365"/>
      <c r="Y131" s="365"/>
      <c r="Z131" s="365"/>
      <c r="AA131" s="365"/>
      <c r="AB131" s="365"/>
      <c r="AC131" s="365"/>
    </row>
    <row r="132">
      <c r="A132" s="410">
        <v>6053.0</v>
      </c>
      <c r="B132" s="410" t="s">
        <v>325</v>
      </c>
      <c r="C132" s="410" t="s">
        <v>1711</v>
      </c>
      <c r="D132" s="410" t="s">
        <v>1666</v>
      </c>
      <c r="E132" s="410" t="s">
        <v>1118</v>
      </c>
      <c r="F132" s="413" t="s">
        <v>2095</v>
      </c>
      <c r="G132" s="413">
        <v>8.14768412E9</v>
      </c>
      <c r="H132" s="413" t="s">
        <v>2096</v>
      </c>
      <c r="I132" s="413" t="s">
        <v>2097</v>
      </c>
      <c r="J132" s="413">
        <v>9.535973513E9</v>
      </c>
      <c r="K132" s="410" t="s">
        <v>2098</v>
      </c>
      <c r="L132" s="416"/>
      <c r="M132" s="416"/>
      <c r="N132" s="416"/>
      <c r="O132" s="413" t="s">
        <v>625</v>
      </c>
      <c r="P132" s="413" t="s">
        <v>625</v>
      </c>
      <c r="Q132" s="413" t="s">
        <v>625</v>
      </c>
      <c r="R132" s="413" t="s">
        <v>625</v>
      </c>
      <c r="S132" s="413" t="s">
        <v>625</v>
      </c>
      <c r="T132" s="413" t="s">
        <v>625</v>
      </c>
      <c r="U132" s="365"/>
      <c r="V132" s="365"/>
      <c r="W132" s="365"/>
      <c r="X132" s="365"/>
      <c r="Y132" s="365"/>
      <c r="Z132" s="365"/>
      <c r="AA132" s="365"/>
      <c r="AB132" s="365"/>
      <c r="AC132" s="365"/>
    </row>
    <row r="133">
      <c r="A133" s="410">
        <v>5247.0</v>
      </c>
      <c r="B133" s="410" t="s">
        <v>118</v>
      </c>
      <c r="C133" s="410" t="s">
        <v>1184</v>
      </c>
      <c r="D133" s="410" t="s">
        <v>1666</v>
      </c>
      <c r="E133" s="410" t="s">
        <v>1118</v>
      </c>
      <c r="F133" s="413" t="s">
        <v>1629</v>
      </c>
      <c r="G133" s="413">
        <v>9.74012826E9</v>
      </c>
      <c r="H133" s="413" t="s">
        <v>1630</v>
      </c>
      <c r="I133" s="410" t="s">
        <v>2099</v>
      </c>
      <c r="J133" s="441">
        <v>9.035241002E9</v>
      </c>
      <c r="K133" s="410" t="s">
        <v>1632</v>
      </c>
      <c r="L133" s="365"/>
      <c r="M133" s="365"/>
      <c r="N133" s="365"/>
      <c r="O133" s="365"/>
      <c r="P133" s="365"/>
      <c r="Q133" s="365"/>
      <c r="R133" s="365"/>
      <c r="S133" s="365"/>
      <c r="T133" s="365"/>
      <c r="U133" s="365"/>
      <c r="V133" s="365"/>
      <c r="W133" s="365"/>
      <c r="X133" s="365"/>
      <c r="Y133" s="365"/>
      <c r="Z133" s="365"/>
      <c r="AA133" s="365"/>
      <c r="AB133" s="365"/>
      <c r="AC133" s="365"/>
    </row>
    <row r="134">
      <c r="A134" s="410">
        <v>5520.0</v>
      </c>
      <c r="B134" s="410" t="s">
        <v>240</v>
      </c>
      <c r="C134" s="413" t="s">
        <v>1711</v>
      </c>
      <c r="D134" s="410" t="s">
        <v>1666</v>
      </c>
      <c r="E134" s="410" t="s">
        <v>1118</v>
      </c>
      <c r="F134" s="413" t="s">
        <v>2100</v>
      </c>
      <c r="G134" s="413">
        <v>8.310377359E9</v>
      </c>
      <c r="H134" s="413" t="s">
        <v>2101</v>
      </c>
      <c r="I134" s="413" t="s">
        <v>2102</v>
      </c>
      <c r="J134" s="413">
        <v>9.06615656E9</v>
      </c>
      <c r="K134" s="413" t="s">
        <v>2103</v>
      </c>
      <c r="L134" s="365"/>
      <c r="M134" s="365"/>
      <c r="N134" s="365"/>
      <c r="O134" s="365"/>
      <c r="P134" s="365"/>
      <c r="Q134" s="365"/>
      <c r="R134" s="365"/>
      <c r="S134" s="365"/>
      <c r="T134" s="365"/>
      <c r="U134" s="365"/>
      <c r="V134" s="365"/>
      <c r="W134" s="365"/>
      <c r="X134" s="365"/>
      <c r="Y134" s="365"/>
      <c r="Z134" s="365"/>
      <c r="AA134" s="365"/>
      <c r="AB134" s="365"/>
      <c r="AC134" s="365"/>
    </row>
    <row r="135">
      <c r="A135" s="410">
        <v>5241.0</v>
      </c>
      <c r="B135" s="410" t="s">
        <v>135</v>
      </c>
      <c r="C135" s="413" t="s">
        <v>1184</v>
      </c>
      <c r="D135" s="413" t="s">
        <v>1666</v>
      </c>
      <c r="E135" s="413" t="s">
        <v>1118</v>
      </c>
      <c r="F135" s="413" t="s">
        <v>1649</v>
      </c>
      <c r="G135" s="413" t="s">
        <v>2104</v>
      </c>
      <c r="H135" s="425" t="s">
        <v>1650</v>
      </c>
      <c r="I135" s="413" t="s">
        <v>2105</v>
      </c>
      <c r="J135" s="413">
        <v>9.880957646E9</v>
      </c>
      <c r="K135" s="413" t="s">
        <v>1652</v>
      </c>
      <c r="L135" s="413" t="s">
        <v>1653</v>
      </c>
      <c r="M135" s="413">
        <v>8.105081617E9</v>
      </c>
      <c r="N135" s="413" t="s">
        <v>1654</v>
      </c>
      <c r="O135" s="413" t="s">
        <v>2091</v>
      </c>
      <c r="P135" s="413">
        <v>7.259929495E9</v>
      </c>
      <c r="Q135" s="413" t="s">
        <v>2092</v>
      </c>
      <c r="R135" s="413" t="s">
        <v>1349</v>
      </c>
      <c r="S135" s="413" t="s">
        <v>1349</v>
      </c>
      <c r="T135" s="413" t="s">
        <v>1349</v>
      </c>
      <c r="U135" s="365"/>
      <c r="V135" s="365"/>
      <c r="W135" s="365"/>
      <c r="X135" s="365"/>
      <c r="Y135" s="365"/>
      <c r="Z135" s="365"/>
      <c r="AA135" s="365"/>
      <c r="AB135" s="365"/>
      <c r="AC135" s="365"/>
    </row>
    <row r="136">
      <c r="A136" s="410">
        <v>3143.0</v>
      </c>
      <c r="B136" s="410" t="s">
        <v>125</v>
      </c>
      <c r="C136" s="410" t="s">
        <v>1184</v>
      </c>
      <c r="D136" s="410" t="s">
        <v>1666</v>
      </c>
      <c r="E136" s="410" t="s">
        <v>1118</v>
      </c>
      <c r="F136" s="411" t="s">
        <v>1642</v>
      </c>
      <c r="G136" s="411">
        <v>8.660606137E9</v>
      </c>
      <c r="H136" s="411" t="s">
        <v>1643</v>
      </c>
      <c r="I136" s="410" t="s">
        <v>1605</v>
      </c>
      <c r="J136" s="413">
        <v>9.740492628E9</v>
      </c>
      <c r="K136" s="411" t="s">
        <v>1645</v>
      </c>
      <c r="L136" s="411" t="s">
        <v>1646</v>
      </c>
      <c r="M136" s="411" t="s">
        <v>1647</v>
      </c>
      <c r="N136" s="411" t="s">
        <v>625</v>
      </c>
      <c r="O136" s="370" t="s">
        <v>625</v>
      </c>
      <c r="P136" s="370" t="s">
        <v>625</v>
      </c>
      <c r="Q136" s="370" t="s">
        <v>625</v>
      </c>
      <c r="R136" s="365"/>
      <c r="S136" s="365"/>
      <c r="T136" s="365"/>
      <c r="U136" s="365"/>
      <c r="V136" s="365"/>
      <c r="W136" s="365"/>
      <c r="X136" s="365"/>
      <c r="Y136" s="365"/>
      <c r="Z136" s="365"/>
      <c r="AA136" s="365"/>
      <c r="AB136" s="365"/>
      <c r="AC136" s="365"/>
    </row>
    <row r="137">
      <c r="A137" s="410">
        <v>3464.0</v>
      </c>
      <c r="B137" s="410" t="s">
        <v>11</v>
      </c>
      <c r="C137" s="413" t="s">
        <v>1184</v>
      </c>
      <c r="D137" s="410" t="s">
        <v>1666</v>
      </c>
      <c r="E137" s="410" t="s">
        <v>1118</v>
      </c>
      <c r="F137" s="413" t="s">
        <v>2106</v>
      </c>
      <c r="G137" s="410">
        <v>9.738368676E9</v>
      </c>
      <c r="H137" s="413" t="s">
        <v>1608</v>
      </c>
      <c r="I137" s="413" t="s">
        <v>2107</v>
      </c>
      <c r="J137" s="413" t="s">
        <v>2108</v>
      </c>
      <c r="K137" s="413" t="s">
        <v>2109</v>
      </c>
      <c r="L137" s="413" t="s">
        <v>1349</v>
      </c>
      <c r="M137" s="413" t="s">
        <v>1349</v>
      </c>
      <c r="N137" s="413" t="s">
        <v>1349</v>
      </c>
      <c r="O137" s="413" t="s">
        <v>1349</v>
      </c>
      <c r="P137" s="413" t="s">
        <v>1349</v>
      </c>
      <c r="Q137" s="413" t="s">
        <v>1349</v>
      </c>
      <c r="R137" s="413" t="s">
        <v>1349</v>
      </c>
      <c r="S137" s="413" t="s">
        <v>1349</v>
      </c>
      <c r="T137" s="413" t="s">
        <v>1349</v>
      </c>
      <c r="U137" s="365"/>
      <c r="V137" s="365"/>
      <c r="W137" s="365"/>
      <c r="X137" s="365"/>
      <c r="Y137" s="365"/>
      <c r="Z137" s="365"/>
      <c r="AA137" s="365"/>
      <c r="AB137" s="365"/>
      <c r="AC137" s="365"/>
    </row>
    <row r="138">
      <c r="A138" s="410">
        <v>4416.0</v>
      </c>
      <c r="B138" s="410" t="s">
        <v>335</v>
      </c>
      <c r="C138" s="413" t="s">
        <v>1184</v>
      </c>
      <c r="D138" s="410" t="s">
        <v>1666</v>
      </c>
      <c r="E138" s="410" t="s">
        <v>1118</v>
      </c>
      <c r="F138" s="410" t="s">
        <v>1118</v>
      </c>
      <c r="G138" s="410">
        <v>9.739878857E9</v>
      </c>
      <c r="H138" s="410" t="s">
        <v>1621</v>
      </c>
      <c r="I138" s="410" t="s">
        <v>1579</v>
      </c>
      <c r="J138" s="410">
        <v>9.740868121E9</v>
      </c>
      <c r="K138" s="410" t="s">
        <v>1622</v>
      </c>
      <c r="L138" s="448" t="s">
        <v>2110</v>
      </c>
      <c r="M138" s="410">
        <v>8.867325282E9</v>
      </c>
      <c r="N138" s="410" t="s">
        <v>1624</v>
      </c>
      <c r="O138" s="449" t="s">
        <v>1660</v>
      </c>
      <c r="P138" s="413">
        <v>9.481757834E9</v>
      </c>
      <c r="Q138" s="413" t="s">
        <v>1661</v>
      </c>
      <c r="R138" s="365"/>
      <c r="S138" s="365"/>
      <c r="T138" s="365"/>
      <c r="U138" s="365"/>
      <c r="V138" s="365"/>
      <c r="W138" s="365"/>
      <c r="X138" s="365"/>
      <c r="Y138" s="365"/>
      <c r="Z138" s="365"/>
      <c r="AA138" s="365"/>
      <c r="AB138" s="365"/>
      <c r="AC138" s="365"/>
    </row>
    <row r="139">
      <c r="A139" s="413">
        <v>4768.0</v>
      </c>
      <c r="B139" s="410" t="s">
        <v>96</v>
      </c>
      <c r="C139" s="413" t="s">
        <v>1711</v>
      </c>
      <c r="D139" s="413" t="s">
        <v>1666</v>
      </c>
      <c r="E139" s="413" t="s">
        <v>1118</v>
      </c>
      <c r="F139" s="413" t="s">
        <v>2111</v>
      </c>
      <c r="G139" s="413">
        <v>6.361191322E9</v>
      </c>
      <c r="H139" s="413" t="s">
        <v>2112</v>
      </c>
      <c r="I139" s="413" t="s">
        <v>2113</v>
      </c>
      <c r="J139" s="413">
        <v>9.11894407E8</v>
      </c>
      <c r="K139" s="413" t="s">
        <v>1628</v>
      </c>
      <c r="L139" s="410" t="s">
        <v>1349</v>
      </c>
      <c r="M139" s="410" t="s">
        <v>1349</v>
      </c>
      <c r="N139" s="413" t="s">
        <v>1349</v>
      </c>
      <c r="O139" s="413" t="s">
        <v>1349</v>
      </c>
      <c r="P139" s="413" t="s">
        <v>1349</v>
      </c>
      <c r="Q139" s="413" t="s">
        <v>1349</v>
      </c>
      <c r="R139" s="413" t="s">
        <v>1349</v>
      </c>
      <c r="S139" s="413" t="s">
        <v>1349</v>
      </c>
      <c r="T139" s="413" t="s">
        <v>1349</v>
      </c>
      <c r="U139" s="365"/>
      <c r="V139" s="365"/>
      <c r="W139" s="365"/>
      <c r="X139" s="365"/>
      <c r="Y139" s="365"/>
      <c r="Z139" s="365"/>
      <c r="AA139" s="365"/>
      <c r="AB139" s="365"/>
      <c r="AC139" s="365"/>
    </row>
    <row r="140">
      <c r="A140" s="413">
        <v>5572.0</v>
      </c>
      <c r="B140" s="413" t="s">
        <v>1655</v>
      </c>
      <c r="C140" s="413" t="s">
        <v>1184</v>
      </c>
      <c r="D140" s="413" t="s">
        <v>1666</v>
      </c>
      <c r="E140" s="413" t="s">
        <v>1118</v>
      </c>
      <c r="F140" s="413" t="s">
        <v>1656</v>
      </c>
      <c r="G140" s="413" t="s">
        <v>2114</v>
      </c>
      <c r="H140" s="413" t="s">
        <v>1657</v>
      </c>
      <c r="I140" s="413" t="s">
        <v>1658</v>
      </c>
      <c r="J140" s="413">
        <v>8.884241575E9</v>
      </c>
      <c r="K140" s="413" t="s">
        <v>1659</v>
      </c>
      <c r="L140" s="413" t="s">
        <v>1349</v>
      </c>
      <c r="M140" s="413" t="s">
        <v>1349</v>
      </c>
      <c r="N140" s="413" t="s">
        <v>1349</v>
      </c>
      <c r="O140" s="449" t="s">
        <v>1660</v>
      </c>
      <c r="P140" s="413">
        <v>9.481757834E9</v>
      </c>
      <c r="Q140" s="413" t="s">
        <v>1661</v>
      </c>
      <c r="R140" s="365"/>
      <c r="S140" s="365"/>
      <c r="T140" s="365"/>
      <c r="U140" s="365"/>
      <c r="V140" s="365"/>
      <c r="W140" s="365"/>
      <c r="X140" s="365"/>
      <c r="Y140" s="365"/>
      <c r="Z140" s="365"/>
      <c r="AA140" s="365"/>
      <c r="AB140" s="365"/>
      <c r="AC140" s="365"/>
    </row>
    <row r="141">
      <c r="A141" s="413">
        <v>6155.0</v>
      </c>
      <c r="B141" s="413" t="s">
        <v>89</v>
      </c>
      <c r="C141" s="413" t="s">
        <v>1184</v>
      </c>
      <c r="D141" s="413" t="s">
        <v>1666</v>
      </c>
      <c r="E141" s="413" t="s">
        <v>1118</v>
      </c>
      <c r="F141" s="413" t="s">
        <v>2115</v>
      </c>
      <c r="G141" s="413">
        <v>9.900766628E9</v>
      </c>
      <c r="H141" s="450" t="s">
        <v>2116</v>
      </c>
      <c r="I141" s="413" t="s">
        <v>1667</v>
      </c>
      <c r="J141" s="413">
        <v>8.618589686E9</v>
      </c>
      <c r="K141" s="413" t="s">
        <v>1668</v>
      </c>
      <c r="L141" s="365"/>
      <c r="M141" s="365"/>
      <c r="N141" s="365"/>
      <c r="O141" s="449" t="s">
        <v>1660</v>
      </c>
      <c r="P141" s="413">
        <v>9.481757834E9</v>
      </c>
      <c r="Q141" s="413" t="s">
        <v>1661</v>
      </c>
      <c r="R141" s="365"/>
      <c r="S141" s="365"/>
      <c r="T141" s="365"/>
      <c r="U141" s="365"/>
      <c r="V141" s="365"/>
      <c r="W141" s="365"/>
      <c r="X141" s="365"/>
      <c r="Y141" s="365"/>
      <c r="Z141" s="365"/>
      <c r="AA141" s="365"/>
      <c r="AB141" s="365"/>
      <c r="AC141" s="365"/>
    </row>
    <row r="142">
      <c r="A142" s="413">
        <v>5239.0</v>
      </c>
      <c r="B142" s="413" t="s">
        <v>1609</v>
      </c>
      <c r="C142" s="365"/>
      <c r="D142" s="413" t="s">
        <v>1666</v>
      </c>
      <c r="E142" s="413" t="s">
        <v>1118</v>
      </c>
      <c r="F142" s="451" t="s">
        <v>1610</v>
      </c>
      <c r="G142" s="413">
        <v>9.986825358E9</v>
      </c>
      <c r="H142" s="450" t="s">
        <v>1611</v>
      </c>
      <c r="I142" s="413" t="s">
        <v>2117</v>
      </c>
      <c r="J142" s="438">
        <v>9.845804421E9</v>
      </c>
      <c r="K142" s="365"/>
      <c r="L142" s="365"/>
      <c r="M142" s="365"/>
      <c r="N142" s="365"/>
      <c r="O142" s="449" t="s">
        <v>1660</v>
      </c>
      <c r="P142" s="413">
        <v>9.481757834E9</v>
      </c>
      <c r="Q142" s="413" t="s">
        <v>1661</v>
      </c>
      <c r="R142" s="365"/>
      <c r="S142" s="365"/>
      <c r="T142" s="365"/>
      <c r="U142" s="365"/>
      <c r="V142" s="365"/>
      <c r="W142" s="365"/>
      <c r="X142" s="365"/>
      <c r="Y142" s="365"/>
      <c r="Z142" s="365"/>
      <c r="AA142" s="365"/>
      <c r="AB142" s="365"/>
      <c r="AC142" s="365"/>
    </row>
    <row r="143">
      <c r="A143" s="413">
        <v>5237.0</v>
      </c>
      <c r="B143" s="413" t="s">
        <v>139</v>
      </c>
      <c r="C143" s="413" t="s">
        <v>1184</v>
      </c>
      <c r="D143" s="413" t="s">
        <v>1666</v>
      </c>
      <c r="E143" s="413" t="s">
        <v>1118</v>
      </c>
      <c r="F143" s="388"/>
      <c r="G143" s="365"/>
      <c r="H143" s="365"/>
      <c r="I143" s="413" t="s">
        <v>2118</v>
      </c>
      <c r="J143" s="413">
        <v>6.361658559E9</v>
      </c>
      <c r="K143" s="452" t="s">
        <v>2119</v>
      </c>
      <c r="L143" s="370" t="s">
        <v>625</v>
      </c>
      <c r="M143" s="370" t="s">
        <v>625</v>
      </c>
      <c r="N143" s="370" t="s">
        <v>625</v>
      </c>
      <c r="O143" s="370" t="s">
        <v>1436</v>
      </c>
      <c r="P143" s="401">
        <v>7.259929495E9</v>
      </c>
      <c r="Q143" s="401" t="s">
        <v>1437</v>
      </c>
      <c r="R143" s="370" t="s">
        <v>1637</v>
      </c>
      <c r="S143" s="370" t="s">
        <v>1637</v>
      </c>
      <c r="T143" s="370" t="s">
        <v>1637</v>
      </c>
      <c r="U143" s="365"/>
      <c r="V143" s="365"/>
      <c r="W143" s="365"/>
      <c r="X143" s="365"/>
      <c r="Y143" s="365"/>
      <c r="Z143" s="365"/>
      <c r="AA143" s="365"/>
      <c r="AB143" s="365"/>
      <c r="AC143" s="365"/>
    </row>
    <row r="144">
      <c r="A144" s="413">
        <v>5486.0</v>
      </c>
      <c r="B144" s="413" t="s">
        <v>773</v>
      </c>
      <c r="C144" s="365"/>
      <c r="D144" s="413" t="s">
        <v>1666</v>
      </c>
      <c r="E144" s="413" t="s">
        <v>1118</v>
      </c>
      <c r="F144" s="453"/>
      <c r="G144" s="365"/>
      <c r="H144" s="365"/>
      <c r="I144" s="405"/>
      <c r="J144" s="365"/>
      <c r="K144" s="365"/>
      <c r="L144" s="405"/>
      <c r="M144" s="365"/>
      <c r="N144" s="365"/>
      <c r="O144" s="365"/>
      <c r="P144" s="365"/>
      <c r="Q144" s="365"/>
      <c r="R144" s="365"/>
      <c r="S144" s="365"/>
      <c r="T144" s="365"/>
      <c r="U144" s="365"/>
      <c r="V144" s="365"/>
      <c r="W144" s="365"/>
      <c r="X144" s="365"/>
      <c r="Y144" s="365"/>
      <c r="Z144" s="365"/>
      <c r="AA144" s="365"/>
      <c r="AB144" s="365"/>
      <c r="AC144" s="365"/>
    </row>
    <row r="145">
      <c r="A145" s="413">
        <v>6162.0</v>
      </c>
      <c r="B145" s="413" t="s">
        <v>186</v>
      </c>
      <c r="C145" s="365"/>
      <c r="D145" s="413" t="s">
        <v>1666</v>
      </c>
      <c r="E145" s="413" t="s">
        <v>1118</v>
      </c>
      <c r="F145" s="365"/>
      <c r="G145" s="365"/>
      <c r="H145" s="365"/>
      <c r="I145" s="365"/>
      <c r="J145" s="365"/>
      <c r="K145" s="365"/>
      <c r="L145" s="365"/>
      <c r="M145" s="365"/>
      <c r="N145" s="365"/>
      <c r="O145" s="365"/>
      <c r="P145" s="365"/>
      <c r="Q145" s="365"/>
      <c r="R145" s="365"/>
      <c r="S145" s="365"/>
      <c r="T145" s="365"/>
      <c r="U145" s="365"/>
      <c r="V145" s="365"/>
      <c r="W145" s="365"/>
      <c r="X145" s="365"/>
      <c r="Y145" s="365"/>
      <c r="Z145" s="365"/>
      <c r="AA145" s="365"/>
      <c r="AB145" s="365"/>
      <c r="AC145" s="365"/>
    </row>
    <row r="146">
      <c r="A146" s="413">
        <v>6307.0</v>
      </c>
      <c r="B146" s="413" t="s">
        <v>1696</v>
      </c>
      <c r="C146" s="413" t="s">
        <v>1711</v>
      </c>
      <c r="D146" s="413" t="s">
        <v>1666</v>
      </c>
      <c r="E146" s="413" t="s">
        <v>1118</v>
      </c>
      <c r="F146" s="413" t="s">
        <v>2120</v>
      </c>
      <c r="G146" s="413">
        <v>9.590037208E9</v>
      </c>
      <c r="H146" s="413" t="s">
        <v>1698</v>
      </c>
      <c r="I146" s="413" t="s">
        <v>2121</v>
      </c>
      <c r="J146" s="345">
        <v>9.06615656E9</v>
      </c>
      <c r="K146" s="413" t="s">
        <v>2103</v>
      </c>
      <c r="L146" s="365"/>
      <c r="M146" s="365"/>
      <c r="N146" s="365"/>
      <c r="O146" s="365"/>
      <c r="P146" s="365"/>
      <c r="Q146" s="365"/>
      <c r="R146" s="365"/>
      <c r="S146" s="365"/>
      <c r="T146" s="365"/>
      <c r="U146" s="365"/>
      <c r="V146" s="365"/>
      <c r="W146" s="365"/>
      <c r="X146" s="365"/>
      <c r="Y146" s="365"/>
      <c r="Z146" s="365"/>
      <c r="AA146" s="365"/>
      <c r="AB146" s="365"/>
      <c r="AC146" s="365"/>
    </row>
    <row r="147">
      <c r="A147" s="454">
        <v>5349.0</v>
      </c>
      <c r="B147" s="413" t="s">
        <v>29</v>
      </c>
      <c r="C147" s="413" t="s">
        <v>1711</v>
      </c>
      <c r="D147" s="413" t="s">
        <v>1666</v>
      </c>
      <c r="E147" s="413" t="s">
        <v>1118</v>
      </c>
      <c r="F147" s="413" t="s">
        <v>2122</v>
      </c>
      <c r="G147" s="413">
        <v>9.035252221E9</v>
      </c>
      <c r="H147" s="413" t="s">
        <v>2085</v>
      </c>
      <c r="I147" s="413" t="s">
        <v>2123</v>
      </c>
      <c r="J147" s="413">
        <v>8.660414137E9</v>
      </c>
      <c r="K147" s="413" t="s">
        <v>2124</v>
      </c>
      <c r="L147" s="365"/>
      <c r="M147" s="365"/>
      <c r="N147" s="365"/>
      <c r="O147" s="365"/>
      <c r="P147" s="365"/>
      <c r="Q147" s="365"/>
      <c r="R147" s="365"/>
      <c r="S147" s="365"/>
      <c r="T147" s="365"/>
      <c r="U147" s="365"/>
      <c r="V147" s="365"/>
      <c r="W147" s="365"/>
      <c r="X147" s="365"/>
      <c r="Y147" s="365"/>
      <c r="Z147" s="365"/>
      <c r="AA147" s="365"/>
      <c r="AB147" s="365"/>
      <c r="AC147" s="365"/>
    </row>
    <row r="148">
      <c r="A148" s="413">
        <v>5237.0</v>
      </c>
      <c r="B148" s="413" t="s">
        <v>139</v>
      </c>
      <c r="C148" s="413" t="s">
        <v>1184</v>
      </c>
      <c r="D148" s="413" t="s">
        <v>1666</v>
      </c>
      <c r="E148" s="413" t="s">
        <v>1118</v>
      </c>
      <c r="F148" s="367" t="s">
        <v>2125</v>
      </c>
      <c r="G148" s="367">
        <v>9.84543174E9</v>
      </c>
      <c r="H148" s="455" t="s">
        <v>2126</v>
      </c>
      <c r="I148" s="367" t="s">
        <v>1640</v>
      </c>
      <c r="J148" s="367">
        <v>8.310594509E9</v>
      </c>
      <c r="K148" s="367" t="s">
        <v>2127</v>
      </c>
      <c r="L148" s="367" t="s">
        <v>625</v>
      </c>
      <c r="M148" s="367" t="s">
        <v>625</v>
      </c>
      <c r="N148" s="367" t="s">
        <v>625</v>
      </c>
      <c r="O148" s="449" t="s">
        <v>1436</v>
      </c>
      <c r="P148" s="449">
        <v>7.259929495E9</v>
      </c>
      <c r="Q148" s="449" t="s">
        <v>1437</v>
      </c>
      <c r="R148" s="370" t="s">
        <v>1637</v>
      </c>
      <c r="S148" s="370" t="s">
        <v>1637</v>
      </c>
      <c r="T148" s="370" t="s">
        <v>1637</v>
      </c>
      <c r="U148" s="365"/>
      <c r="V148" s="365"/>
      <c r="W148" s="365"/>
      <c r="X148" s="365"/>
      <c r="Y148" s="365"/>
      <c r="Z148" s="365"/>
      <c r="AA148" s="365"/>
      <c r="AB148" s="365"/>
      <c r="AC148" s="365"/>
    </row>
    <row r="149">
      <c r="A149" s="365"/>
      <c r="B149" s="365"/>
      <c r="C149" s="365"/>
      <c r="D149" s="365"/>
      <c r="E149" s="365"/>
      <c r="F149" s="365"/>
      <c r="G149" s="365"/>
      <c r="H149" s="365"/>
      <c r="I149" s="365"/>
      <c r="J149" s="365"/>
      <c r="K149" s="365"/>
      <c r="L149" s="365"/>
      <c r="M149" s="365"/>
      <c r="N149" s="365"/>
      <c r="O149" s="365"/>
      <c r="P149" s="365"/>
      <c r="Q149" s="365"/>
      <c r="R149" s="365"/>
      <c r="S149" s="365"/>
      <c r="T149" s="365"/>
      <c r="U149" s="365"/>
      <c r="V149" s="365"/>
      <c r="W149" s="365"/>
      <c r="X149" s="365"/>
      <c r="Y149" s="365"/>
      <c r="Z149" s="365"/>
      <c r="AA149" s="365"/>
      <c r="AB149" s="365"/>
      <c r="AC149" s="365"/>
    </row>
    <row r="150">
      <c r="A150" s="365"/>
      <c r="B150" s="365"/>
      <c r="C150" s="365"/>
      <c r="D150" s="365"/>
      <c r="E150" s="365"/>
      <c r="F150" s="365"/>
      <c r="G150" s="365"/>
      <c r="H150" s="365"/>
      <c r="I150" s="365"/>
      <c r="J150" s="365"/>
      <c r="K150" s="365"/>
      <c r="L150" s="365"/>
      <c r="M150" s="365"/>
      <c r="N150" s="365"/>
      <c r="O150" s="365"/>
      <c r="P150" s="365"/>
      <c r="Q150" s="365"/>
      <c r="R150" s="365"/>
      <c r="S150" s="365"/>
      <c r="T150" s="365"/>
      <c r="U150" s="365"/>
      <c r="V150" s="365"/>
      <c r="W150" s="365"/>
      <c r="X150" s="365"/>
      <c r="Y150" s="365"/>
      <c r="Z150" s="365"/>
      <c r="AA150" s="365"/>
      <c r="AB150" s="365"/>
      <c r="AC150" s="365"/>
    </row>
    <row r="151">
      <c r="A151" s="118"/>
      <c r="B151" s="118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  <c r="AA151" s="118"/>
      <c r="AB151" s="118"/>
      <c r="AC151" s="118"/>
    </row>
    <row r="152">
      <c r="A152" s="118"/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  <c r="AA152" s="118"/>
      <c r="AB152" s="118"/>
      <c r="AC152" s="118"/>
    </row>
    <row r="153">
      <c r="A153" s="118"/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  <c r="AA153" s="118"/>
      <c r="AB153" s="118"/>
      <c r="AC153" s="118"/>
    </row>
    <row r="154">
      <c r="A154" s="118"/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  <c r="AA154" s="118"/>
      <c r="AB154" s="118"/>
      <c r="AC154" s="118"/>
    </row>
    <row r="155">
      <c r="A155" s="118"/>
      <c r="B155" s="118"/>
      <c r="C155" s="118"/>
      <c r="D155" s="118"/>
      <c r="E155" s="118"/>
      <c r="F155" s="118"/>
      <c r="G155" s="118"/>
      <c r="H155" s="456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  <c r="AA155" s="118"/>
      <c r="AB155" s="118"/>
      <c r="AC155" s="118"/>
    </row>
    <row r="156">
      <c r="A156" s="118"/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</row>
    <row r="157">
      <c r="A157" s="118"/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  <c r="AA157" s="118"/>
      <c r="AB157" s="118"/>
      <c r="AC157" s="118"/>
    </row>
    <row r="158">
      <c r="A158" s="118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/>
      <c r="AB158" s="118"/>
      <c r="AC158" s="118"/>
    </row>
    <row r="159">
      <c r="A159" s="118"/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  <c r="AA159" s="118"/>
      <c r="AB159" s="118"/>
      <c r="AC159" s="118"/>
    </row>
    <row r="160">
      <c r="A160" s="118"/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118"/>
    </row>
    <row r="161">
      <c r="A161" s="118"/>
      <c r="B161" s="118"/>
      <c r="C161" s="118"/>
      <c r="D161" s="118"/>
      <c r="E161" s="118"/>
      <c r="F161" s="118"/>
      <c r="G161" s="100"/>
      <c r="H161" s="100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</row>
    <row r="162">
      <c r="A162" s="118"/>
      <c r="B162" s="118"/>
      <c r="C162" s="118"/>
      <c r="D162" s="118"/>
      <c r="E162" s="118"/>
      <c r="F162" s="118"/>
      <c r="G162" s="100"/>
      <c r="H162" s="100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</row>
    <row r="163">
      <c r="A163" s="118"/>
      <c r="B163" s="118"/>
      <c r="C163" s="118"/>
      <c r="D163" s="118"/>
      <c r="E163" s="118"/>
      <c r="F163" s="118"/>
      <c r="G163" s="100"/>
      <c r="H163" s="100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</row>
    <row r="164">
      <c r="A164" s="118"/>
      <c r="B164" s="118"/>
      <c r="C164" s="118"/>
      <c r="D164" s="118"/>
      <c r="E164" s="118"/>
      <c r="F164" s="118"/>
      <c r="G164" s="100"/>
      <c r="H164" s="100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</row>
    <row r="165">
      <c r="A165" s="118"/>
      <c r="B165" s="118"/>
      <c r="C165" s="118"/>
      <c r="D165" s="118"/>
      <c r="E165" s="118"/>
      <c r="F165" s="118"/>
      <c r="G165" s="100"/>
      <c r="H165" s="100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</row>
    <row r="166">
      <c r="A166" s="118"/>
      <c r="B166" s="118"/>
      <c r="C166" s="118"/>
      <c r="D166" s="118"/>
      <c r="E166" s="118"/>
      <c r="F166" s="118"/>
      <c r="G166" s="100"/>
      <c r="H166" s="100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</row>
    <row r="167">
      <c r="A167" s="118"/>
      <c r="B167" s="118"/>
      <c r="C167" s="118"/>
      <c r="D167" s="118"/>
      <c r="E167" s="118"/>
      <c r="F167" s="118"/>
      <c r="G167" s="100"/>
      <c r="H167" s="100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</row>
    <row r="168">
      <c r="A168" s="118"/>
      <c r="B168" s="118"/>
      <c r="C168" s="118"/>
      <c r="D168" s="118"/>
      <c r="E168" s="118"/>
      <c r="F168" s="118"/>
      <c r="G168" s="100"/>
      <c r="H168" s="100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</row>
    <row r="169">
      <c r="A169" s="118"/>
      <c r="B169" s="118"/>
      <c r="C169" s="118"/>
      <c r="D169" s="118"/>
      <c r="E169" s="118"/>
      <c r="F169" s="118"/>
      <c r="G169" s="100"/>
      <c r="H169" s="100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</row>
    <row r="170">
      <c r="A170" s="118"/>
      <c r="B170" s="118"/>
      <c r="C170" s="118"/>
      <c r="D170" s="118"/>
      <c r="E170" s="118"/>
      <c r="F170" s="118"/>
      <c r="G170" s="100"/>
      <c r="H170" s="100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</row>
    <row r="171">
      <c r="A171" s="118"/>
      <c r="B171" s="118"/>
      <c r="C171" s="118"/>
      <c r="D171" s="118"/>
      <c r="E171" s="118"/>
      <c r="F171" s="118"/>
      <c r="G171" s="100"/>
      <c r="H171" s="100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</row>
    <row r="172">
      <c r="A172" s="118"/>
      <c r="B172" s="118"/>
      <c r="C172" s="118"/>
      <c r="D172" s="118"/>
      <c r="E172" s="118"/>
      <c r="F172" s="118"/>
      <c r="G172" s="100"/>
      <c r="H172" s="100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</row>
    <row r="173">
      <c r="A173" s="118"/>
      <c r="B173" s="118"/>
      <c r="C173" s="118"/>
      <c r="D173" s="118"/>
      <c r="E173" s="118"/>
      <c r="F173" s="118"/>
      <c r="G173" s="100"/>
      <c r="H173" s="100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</row>
    <row r="174">
      <c r="A174" s="118"/>
      <c r="B174" s="118"/>
      <c r="C174" s="118"/>
      <c r="D174" s="118"/>
      <c r="E174" s="118"/>
      <c r="F174" s="118"/>
      <c r="G174" s="100"/>
      <c r="H174" s="100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</row>
    <row r="175">
      <c r="A175" s="118"/>
      <c r="B175" s="118"/>
      <c r="C175" s="118"/>
      <c r="D175" s="118"/>
      <c r="E175" s="118"/>
      <c r="F175" s="118"/>
      <c r="G175" s="100"/>
      <c r="H175" s="100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6">
      <c r="A176" s="118"/>
      <c r="B176" s="118"/>
      <c r="C176" s="118"/>
      <c r="D176" s="118"/>
      <c r="E176" s="118"/>
      <c r="F176" s="118"/>
      <c r="G176" s="100"/>
      <c r="H176" s="100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</row>
    <row r="177">
      <c r="A177" s="118"/>
      <c r="B177" s="118"/>
      <c r="C177" s="118"/>
      <c r="D177" s="118"/>
      <c r="E177" s="118"/>
      <c r="F177" s="118"/>
      <c r="G177" s="100"/>
      <c r="H177" s="100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</row>
    <row r="178">
      <c r="A178" s="118"/>
      <c r="B178" s="118"/>
      <c r="C178" s="118"/>
      <c r="D178" s="118"/>
      <c r="E178" s="118"/>
      <c r="F178" s="118"/>
      <c r="G178" s="100"/>
      <c r="H178" s="100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</row>
    <row r="179">
      <c r="A179" s="118"/>
      <c r="B179" s="118"/>
      <c r="C179" s="118"/>
      <c r="D179" s="118"/>
      <c r="E179" s="118"/>
      <c r="F179" s="118"/>
      <c r="G179" s="100"/>
      <c r="H179" s="100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</row>
    <row r="180">
      <c r="A180" s="118"/>
      <c r="B180" s="118"/>
      <c r="C180" s="118"/>
      <c r="D180" s="118"/>
      <c r="E180" s="118"/>
      <c r="F180" s="118"/>
      <c r="G180" s="100"/>
      <c r="H180" s="100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</row>
    <row r="181">
      <c r="A181" s="118"/>
      <c r="B181" s="118"/>
      <c r="C181" s="118"/>
      <c r="D181" s="118"/>
      <c r="E181" s="118"/>
      <c r="F181" s="118"/>
      <c r="G181" s="100"/>
      <c r="H181" s="100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</row>
    <row r="182">
      <c r="A182" s="118"/>
      <c r="B182" s="118"/>
      <c r="C182" s="118"/>
      <c r="D182" s="118"/>
      <c r="E182" s="118"/>
      <c r="F182" s="118"/>
      <c r="G182" s="100"/>
      <c r="H182" s="100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</row>
    <row r="183">
      <c r="A183" s="118"/>
      <c r="B183" s="118"/>
      <c r="C183" s="118"/>
      <c r="D183" s="118"/>
      <c r="E183" s="118"/>
      <c r="F183" s="118"/>
      <c r="G183" s="100"/>
      <c r="H183" s="100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</row>
    <row r="184">
      <c r="A184" s="118"/>
      <c r="B184" s="118"/>
      <c r="C184" s="118"/>
      <c r="D184" s="118"/>
      <c r="E184" s="118"/>
      <c r="F184" s="118"/>
      <c r="G184" s="100"/>
      <c r="H184" s="100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</row>
    <row r="185">
      <c r="A185" s="118"/>
      <c r="B185" s="118"/>
      <c r="C185" s="118"/>
      <c r="D185" s="118"/>
      <c r="E185" s="118"/>
      <c r="F185" s="118"/>
      <c r="G185" s="100"/>
      <c r="H185" s="100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</row>
    <row r="186">
      <c r="A186" s="118"/>
      <c r="B186" s="118"/>
      <c r="C186" s="118"/>
      <c r="D186" s="118"/>
      <c r="E186" s="118"/>
      <c r="F186" s="118"/>
      <c r="G186" s="100"/>
      <c r="H186" s="100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</row>
    <row r="187">
      <c r="A187" s="118"/>
      <c r="B187" s="118"/>
      <c r="C187" s="118"/>
      <c r="D187" s="118"/>
      <c r="E187" s="118"/>
      <c r="F187" s="118"/>
      <c r="G187" s="100"/>
      <c r="H187" s="100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</row>
    <row r="188">
      <c r="A188" s="118"/>
      <c r="B188" s="118"/>
      <c r="C188" s="118"/>
      <c r="D188" s="118"/>
      <c r="E188" s="118"/>
      <c r="F188" s="118"/>
      <c r="G188" s="100"/>
      <c r="H188" s="100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</row>
    <row r="189">
      <c r="A189" s="118"/>
      <c r="B189" s="118"/>
      <c r="C189" s="118"/>
      <c r="D189" s="118"/>
      <c r="E189" s="118"/>
      <c r="F189" s="118"/>
      <c r="G189" s="100"/>
      <c r="H189" s="100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</row>
    <row r="190">
      <c r="A190" s="118"/>
      <c r="B190" s="118"/>
      <c r="C190" s="118"/>
      <c r="D190" s="118"/>
      <c r="E190" s="118"/>
      <c r="F190" s="118"/>
      <c r="G190" s="100"/>
      <c r="H190" s="100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</row>
    <row r="191">
      <c r="A191" s="118"/>
      <c r="B191" s="118"/>
      <c r="C191" s="118"/>
      <c r="D191" s="118"/>
      <c r="E191" s="118"/>
      <c r="F191" s="118"/>
      <c r="G191" s="100"/>
      <c r="H191" s="100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</row>
    <row r="192">
      <c r="A192" s="118"/>
      <c r="B192" s="118"/>
      <c r="C192" s="118"/>
      <c r="D192" s="118"/>
      <c r="E192" s="118"/>
      <c r="F192" s="118"/>
      <c r="G192" s="100"/>
      <c r="H192" s="100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</row>
    <row r="193">
      <c r="A193" s="118"/>
      <c r="B193" s="118"/>
      <c r="C193" s="118"/>
      <c r="D193" s="118"/>
      <c r="E193" s="118"/>
      <c r="F193" s="118"/>
      <c r="G193" s="100"/>
      <c r="H193" s="100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</row>
    <row r="194">
      <c r="A194" s="118"/>
      <c r="B194" s="118"/>
      <c r="C194" s="118"/>
      <c r="D194" s="118"/>
      <c r="E194" s="118"/>
      <c r="F194" s="118"/>
      <c r="G194" s="100"/>
      <c r="H194" s="100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</row>
    <row r="195">
      <c r="A195" s="118"/>
      <c r="B195" s="118"/>
      <c r="C195" s="118"/>
      <c r="D195" s="118"/>
      <c r="E195" s="118"/>
      <c r="F195" s="118"/>
      <c r="G195" s="100"/>
      <c r="H195" s="100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</row>
    <row r="196">
      <c r="A196" s="118"/>
      <c r="B196" s="118"/>
      <c r="C196" s="118"/>
      <c r="D196" s="118"/>
      <c r="E196" s="118"/>
      <c r="F196" s="118"/>
      <c r="G196" s="100"/>
      <c r="H196" s="100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</row>
    <row r="197">
      <c r="A197" s="118"/>
      <c r="B197" s="118"/>
      <c r="C197" s="118"/>
      <c r="D197" s="118"/>
      <c r="E197" s="118"/>
      <c r="F197" s="118"/>
      <c r="G197" s="100"/>
      <c r="H197" s="100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</row>
    <row r="198">
      <c r="A198" s="118"/>
      <c r="B198" s="118"/>
      <c r="C198" s="118"/>
      <c r="D198" s="118"/>
      <c r="E198" s="118"/>
      <c r="F198" s="118"/>
      <c r="G198" s="100"/>
      <c r="H198" s="100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</row>
    <row r="199">
      <c r="A199" s="118"/>
      <c r="B199" s="118"/>
      <c r="C199" s="118"/>
      <c r="D199" s="118"/>
      <c r="E199" s="118"/>
      <c r="F199" s="118"/>
      <c r="G199" s="100"/>
      <c r="H199" s="100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</row>
    <row r="200">
      <c r="A200" s="118"/>
      <c r="B200" s="118"/>
      <c r="C200" s="118"/>
      <c r="D200" s="118"/>
      <c r="E200" s="118"/>
      <c r="F200" s="118"/>
      <c r="G200" s="100"/>
      <c r="H200" s="100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</row>
    <row r="201">
      <c r="A201" s="118"/>
      <c r="B201" s="118"/>
      <c r="C201" s="118"/>
      <c r="D201" s="118"/>
      <c r="E201" s="118"/>
      <c r="F201" s="118"/>
      <c r="G201" s="100"/>
      <c r="H201" s="100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</row>
    <row r="202">
      <c r="A202" s="118"/>
      <c r="B202" s="118"/>
      <c r="C202" s="118"/>
      <c r="D202" s="118"/>
      <c r="E202" s="118"/>
      <c r="F202" s="118"/>
      <c r="G202" s="100"/>
      <c r="H202" s="100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</row>
    <row r="203">
      <c r="A203" s="118"/>
      <c r="B203" s="118"/>
      <c r="C203" s="118"/>
      <c r="D203" s="118"/>
      <c r="E203" s="118"/>
      <c r="F203" s="118"/>
      <c r="G203" s="100"/>
      <c r="H203" s="100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</row>
    <row r="204">
      <c r="A204" s="118"/>
      <c r="B204" s="118"/>
      <c r="C204" s="118"/>
      <c r="D204" s="118"/>
      <c r="E204" s="118"/>
      <c r="F204" s="118"/>
      <c r="G204" s="100"/>
      <c r="H204" s="100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</row>
    <row r="205">
      <c r="A205" s="118"/>
      <c r="B205" s="118"/>
      <c r="C205" s="118"/>
      <c r="D205" s="118"/>
      <c r="E205" s="118"/>
      <c r="F205" s="118"/>
      <c r="G205" s="100"/>
      <c r="H205" s="100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</row>
    <row r="206">
      <c r="A206" s="118"/>
      <c r="B206" s="118"/>
      <c r="C206" s="118"/>
      <c r="D206" s="118"/>
      <c r="E206" s="118"/>
      <c r="F206" s="118"/>
      <c r="G206" s="100"/>
      <c r="H206" s="100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</row>
    <row r="207">
      <c r="A207" s="118"/>
      <c r="B207" s="118"/>
      <c r="C207" s="118"/>
      <c r="D207" s="118"/>
      <c r="E207" s="118"/>
      <c r="F207" s="118"/>
      <c r="G207" s="100"/>
      <c r="H207" s="100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>
      <c r="A208" s="118"/>
      <c r="B208" s="118"/>
      <c r="C208" s="118"/>
      <c r="D208" s="118"/>
      <c r="E208" s="118"/>
      <c r="F208" s="118"/>
      <c r="G208" s="100"/>
      <c r="H208" s="100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</row>
    <row r="209">
      <c r="A209" s="118"/>
      <c r="B209" s="118"/>
      <c r="C209" s="118"/>
      <c r="D209" s="118"/>
      <c r="E209" s="118"/>
      <c r="F209" s="118"/>
      <c r="G209" s="100"/>
      <c r="H209" s="100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</row>
    <row r="210">
      <c r="A210" s="118"/>
      <c r="B210" s="118"/>
      <c r="C210" s="118"/>
      <c r="D210" s="118"/>
      <c r="E210" s="118"/>
      <c r="F210" s="118"/>
      <c r="G210" s="100"/>
      <c r="H210" s="100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</row>
    <row r="211">
      <c r="A211" s="118"/>
      <c r="B211" s="118"/>
      <c r="C211" s="118"/>
      <c r="D211" s="118"/>
      <c r="E211" s="118"/>
      <c r="F211" s="118"/>
      <c r="G211" s="100"/>
      <c r="H211" s="100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</row>
    <row r="212">
      <c r="A212" s="118"/>
      <c r="B212" s="118"/>
      <c r="C212" s="118"/>
      <c r="D212" s="118"/>
      <c r="E212" s="118"/>
      <c r="F212" s="118"/>
      <c r="G212" s="100"/>
      <c r="H212" s="100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</row>
    <row r="213">
      <c r="A213" s="118"/>
      <c r="B213" s="118"/>
      <c r="C213" s="118"/>
      <c r="D213" s="118"/>
      <c r="E213" s="118"/>
      <c r="F213" s="118"/>
      <c r="G213" s="100"/>
      <c r="H213" s="100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</row>
    <row r="214">
      <c r="A214" s="118"/>
      <c r="B214" s="118"/>
      <c r="C214" s="118"/>
      <c r="D214" s="118"/>
      <c r="E214" s="118"/>
      <c r="F214" s="118"/>
      <c r="G214" s="100"/>
      <c r="H214" s="100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</row>
    <row r="215">
      <c r="A215" s="118"/>
      <c r="B215" s="118"/>
      <c r="C215" s="118"/>
      <c r="D215" s="118"/>
      <c r="E215" s="118"/>
      <c r="F215" s="118"/>
      <c r="G215" s="100"/>
      <c r="H215" s="100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</row>
    <row r="216">
      <c r="A216" s="118"/>
      <c r="B216" s="118"/>
      <c r="C216" s="118"/>
      <c r="D216" s="118"/>
      <c r="E216" s="118"/>
      <c r="F216" s="118"/>
      <c r="G216" s="100"/>
      <c r="H216" s="100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</row>
    <row r="217">
      <c r="A217" s="118"/>
      <c r="B217" s="118"/>
      <c r="C217" s="118"/>
      <c r="D217" s="118"/>
      <c r="E217" s="118"/>
      <c r="F217" s="118"/>
      <c r="G217" s="100"/>
      <c r="H217" s="100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</row>
    <row r="218">
      <c r="A218" s="118"/>
      <c r="B218" s="118"/>
      <c r="C218" s="118"/>
      <c r="D218" s="118"/>
      <c r="E218" s="118"/>
      <c r="F218" s="118"/>
      <c r="G218" s="100"/>
      <c r="H218" s="100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</row>
    <row r="219">
      <c r="A219" s="118"/>
      <c r="B219" s="118"/>
      <c r="C219" s="118"/>
      <c r="D219" s="118"/>
      <c r="E219" s="118"/>
      <c r="F219" s="118"/>
      <c r="G219" s="100"/>
      <c r="H219" s="100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</row>
    <row r="220">
      <c r="A220" s="118"/>
      <c r="B220" s="118"/>
      <c r="C220" s="118"/>
      <c r="D220" s="118"/>
      <c r="E220" s="118"/>
      <c r="F220" s="118"/>
      <c r="G220" s="100"/>
      <c r="H220" s="100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</row>
    <row r="221">
      <c r="A221" s="118"/>
      <c r="B221" s="118"/>
      <c r="C221" s="118"/>
      <c r="D221" s="118"/>
      <c r="E221" s="118"/>
      <c r="F221" s="118"/>
      <c r="G221" s="100"/>
      <c r="H221" s="100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</row>
    <row r="222">
      <c r="A222" s="118"/>
      <c r="B222" s="118"/>
      <c r="C222" s="118"/>
      <c r="D222" s="118"/>
      <c r="E222" s="118"/>
      <c r="F222" s="118"/>
      <c r="G222" s="100"/>
      <c r="H222" s="100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</row>
    <row r="223">
      <c r="A223" s="118"/>
      <c r="B223" s="118"/>
      <c r="C223" s="118"/>
      <c r="D223" s="118"/>
      <c r="E223" s="118"/>
      <c r="F223" s="118"/>
      <c r="G223" s="100"/>
      <c r="H223" s="100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</row>
    <row r="224">
      <c r="A224" s="118"/>
      <c r="B224" s="118"/>
      <c r="C224" s="118"/>
      <c r="D224" s="118"/>
      <c r="E224" s="118"/>
      <c r="F224" s="118"/>
      <c r="G224" s="100"/>
      <c r="H224" s="100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>
      <c r="A225" s="118"/>
      <c r="B225" s="118"/>
      <c r="C225" s="118"/>
      <c r="D225" s="118"/>
      <c r="E225" s="118"/>
      <c r="F225" s="118"/>
      <c r="G225" s="100"/>
      <c r="H225" s="100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</row>
    <row r="226">
      <c r="A226" s="118"/>
      <c r="B226" s="118"/>
      <c r="C226" s="118"/>
      <c r="D226" s="118"/>
      <c r="E226" s="118"/>
      <c r="F226" s="118"/>
      <c r="G226" s="100"/>
      <c r="H226" s="100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</row>
    <row r="227">
      <c r="A227" s="118"/>
      <c r="B227" s="118"/>
      <c r="C227" s="118"/>
      <c r="D227" s="118"/>
      <c r="E227" s="118"/>
      <c r="F227" s="118"/>
      <c r="G227" s="100"/>
      <c r="H227" s="100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</row>
    <row r="228">
      <c r="A228" s="118"/>
      <c r="B228" s="118"/>
      <c r="C228" s="118"/>
      <c r="D228" s="118"/>
      <c r="E228" s="118"/>
      <c r="F228" s="118"/>
      <c r="G228" s="100"/>
      <c r="H228" s="100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</row>
    <row r="229">
      <c r="A229" s="118"/>
      <c r="B229" s="118"/>
      <c r="C229" s="118"/>
      <c r="D229" s="118"/>
      <c r="E229" s="118"/>
      <c r="F229" s="118"/>
      <c r="G229" s="100"/>
      <c r="H229" s="100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</row>
    <row r="230">
      <c r="A230" s="118"/>
      <c r="B230" s="118"/>
      <c r="C230" s="118"/>
      <c r="D230" s="118"/>
      <c r="E230" s="118"/>
      <c r="F230" s="118"/>
      <c r="G230" s="100"/>
      <c r="H230" s="100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</row>
    <row r="231">
      <c r="A231" s="118"/>
      <c r="B231" s="118"/>
      <c r="C231" s="118"/>
      <c r="D231" s="118"/>
      <c r="E231" s="118"/>
      <c r="F231" s="118"/>
      <c r="G231" s="100"/>
      <c r="H231" s="100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</row>
    <row r="232">
      <c r="A232" s="118"/>
      <c r="B232" s="118"/>
      <c r="C232" s="118"/>
      <c r="D232" s="118"/>
      <c r="E232" s="118"/>
      <c r="F232" s="118"/>
      <c r="G232" s="100"/>
      <c r="H232" s="100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</row>
    <row r="233">
      <c r="A233" s="118"/>
      <c r="B233" s="118"/>
      <c r="C233" s="118"/>
      <c r="D233" s="118"/>
      <c r="E233" s="118"/>
      <c r="F233" s="118"/>
      <c r="G233" s="100"/>
      <c r="H233" s="100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</row>
    <row r="234">
      <c r="A234" s="118"/>
      <c r="B234" s="118"/>
      <c r="C234" s="118"/>
      <c r="D234" s="118"/>
      <c r="E234" s="118"/>
      <c r="F234" s="118"/>
      <c r="G234" s="100"/>
      <c r="H234" s="100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</row>
    <row r="235">
      <c r="A235" s="118"/>
      <c r="B235" s="118"/>
      <c r="C235" s="118"/>
      <c r="D235" s="118"/>
      <c r="E235" s="118"/>
      <c r="F235" s="118"/>
      <c r="G235" s="100"/>
      <c r="H235" s="100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</row>
    <row r="236">
      <c r="A236" s="118"/>
      <c r="B236" s="118"/>
      <c r="C236" s="118"/>
      <c r="D236" s="118"/>
      <c r="E236" s="118"/>
      <c r="F236" s="118"/>
      <c r="G236" s="100"/>
      <c r="H236" s="100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</row>
    <row r="237">
      <c r="A237" s="118"/>
      <c r="B237" s="118"/>
      <c r="C237" s="118"/>
      <c r="D237" s="118"/>
      <c r="E237" s="118"/>
      <c r="F237" s="118"/>
      <c r="G237" s="100"/>
      <c r="H237" s="100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</row>
    <row r="238">
      <c r="A238" s="118"/>
      <c r="B238" s="118"/>
      <c r="C238" s="118"/>
      <c r="D238" s="118"/>
      <c r="E238" s="118"/>
      <c r="F238" s="118"/>
      <c r="G238" s="100"/>
      <c r="H238" s="100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</row>
    <row r="239">
      <c r="A239" s="118"/>
      <c r="B239" s="118"/>
      <c r="C239" s="118"/>
      <c r="D239" s="118"/>
      <c r="E239" s="118"/>
      <c r="F239" s="118"/>
      <c r="G239" s="100"/>
      <c r="H239" s="100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>
      <c r="A240" s="118"/>
      <c r="B240" s="118"/>
      <c r="C240" s="118"/>
      <c r="D240" s="118"/>
      <c r="E240" s="118"/>
      <c r="F240" s="118"/>
      <c r="G240" s="100"/>
      <c r="H240" s="100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</row>
    <row r="241">
      <c r="A241" s="118"/>
      <c r="B241" s="118"/>
      <c r="C241" s="118"/>
      <c r="D241" s="118"/>
      <c r="E241" s="118"/>
      <c r="F241" s="118"/>
      <c r="G241" s="100"/>
      <c r="H241" s="100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</row>
    <row r="242">
      <c r="A242" s="118"/>
      <c r="B242" s="118"/>
      <c r="C242" s="118"/>
      <c r="D242" s="118"/>
      <c r="E242" s="118"/>
      <c r="F242" s="118"/>
      <c r="G242" s="100"/>
      <c r="H242" s="100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</row>
    <row r="243">
      <c r="A243" s="118"/>
      <c r="B243" s="118"/>
      <c r="C243" s="118"/>
      <c r="D243" s="118"/>
      <c r="E243" s="118"/>
      <c r="F243" s="118"/>
      <c r="G243" s="100"/>
      <c r="H243" s="100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</row>
    <row r="244">
      <c r="A244" s="118"/>
      <c r="B244" s="118"/>
      <c r="C244" s="118"/>
      <c r="D244" s="118"/>
      <c r="E244" s="118"/>
      <c r="F244" s="118"/>
      <c r="G244" s="100"/>
      <c r="H244" s="100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</row>
    <row r="245">
      <c r="A245" s="118"/>
      <c r="B245" s="118"/>
      <c r="C245" s="118"/>
      <c r="D245" s="118"/>
      <c r="E245" s="118"/>
      <c r="F245" s="118"/>
      <c r="G245" s="100"/>
      <c r="H245" s="100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</row>
    <row r="246">
      <c r="A246" s="118"/>
      <c r="B246" s="118"/>
      <c r="C246" s="118"/>
      <c r="D246" s="118"/>
      <c r="E246" s="118"/>
      <c r="F246" s="118"/>
      <c r="G246" s="100"/>
      <c r="H246" s="100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</row>
    <row r="247">
      <c r="A247" s="118"/>
      <c r="B247" s="118"/>
      <c r="C247" s="118"/>
      <c r="D247" s="118"/>
      <c r="E247" s="118"/>
      <c r="F247" s="118"/>
      <c r="G247" s="100"/>
      <c r="H247" s="100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</row>
    <row r="248">
      <c r="A248" s="118"/>
      <c r="B248" s="118"/>
      <c r="C248" s="118"/>
      <c r="D248" s="118"/>
      <c r="E248" s="118"/>
      <c r="F248" s="118"/>
      <c r="G248" s="100"/>
      <c r="H248" s="100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</row>
    <row r="249">
      <c r="A249" s="118"/>
      <c r="B249" s="118"/>
      <c r="C249" s="118"/>
      <c r="D249" s="118"/>
      <c r="E249" s="118"/>
      <c r="F249" s="118"/>
      <c r="G249" s="100"/>
      <c r="H249" s="100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</row>
    <row r="250">
      <c r="A250" s="118"/>
      <c r="B250" s="118"/>
      <c r="C250" s="118"/>
      <c r="D250" s="118"/>
      <c r="E250" s="118"/>
      <c r="F250" s="118"/>
      <c r="G250" s="100"/>
      <c r="H250" s="100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>
      <c r="A251" s="118"/>
      <c r="B251" s="118"/>
      <c r="C251" s="118"/>
      <c r="D251" s="118"/>
      <c r="E251" s="118"/>
      <c r="F251" s="118"/>
      <c r="G251" s="100"/>
      <c r="H251" s="100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</row>
    <row r="252">
      <c r="A252" s="118"/>
      <c r="B252" s="118"/>
      <c r="C252" s="118"/>
      <c r="D252" s="118"/>
      <c r="E252" s="118"/>
      <c r="F252" s="118"/>
      <c r="G252" s="100"/>
      <c r="H252" s="100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</row>
    <row r="253">
      <c r="A253" s="118"/>
      <c r="B253" s="118"/>
      <c r="C253" s="118"/>
      <c r="D253" s="118"/>
      <c r="E253" s="118"/>
      <c r="F253" s="118"/>
      <c r="G253" s="100"/>
      <c r="H253" s="100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</row>
    <row r="254">
      <c r="A254" s="118"/>
      <c r="B254" s="118"/>
      <c r="C254" s="118"/>
      <c r="D254" s="118"/>
      <c r="E254" s="118"/>
      <c r="F254" s="118"/>
      <c r="G254" s="100"/>
      <c r="H254" s="100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</row>
    <row r="255">
      <c r="A255" s="118"/>
      <c r="B255" s="118"/>
      <c r="C255" s="118"/>
      <c r="D255" s="118"/>
      <c r="E255" s="118"/>
      <c r="F255" s="118"/>
      <c r="G255" s="100"/>
      <c r="H255" s="100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</row>
    <row r="256">
      <c r="A256" s="118"/>
      <c r="B256" s="118"/>
      <c r="C256" s="118"/>
      <c r="D256" s="118"/>
      <c r="E256" s="118"/>
      <c r="F256" s="118"/>
      <c r="G256" s="100"/>
      <c r="H256" s="100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</row>
    <row r="257">
      <c r="A257" s="118"/>
      <c r="B257" s="118"/>
      <c r="C257" s="118"/>
      <c r="D257" s="118"/>
      <c r="E257" s="118"/>
      <c r="F257" s="118"/>
      <c r="G257" s="100"/>
      <c r="H257" s="100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</row>
    <row r="258">
      <c r="A258" s="118"/>
      <c r="B258" s="118"/>
      <c r="C258" s="118"/>
      <c r="D258" s="118"/>
      <c r="E258" s="118"/>
      <c r="F258" s="118"/>
      <c r="G258" s="100"/>
      <c r="H258" s="100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</row>
    <row r="259">
      <c r="A259" s="118"/>
      <c r="B259" s="118"/>
      <c r="C259" s="118"/>
      <c r="D259" s="118"/>
      <c r="E259" s="118"/>
      <c r="F259" s="118"/>
      <c r="G259" s="100"/>
      <c r="H259" s="100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</row>
    <row r="260">
      <c r="A260" s="118"/>
      <c r="B260" s="118"/>
      <c r="C260" s="118"/>
      <c r="D260" s="118"/>
      <c r="E260" s="118"/>
      <c r="F260" s="118"/>
      <c r="G260" s="100"/>
      <c r="H260" s="100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</row>
    <row r="261">
      <c r="A261" s="118"/>
      <c r="B261" s="118"/>
      <c r="C261" s="118"/>
      <c r="D261" s="118"/>
      <c r="E261" s="118"/>
      <c r="F261" s="118"/>
      <c r="G261" s="100"/>
      <c r="H261" s="100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</row>
    <row r="262">
      <c r="A262" s="118"/>
      <c r="B262" s="118"/>
      <c r="C262" s="118"/>
      <c r="D262" s="118"/>
      <c r="E262" s="118"/>
      <c r="F262" s="118"/>
      <c r="G262" s="100"/>
      <c r="H262" s="100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</row>
    <row r="263">
      <c r="A263" s="118"/>
      <c r="B263" s="118"/>
      <c r="C263" s="118"/>
      <c r="D263" s="118"/>
      <c r="E263" s="118"/>
      <c r="F263" s="118"/>
      <c r="G263" s="100"/>
      <c r="H263" s="100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</row>
    <row r="264">
      <c r="A264" s="118"/>
      <c r="B264" s="118"/>
      <c r="C264" s="118"/>
      <c r="D264" s="118"/>
      <c r="E264" s="118"/>
      <c r="F264" s="118"/>
      <c r="G264" s="100"/>
      <c r="H264" s="100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</row>
    <row r="265">
      <c r="A265" s="118"/>
      <c r="B265" s="118"/>
      <c r="C265" s="118"/>
      <c r="D265" s="118"/>
      <c r="E265" s="118"/>
      <c r="F265" s="118"/>
      <c r="G265" s="100"/>
      <c r="H265" s="100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</row>
    <row r="266">
      <c r="A266" s="118"/>
      <c r="B266" s="118"/>
      <c r="C266" s="118"/>
      <c r="D266" s="118"/>
      <c r="E266" s="118"/>
      <c r="F266" s="118"/>
      <c r="G266" s="100"/>
      <c r="H266" s="100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</row>
    <row r="267">
      <c r="A267" s="118"/>
      <c r="B267" s="118"/>
      <c r="C267" s="118"/>
      <c r="D267" s="118"/>
      <c r="E267" s="118"/>
      <c r="F267" s="118"/>
      <c r="G267" s="100"/>
      <c r="H267" s="100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</row>
    <row r="268">
      <c r="A268" s="118"/>
      <c r="B268" s="118"/>
      <c r="C268" s="118"/>
      <c r="D268" s="118"/>
      <c r="E268" s="118"/>
      <c r="F268" s="118"/>
      <c r="G268" s="100"/>
      <c r="H268" s="100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</row>
    <row r="269">
      <c r="A269" s="118"/>
      <c r="B269" s="118"/>
      <c r="C269" s="118"/>
      <c r="D269" s="118"/>
      <c r="E269" s="118"/>
      <c r="F269" s="118"/>
      <c r="G269" s="100"/>
      <c r="H269" s="100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</row>
    <row r="270">
      <c r="A270" s="118"/>
      <c r="B270" s="118"/>
      <c r="C270" s="118"/>
      <c r="D270" s="118"/>
      <c r="E270" s="118"/>
      <c r="F270" s="118"/>
      <c r="G270" s="100"/>
      <c r="H270" s="100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</row>
    <row r="271">
      <c r="A271" s="118"/>
      <c r="B271" s="118"/>
      <c r="C271" s="118"/>
      <c r="D271" s="118"/>
      <c r="E271" s="118"/>
      <c r="F271" s="118"/>
      <c r="G271" s="100"/>
      <c r="H271" s="100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</row>
    <row r="272">
      <c r="A272" s="118"/>
      <c r="B272" s="118"/>
      <c r="C272" s="118"/>
      <c r="D272" s="118"/>
      <c r="E272" s="118"/>
      <c r="F272" s="118"/>
      <c r="G272" s="100"/>
      <c r="H272" s="100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</row>
    <row r="273">
      <c r="A273" s="118"/>
      <c r="B273" s="118"/>
      <c r="C273" s="118"/>
      <c r="D273" s="118"/>
      <c r="E273" s="118"/>
      <c r="F273" s="118"/>
      <c r="G273" s="100"/>
      <c r="H273" s="100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</row>
    <row r="274">
      <c r="A274" s="118"/>
      <c r="B274" s="118"/>
      <c r="C274" s="118"/>
      <c r="D274" s="118"/>
      <c r="E274" s="118"/>
      <c r="F274" s="118"/>
      <c r="G274" s="100"/>
      <c r="H274" s="100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</row>
    <row r="275">
      <c r="A275" s="118"/>
      <c r="B275" s="118"/>
      <c r="C275" s="118"/>
      <c r="D275" s="118"/>
      <c r="E275" s="118"/>
      <c r="F275" s="118"/>
      <c r="G275" s="100"/>
      <c r="H275" s="100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</row>
    <row r="276">
      <c r="A276" s="118"/>
      <c r="B276" s="118"/>
      <c r="C276" s="118"/>
      <c r="D276" s="118"/>
      <c r="E276" s="118"/>
      <c r="F276" s="118"/>
      <c r="G276" s="100"/>
      <c r="H276" s="100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</row>
    <row r="277">
      <c r="A277" s="118"/>
      <c r="B277" s="118"/>
      <c r="C277" s="118"/>
      <c r="D277" s="118"/>
      <c r="E277" s="118"/>
      <c r="F277" s="118"/>
      <c r="G277" s="100"/>
      <c r="H277" s="100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</row>
    <row r="278">
      <c r="A278" s="118"/>
      <c r="B278" s="118"/>
      <c r="C278" s="118"/>
      <c r="D278" s="118"/>
      <c r="E278" s="118"/>
      <c r="F278" s="118"/>
      <c r="G278" s="100"/>
      <c r="H278" s="100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</row>
    <row r="279">
      <c r="A279" s="118"/>
      <c r="B279" s="118"/>
      <c r="C279" s="118"/>
      <c r="D279" s="118"/>
      <c r="E279" s="118"/>
      <c r="F279" s="118"/>
      <c r="G279" s="100"/>
      <c r="H279" s="100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</row>
    <row r="280">
      <c r="A280" s="118"/>
      <c r="B280" s="118"/>
      <c r="C280" s="118"/>
      <c r="D280" s="118"/>
      <c r="E280" s="118"/>
      <c r="F280" s="118"/>
      <c r="G280" s="100"/>
      <c r="H280" s="100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</row>
    <row r="281">
      <c r="A281" s="118"/>
      <c r="B281" s="118"/>
      <c r="C281" s="118"/>
      <c r="D281" s="118"/>
      <c r="E281" s="118"/>
      <c r="F281" s="118"/>
      <c r="G281" s="100"/>
      <c r="H281" s="100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</row>
    <row r="282">
      <c r="A282" s="118"/>
      <c r="B282" s="118"/>
      <c r="C282" s="118"/>
      <c r="D282" s="118"/>
      <c r="E282" s="118"/>
      <c r="F282" s="118"/>
      <c r="G282" s="100"/>
      <c r="H282" s="100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</row>
    <row r="283">
      <c r="A283" s="118"/>
      <c r="B283" s="118"/>
      <c r="C283" s="118"/>
      <c r="D283" s="118"/>
      <c r="E283" s="118"/>
      <c r="F283" s="118"/>
      <c r="G283" s="100"/>
      <c r="H283" s="100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</row>
    <row r="284">
      <c r="A284" s="118"/>
      <c r="B284" s="118"/>
      <c r="C284" s="118"/>
      <c r="D284" s="118"/>
      <c r="E284" s="118"/>
      <c r="F284" s="118"/>
      <c r="G284" s="100"/>
      <c r="H284" s="100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</row>
    <row r="285">
      <c r="A285" s="118"/>
      <c r="B285" s="118"/>
      <c r="C285" s="118"/>
      <c r="D285" s="118"/>
      <c r="E285" s="118"/>
      <c r="F285" s="118"/>
      <c r="G285" s="100"/>
      <c r="H285" s="100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</row>
    <row r="286">
      <c r="A286" s="118"/>
      <c r="B286" s="118"/>
      <c r="C286" s="118"/>
      <c r="D286" s="118"/>
      <c r="E286" s="118"/>
      <c r="F286" s="118"/>
      <c r="G286" s="100"/>
      <c r="H286" s="100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</row>
    <row r="287">
      <c r="A287" s="118"/>
      <c r="B287" s="118"/>
      <c r="C287" s="118"/>
      <c r="D287" s="118"/>
      <c r="E287" s="118"/>
      <c r="F287" s="118"/>
      <c r="G287" s="100"/>
      <c r="H287" s="100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</row>
    <row r="288">
      <c r="A288" s="118"/>
      <c r="B288" s="118"/>
      <c r="C288" s="118"/>
      <c r="D288" s="118"/>
      <c r="E288" s="118"/>
      <c r="F288" s="118"/>
      <c r="G288" s="100"/>
      <c r="H288" s="100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</row>
    <row r="289">
      <c r="A289" s="118"/>
      <c r="B289" s="118"/>
      <c r="C289" s="118"/>
      <c r="D289" s="118"/>
      <c r="E289" s="118"/>
      <c r="F289" s="118"/>
      <c r="G289" s="100"/>
      <c r="H289" s="100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</row>
    <row r="290">
      <c r="A290" s="118"/>
      <c r="B290" s="118"/>
      <c r="C290" s="118"/>
      <c r="D290" s="118"/>
      <c r="E290" s="118"/>
      <c r="F290" s="118"/>
      <c r="G290" s="100"/>
      <c r="H290" s="100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</row>
    <row r="291">
      <c r="A291" s="118"/>
      <c r="B291" s="118"/>
      <c r="C291" s="118"/>
      <c r="D291" s="118"/>
      <c r="E291" s="118"/>
      <c r="F291" s="118"/>
      <c r="G291" s="100"/>
      <c r="H291" s="100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</row>
    <row r="292">
      <c r="A292" s="118"/>
      <c r="B292" s="118"/>
      <c r="C292" s="118"/>
      <c r="D292" s="118"/>
      <c r="E292" s="118"/>
      <c r="F292" s="118"/>
      <c r="G292" s="100"/>
      <c r="H292" s="100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</row>
    <row r="293">
      <c r="A293" s="118"/>
      <c r="B293" s="118"/>
      <c r="C293" s="118"/>
      <c r="D293" s="118"/>
      <c r="E293" s="118"/>
      <c r="F293" s="118"/>
      <c r="G293" s="100"/>
      <c r="H293" s="100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</row>
    <row r="294">
      <c r="A294" s="118"/>
      <c r="B294" s="118"/>
      <c r="C294" s="118"/>
      <c r="D294" s="118"/>
      <c r="E294" s="118"/>
      <c r="F294" s="118"/>
      <c r="G294" s="100"/>
      <c r="H294" s="100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</row>
    <row r="295">
      <c r="A295" s="118"/>
      <c r="B295" s="118"/>
      <c r="C295" s="118"/>
      <c r="D295" s="118"/>
      <c r="E295" s="118"/>
      <c r="F295" s="118"/>
      <c r="G295" s="100"/>
      <c r="H295" s="100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</row>
    <row r="296">
      <c r="A296" s="118"/>
      <c r="B296" s="118"/>
      <c r="C296" s="118"/>
      <c r="D296" s="118"/>
      <c r="E296" s="118"/>
      <c r="F296" s="118"/>
      <c r="G296" s="100"/>
      <c r="H296" s="100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</row>
    <row r="297">
      <c r="A297" s="118"/>
      <c r="B297" s="118"/>
      <c r="C297" s="118"/>
      <c r="D297" s="118"/>
      <c r="E297" s="118"/>
      <c r="F297" s="118"/>
      <c r="G297" s="100"/>
      <c r="H297" s="100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</row>
    <row r="298">
      <c r="A298" s="118"/>
      <c r="B298" s="118"/>
      <c r="C298" s="118"/>
      <c r="D298" s="118"/>
      <c r="E298" s="118"/>
      <c r="F298" s="118"/>
      <c r="G298" s="100"/>
      <c r="H298" s="100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</row>
    <row r="299">
      <c r="A299" s="118"/>
      <c r="B299" s="118"/>
      <c r="C299" s="118"/>
      <c r="D299" s="118"/>
      <c r="E299" s="118"/>
      <c r="F299" s="118"/>
      <c r="G299" s="100"/>
      <c r="H299" s="100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</row>
    <row r="300">
      <c r="A300" s="118"/>
      <c r="B300" s="118"/>
      <c r="C300" s="118"/>
      <c r="D300" s="118"/>
      <c r="E300" s="118"/>
      <c r="F300" s="118"/>
      <c r="G300" s="100"/>
      <c r="H300" s="100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</row>
    <row r="301">
      <c r="A301" s="118"/>
      <c r="B301" s="118"/>
      <c r="C301" s="118"/>
      <c r="D301" s="118"/>
      <c r="E301" s="118"/>
      <c r="F301" s="118"/>
      <c r="G301" s="100"/>
      <c r="H301" s="100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>
      <c r="A302" s="118"/>
      <c r="B302" s="118"/>
      <c r="C302" s="118"/>
      <c r="D302" s="118"/>
      <c r="E302" s="118"/>
      <c r="F302" s="118"/>
      <c r="G302" s="100"/>
      <c r="H302" s="100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</row>
    <row r="303">
      <c r="A303" s="118"/>
      <c r="B303" s="118"/>
      <c r="C303" s="118"/>
      <c r="D303" s="118"/>
      <c r="E303" s="118"/>
      <c r="F303" s="118"/>
      <c r="G303" s="100"/>
      <c r="H303" s="100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</row>
    <row r="304">
      <c r="A304" s="118"/>
      <c r="B304" s="118"/>
      <c r="C304" s="118"/>
      <c r="D304" s="118"/>
      <c r="E304" s="118"/>
      <c r="F304" s="118"/>
      <c r="G304" s="100"/>
      <c r="H304" s="100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</row>
    <row r="305">
      <c r="A305" s="118"/>
      <c r="B305" s="118"/>
      <c r="C305" s="118"/>
      <c r="D305" s="118"/>
      <c r="E305" s="118"/>
      <c r="F305" s="118"/>
      <c r="G305" s="100"/>
      <c r="H305" s="100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</row>
    <row r="306">
      <c r="A306" s="118"/>
      <c r="B306" s="118"/>
      <c r="C306" s="118"/>
      <c r="D306" s="118"/>
      <c r="E306" s="118"/>
      <c r="F306" s="118"/>
      <c r="G306" s="100"/>
      <c r="H306" s="100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</row>
    <row r="307">
      <c r="A307" s="118"/>
      <c r="B307" s="118"/>
      <c r="C307" s="118"/>
      <c r="D307" s="118"/>
      <c r="E307" s="118"/>
      <c r="F307" s="118"/>
      <c r="G307" s="100"/>
      <c r="H307" s="100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</row>
    <row r="308">
      <c r="A308" s="118"/>
      <c r="B308" s="118"/>
      <c r="C308" s="118"/>
      <c r="D308" s="118"/>
      <c r="E308" s="118"/>
      <c r="F308" s="118"/>
      <c r="G308" s="100"/>
      <c r="H308" s="100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</row>
    <row r="309">
      <c r="A309" s="118"/>
      <c r="B309" s="118"/>
      <c r="C309" s="118"/>
      <c r="D309" s="118"/>
      <c r="E309" s="118"/>
      <c r="F309" s="118"/>
      <c r="G309" s="100"/>
      <c r="H309" s="100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</row>
    <row r="310">
      <c r="A310" s="118"/>
      <c r="B310" s="118"/>
      <c r="C310" s="118"/>
      <c r="D310" s="118"/>
      <c r="E310" s="118"/>
      <c r="F310" s="118"/>
      <c r="G310" s="100"/>
      <c r="H310" s="100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</row>
    <row r="311">
      <c r="A311" s="118"/>
      <c r="B311" s="118"/>
      <c r="C311" s="118"/>
      <c r="D311" s="118"/>
      <c r="E311" s="118"/>
      <c r="F311" s="118"/>
      <c r="G311" s="100"/>
      <c r="H311" s="100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</row>
    <row r="312">
      <c r="A312" s="118"/>
      <c r="B312" s="118"/>
      <c r="C312" s="118"/>
      <c r="D312" s="118"/>
      <c r="E312" s="118"/>
      <c r="F312" s="118"/>
      <c r="G312" s="100"/>
      <c r="H312" s="100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</row>
    <row r="313">
      <c r="A313" s="118"/>
      <c r="B313" s="118"/>
      <c r="C313" s="118"/>
      <c r="D313" s="118"/>
      <c r="E313" s="118"/>
      <c r="F313" s="118"/>
      <c r="G313" s="100"/>
      <c r="H313" s="100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</row>
    <row r="314">
      <c r="A314" s="118"/>
      <c r="B314" s="118"/>
      <c r="C314" s="118"/>
      <c r="D314" s="118"/>
      <c r="E314" s="118"/>
      <c r="F314" s="118"/>
      <c r="G314" s="100"/>
      <c r="H314" s="100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</row>
    <row r="315">
      <c r="A315" s="118"/>
      <c r="B315" s="118"/>
      <c r="C315" s="118"/>
      <c r="D315" s="118"/>
      <c r="E315" s="118"/>
      <c r="F315" s="118"/>
      <c r="G315" s="100"/>
      <c r="H315" s="100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</row>
    <row r="316">
      <c r="A316" s="118"/>
      <c r="B316" s="118"/>
      <c r="C316" s="118"/>
      <c r="D316" s="118"/>
      <c r="E316" s="118"/>
      <c r="F316" s="118"/>
      <c r="G316" s="100"/>
      <c r="H316" s="100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</row>
    <row r="317">
      <c r="A317" s="118"/>
      <c r="B317" s="118"/>
      <c r="C317" s="118"/>
      <c r="D317" s="118"/>
      <c r="E317" s="118"/>
      <c r="F317" s="118"/>
      <c r="G317" s="100"/>
      <c r="H317" s="100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</row>
    <row r="318">
      <c r="A318" s="118"/>
      <c r="B318" s="118"/>
      <c r="C318" s="118"/>
      <c r="D318" s="118"/>
      <c r="E318" s="118"/>
      <c r="F318" s="118"/>
      <c r="G318" s="100"/>
      <c r="H318" s="100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</row>
    <row r="319">
      <c r="A319" s="118"/>
      <c r="B319" s="118"/>
      <c r="C319" s="118"/>
      <c r="D319" s="118"/>
      <c r="E319" s="118"/>
      <c r="F319" s="118"/>
      <c r="G319" s="100"/>
      <c r="H319" s="100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</row>
    <row r="320">
      <c r="A320" s="118"/>
      <c r="B320" s="118"/>
      <c r="C320" s="118"/>
      <c r="D320" s="118"/>
      <c r="E320" s="118"/>
      <c r="F320" s="118"/>
      <c r="G320" s="100"/>
      <c r="H320" s="100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</row>
    <row r="321">
      <c r="A321" s="118"/>
      <c r="B321" s="118"/>
      <c r="C321" s="118"/>
      <c r="D321" s="118"/>
      <c r="E321" s="118"/>
      <c r="F321" s="118"/>
      <c r="G321" s="100"/>
      <c r="H321" s="100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</row>
    <row r="322">
      <c r="A322" s="118"/>
      <c r="B322" s="118"/>
      <c r="C322" s="118"/>
      <c r="D322" s="118"/>
      <c r="E322" s="118"/>
      <c r="F322" s="118"/>
      <c r="G322" s="100"/>
      <c r="H322" s="100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</row>
    <row r="323">
      <c r="A323" s="118"/>
      <c r="B323" s="118"/>
      <c r="C323" s="118"/>
      <c r="D323" s="118"/>
      <c r="E323" s="118"/>
      <c r="F323" s="118"/>
      <c r="G323" s="100"/>
      <c r="H323" s="100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</row>
    <row r="324">
      <c r="A324" s="118"/>
      <c r="B324" s="118"/>
      <c r="C324" s="118"/>
      <c r="D324" s="118"/>
      <c r="E324" s="118"/>
      <c r="F324" s="118"/>
      <c r="G324" s="100"/>
      <c r="H324" s="100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</row>
    <row r="325">
      <c r="A325" s="118"/>
      <c r="B325" s="118"/>
      <c r="C325" s="118"/>
      <c r="D325" s="118"/>
      <c r="E325" s="118"/>
      <c r="F325" s="118"/>
      <c r="G325" s="100"/>
      <c r="H325" s="100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</row>
    <row r="326">
      <c r="A326" s="118"/>
      <c r="B326" s="118"/>
      <c r="C326" s="118"/>
      <c r="D326" s="118"/>
      <c r="E326" s="118"/>
      <c r="F326" s="118"/>
      <c r="G326" s="100"/>
      <c r="H326" s="100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</row>
    <row r="327">
      <c r="A327" s="118"/>
      <c r="B327" s="118"/>
      <c r="C327" s="118"/>
      <c r="D327" s="118"/>
      <c r="E327" s="118"/>
      <c r="F327" s="118"/>
      <c r="G327" s="100"/>
      <c r="H327" s="100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</row>
    <row r="328">
      <c r="A328" s="118"/>
      <c r="B328" s="118"/>
      <c r="C328" s="118"/>
      <c r="D328" s="118"/>
      <c r="E328" s="118"/>
      <c r="F328" s="118"/>
      <c r="G328" s="100"/>
      <c r="H328" s="100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</row>
    <row r="329">
      <c r="A329" s="118"/>
      <c r="B329" s="118"/>
      <c r="C329" s="118"/>
      <c r="D329" s="118"/>
      <c r="E329" s="118"/>
      <c r="F329" s="118"/>
      <c r="G329" s="100"/>
      <c r="H329" s="100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</row>
    <row r="330">
      <c r="A330" s="118"/>
      <c r="B330" s="118"/>
      <c r="C330" s="118"/>
      <c r="D330" s="118"/>
      <c r="E330" s="118"/>
      <c r="F330" s="118"/>
      <c r="G330" s="100"/>
      <c r="H330" s="100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</row>
    <row r="331">
      <c r="A331" s="118"/>
      <c r="B331" s="118"/>
      <c r="C331" s="118"/>
      <c r="D331" s="118"/>
      <c r="E331" s="118"/>
      <c r="F331" s="118"/>
      <c r="G331" s="100"/>
      <c r="H331" s="100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</row>
    <row r="332">
      <c r="A332" s="118"/>
      <c r="B332" s="118"/>
      <c r="C332" s="118"/>
      <c r="D332" s="118"/>
      <c r="E332" s="118"/>
      <c r="F332" s="118"/>
      <c r="G332" s="100"/>
      <c r="H332" s="100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</row>
    <row r="333">
      <c r="A333" s="118"/>
      <c r="B333" s="118"/>
      <c r="C333" s="118"/>
      <c r="D333" s="118"/>
      <c r="E333" s="118"/>
      <c r="F333" s="118"/>
      <c r="G333" s="100"/>
      <c r="H333" s="100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</row>
    <row r="334">
      <c r="A334" s="118"/>
      <c r="B334" s="118"/>
      <c r="C334" s="118"/>
      <c r="D334" s="118"/>
      <c r="E334" s="118"/>
      <c r="F334" s="118"/>
      <c r="G334" s="100"/>
      <c r="H334" s="100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</row>
    <row r="335">
      <c r="A335" s="118"/>
      <c r="B335" s="118"/>
      <c r="C335" s="118"/>
      <c r="D335" s="118"/>
      <c r="E335" s="118"/>
      <c r="F335" s="118"/>
      <c r="G335" s="100"/>
      <c r="H335" s="100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</row>
    <row r="336">
      <c r="A336" s="118"/>
      <c r="B336" s="118"/>
      <c r="C336" s="118"/>
      <c r="D336" s="118"/>
      <c r="E336" s="118"/>
      <c r="F336" s="118"/>
      <c r="G336" s="100"/>
      <c r="H336" s="100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</row>
    <row r="337">
      <c r="A337" s="118"/>
      <c r="B337" s="118"/>
      <c r="C337" s="118"/>
      <c r="D337" s="118"/>
      <c r="E337" s="118"/>
      <c r="F337" s="118"/>
      <c r="G337" s="100"/>
      <c r="H337" s="100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</row>
    <row r="338">
      <c r="A338" s="118"/>
      <c r="B338" s="118"/>
      <c r="C338" s="118"/>
      <c r="D338" s="118"/>
      <c r="E338" s="118"/>
      <c r="F338" s="118"/>
      <c r="G338" s="100"/>
      <c r="H338" s="100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</row>
    <row r="339">
      <c r="A339" s="118"/>
      <c r="B339" s="118"/>
      <c r="C339" s="118"/>
      <c r="D339" s="118"/>
      <c r="E339" s="118"/>
      <c r="F339" s="118"/>
      <c r="G339" s="100"/>
      <c r="H339" s="100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</row>
    <row r="340">
      <c r="A340" s="118"/>
      <c r="B340" s="118"/>
      <c r="C340" s="118"/>
      <c r="D340" s="118"/>
      <c r="E340" s="118"/>
      <c r="F340" s="118"/>
      <c r="G340" s="100"/>
      <c r="H340" s="100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</row>
    <row r="341">
      <c r="A341" s="118"/>
      <c r="B341" s="118"/>
      <c r="C341" s="118"/>
      <c r="D341" s="118"/>
      <c r="E341" s="118"/>
      <c r="F341" s="118"/>
      <c r="G341" s="100"/>
      <c r="H341" s="100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</row>
    <row r="342">
      <c r="A342" s="118"/>
      <c r="B342" s="118"/>
      <c r="C342" s="118"/>
      <c r="D342" s="118"/>
      <c r="E342" s="118"/>
      <c r="F342" s="118"/>
      <c r="G342" s="100"/>
      <c r="H342" s="100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</row>
    <row r="343">
      <c r="A343" s="118"/>
      <c r="B343" s="118"/>
      <c r="C343" s="118"/>
      <c r="D343" s="118"/>
      <c r="E343" s="118"/>
      <c r="F343" s="118"/>
      <c r="G343" s="100"/>
      <c r="H343" s="100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</row>
    <row r="344">
      <c r="A344" s="118"/>
      <c r="B344" s="118"/>
      <c r="C344" s="118"/>
      <c r="D344" s="118"/>
      <c r="E344" s="118"/>
      <c r="F344" s="118"/>
      <c r="G344" s="100"/>
      <c r="H344" s="100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</row>
    <row r="345">
      <c r="A345" s="118"/>
      <c r="B345" s="118"/>
      <c r="C345" s="118"/>
      <c r="D345" s="118"/>
      <c r="E345" s="118"/>
      <c r="F345" s="118"/>
      <c r="G345" s="100"/>
      <c r="H345" s="100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</row>
    <row r="346">
      <c r="A346" s="118"/>
      <c r="B346" s="118"/>
      <c r="C346" s="118"/>
      <c r="D346" s="118"/>
      <c r="E346" s="118"/>
      <c r="F346" s="118"/>
      <c r="G346" s="100"/>
      <c r="H346" s="100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</row>
    <row r="347">
      <c r="A347" s="118"/>
      <c r="B347" s="118"/>
      <c r="C347" s="118"/>
      <c r="D347" s="118"/>
      <c r="E347" s="118"/>
      <c r="F347" s="118"/>
      <c r="G347" s="100"/>
      <c r="H347" s="100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</row>
    <row r="348">
      <c r="A348" s="118"/>
      <c r="B348" s="118"/>
      <c r="C348" s="118"/>
      <c r="D348" s="118"/>
      <c r="E348" s="118"/>
      <c r="F348" s="118"/>
      <c r="G348" s="100"/>
      <c r="H348" s="100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</row>
    <row r="349">
      <c r="A349" s="118"/>
      <c r="B349" s="118"/>
      <c r="C349" s="118"/>
      <c r="D349" s="118"/>
      <c r="E349" s="118"/>
      <c r="F349" s="118"/>
      <c r="G349" s="100"/>
      <c r="H349" s="100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</row>
    <row r="350">
      <c r="A350" s="118"/>
      <c r="B350" s="118"/>
      <c r="C350" s="118"/>
      <c r="D350" s="118"/>
      <c r="E350" s="118"/>
      <c r="F350" s="118"/>
      <c r="G350" s="100"/>
      <c r="H350" s="100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</row>
    <row r="351">
      <c r="A351" s="118"/>
      <c r="B351" s="118"/>
      <c r="C351" s="118"/>
      <c r="D351" s="118"/>
      <c r="E351" s="118"/>
      <c r="F351" s="118"/>
      <c r="G351" s="100"/>
      <c r="H351" s="100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</row>
    <row r="352">
      <c r="A352" s="118"/>
      <c r="B352" s="118"/>
      <c r="C352" s="118"/>
      <c r="D352" s="118"/>
      <c r="E352" s="118"/>
      <c r="F352" s="118"/>
      <c r="G352" s="100"/>
      <c r="H352" s="100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</row>
    <row r="353">
      <c r="A353" s="118"/>
      <c r="B353" s="118"/>
      <c r="C353" s="118"/>
      <c r="D353" s="118"/>
      <c r="E353" s="118"/>
      <c r="F353" s="118"/>
      <c r="G353" s="100"/>
      <c r="H353" s="100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</row>
    <row r="354">
      <c r="A354" s="118"/>
      <c r="B354" s="118"/>
      <c r="C354" s="118"/>
      <c r="D354" s="118"/>
      <c r="E354" s="118"/>
      <c r="F354" s="118"/>
      <c r="G354" s="100"/>
      <c r="H354" s="100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</row>
    <row r="355">
      <c r="A355" s="118"/>
      <c r="B355" s="118"/>
      <c r="C355" s="118"/>
      <c r="D355" s="118"/>
      <c r="E355" s="118"/>
      <c r="F355" s="118"/>
      <c r="G355" s="100"/>
      <c r="H355" s="100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</row>
    <row r="356">
      <c r="A356" s="118"/>
      <c r="B356" s="118"/>
      <c r="C356" s="118"/>
      <c r="D356" s="118"/>
      <c r="E356" s="118"/>
      <c r="F356" s="118"/>
      <c r="G356" s="100"/>
      <c r="H356" s="100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</row>
    <row r="357">
      <c r="A357" s="118"/>
      <c r="B357" s="118"/>
      <c r="C357" s="118"/>
      <c r="D357" s="118"/>
      <c r="E357" s="118"/>
      <c r="F357" s="118"/>
      <c r="G357" s="100"/>
      <c r="H357" s="100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</row>
    <row r="358">
      <c r="A358" s="118"/>
      <c r="B358" s="118"/>
      <c r="C358" s="118"/>
      <c r="D358" s="118"/>
      <c r="E358" s="118"/>
      <c r="F358" s="118"/>
      <c r="G358" s="100"/>
      <c r="H358" s="100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>
      <c r="A359" s="118"/>
      <c r="B359" s="118"/>
      <c r="C359" s="118"/>
      <c r="D359" s="118"/>
      <c r="E359" s="118"/>
      <c r="F359" s="118"/>
      <c r="G359" s="100"/>
      <c r="H359" s="100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</row>
    <row r="360">
      <c r="A360" s="118"/>
      <c r="B360" s="118"/>
      <c r="C360" s="118"/>
      <c r="D360" s="118"/>
      <c r="E360" s="118"/>
      <c r="F360" s="118"/>
      <c r="G360" s="100"/>
      <c r="H360" s="100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</row>
    <row r="361">
      <c r="A361" s="118"/>
      <c r="B361" s="118"/>
      <c r="C361" s="118"/>
      <c r="D361" s="118"/>
      <c r="E361" s="118"/>
      <c r="F361" s="118"/>
      <c r="G361" s="100"/>
      <c r="H361" s="100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</row>
    <row r="362">
      <c r="A362" s="118"/>
      <c r="B362" s="118"/>
      <c r="C362" s="118"/>
      <c r="D362" s="118"/>
      <c r="E362" s="118"/>
      <c r="F362" s="118"/>
      <c r="G362" s="100"/>
      <c r="H362" s="100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</row>
    <row r="363">
      <c r="A363" s="118"/>
      <c r="B363" s="118"/>
      <c r="C363" s="118"/>
      <c r="D363" s="118"/>
      <c r="E363" s="118"/>
      <c r="F363" s="118"/>
      <c r="G363" s="100"/>
      <c r="H363" s="100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</row>
    <row r="364">
      <c r="A364" s="118"/>
      <c r="B364" s="118"/>
      <c r="C364" s="118"/>
      <c r="D364" s="118"/>
      <c r="E364" s="118"/>
      <c r="F364" s="118"/>
      <c r="G364" s="100"/>
      <c r="H364" s="100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</row>
    <row r="365">
      <c r="A365" s="118"/>
      <c r="B365" s="118"/>
      <c r="C365" s="118"/>
      <c r="D365" s="118"/>
      <c r="E365" s="118"/>
      <c r="F365" s="118"/>
      <c r="G365" s="100"/>
      <c r="H365" s="100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</row>
    <row r="366">
      <c r="A366" s="118"/>
      <c r="B366" s="118"/>
      <c r="C366" s="118"/>
      <c r="D366" s="118"/>
      <c r="E366" s="118"/>
      <c r="F366" s="118"/>
      <c r="G366" s="100"/>
      <c r="H366" s="100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</row>
    <row r="367">
      <c r="A367" s="118"/>
      <c r="B367" s="118"/>
      <c r="C367" s="118"/>
      <c r="D367" s="118"/>
      <c r="E367" s="118"/>
      <c r="F367" s="118"/>
      <c r="G367" s="100"/>
      <c r="H367" s="100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</row>
    <row r="368">
      <c r="A368" s="118"/>
      <c r="B368" s="118"/>
      <c r="C368" s="118"/>
      <c r="D368" s="118"/>
      <c r="E368" s="118"/>
      <c r="F368" s="118"/>
      <c r="G368" s="100"/>
      <c r="H368" s="100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</row>
    <row r="369">
      <c r="A369" s="118"/>
      <c r="B369" s="118"/>
      <c r="C369" s="118"/>
      <c r="D369" s="118"/>
      <c r="E369" s="118"/>
      <c r="F369" s="118"/>
      <c r="G369" s="100"/>
      <c r="H369" s="100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</row>
    <row r="370">
      <c r="A370" s="118"/>
      <c r="B370" s="118"/>
      <c r="C370" s="118"/>
      <c r="D370" s="118"/>
      <c r="E370" s="118"/>
      <c r="F370" s="118"/>
      <c r="G370" s="100"/>
      <c r="H370" s="100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</row>
    <row r="371">
      <c r="A371" s="118"/>
      <c r="B371" s="118"/>
      <c r="C371" s="118"/>
      <c r="D371" s="118"/>
      <c r="E371" s="118"/>
      <c r="F371" s="118"/>
      <c r="G371" s="100"/>
      <c r="H371" s="100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</row>
    <row r="372">
      <c r="A372" s="118"/>
      <c r="B372" s="118"/>
      <c r="C372" s="118"/>
      <c r="D372" s="118"/>
      <c r="E372" s="118"/>
      <c r="F372" s="118"/>
      <c r="G372" s="100"/>
      <c r="H372" s="100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</row>
    <row r="373">
      <c r="A373" s="118"/>
      <c r="B373" s="118"/>
      <c r="C373" s="118"/>
      <c r="D373" s="118"/>
      <c r="E373" s="118"/>
      <c r="F373" s="118"/>
      <c r="G373" s="100"/>
      <c r="H373" s="100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</row>
    <row r="374">
      <c r="A374" s="118"/>
      <c r="B374" s="118"/>
      <c r="C374" s="118"/>
      <c r="D374" s="118"/>
      <c r="E374" s="118"/>
      <c r="F374" s="118"/>
      <c r="G374" s="100"/>
      <c r="H374" s="100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</row>
    <row r="375">
      <c r="A375" s="118"/>
      <c r="B375" s="118"/>
      <c r="C375" s="118"/>
      <c r="D375" s="118"/>
      <c r="E375" s="118"/>
      <c r="F375" s="118"/>
      <c r="G375" s="100"/>
      <c r="H375" s="100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</row>
    <row r="376">
      <c r="A376" s="118"/>
      <c r="B376" s="118"/>
      <c r="C376" s="118"/>
      <c r="D376" s="118"/>
      <c r="E376" s="118"/>
      <c r="F376" s="118"/>
      <c r="G376" s="100"/>
      <c r="H376" s="100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</row>
    <row r="377">
      <c r="A377" s="118"/>
      <c r="B377" s="118"/>
      <c r="C377" s="118"/>
      <c r="D377" s="118"/>
      <c r="E377" s="118"/>
      <c r="F377" s="118"/>
      <c r="G377" s="100"/>
      <c r="H377" s="100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</row>
    <row r="378">
      <c r="A378" s="118"/>
      <c r="B378" s="118"/>
      <c r="C378" s="118"/>
      <c r="D378" s="118"/>
      <c r="E378" s="118"/>
      <c r="F378" s="118"/>
      <c r="G378" s="100"/>
      <c r="H378" s="100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</row>
    <row r="379">
      <c r="A379" s="118"/>
      <c r="B379" s="118"/>
      <c r="C379" s="118"/>
      <c r="D379" s="118"/>
      <c r="E379" s="118"/>
      <c r="F379" s="118"/>
      <c r="G379" s="100"/>
      <c r="H379" s="100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</row>
    <row r="380">
      <c r="A380" s="118"/>
      <c r="B380" s="118"/>
      <c r="C380" s="118"/>
      <c r="D380" s="118"/>
      <c r="E380" s="118"/>
      <c r="F380" s="118"/>
      <c r="G380" s="100"/>
      <c r="H380" s="100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</row>
    <row r="381">
      <c r="A381" s="118"/>
      <c r="B381" s="118"/>
      <c r="C381" s="118"/>
      <c r="D381" s="118"/>
      <c r="E381" s="118"/>
      <c r="F381" s="118"/>
      <c r="G381" s="100"/>
      <c r="H381" s="100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</row>
    <row r="382">
      <c r="A382" s="118"/>
      <c r="B382" s="118"/>
      <c r="C382" s="118"/>
      <c r="D382" s="118"/>
      <c r="E382" s="118"/>
      <c r="F382" s="118"/>
      <c r="G382" s="100"/>
      <c r="H382" s="100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</row>
    <row r="383">
      <c r="A383" s="118"/>
      <c r="B383" s="118"/>
      <c r="C383" s="118"/>
      <c r="D383" s="118"/>
      <c r="E383" s="118"/>
      <c r="F383" s="118"/>
      <c r="G383" s="100"/>
      <c r="H383" s="100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</row>
    <row r="384">
      <c r="A384" s="118"/>
      <c r="B384" s="118"/>
      <c r="C384" s="118"/>
      <c r="D384" s="118"/>
      <c r="E384" s="118"/>
      <c r="F384" s="118"/>
      <c r="G384" s="100"/>
      <c r="H384" s="100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</row>
    <row r="385">
      <c r="A385" s="118"/>
      <c r="B385" s="118"/>
      <c r="C385" s="118"/>
      <c r="D385" s="118"/>
      <c r="E385" s="118"/>
      <c r="F385" s="118"/>
      <c r="G385" s="100"/>
      <c r="H385" s="100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</row>
    <row r="386">
      <c r="A386" s="118"/>
      <c r="B386" s="118"/>
      <c r="C386" s="118"/>
      <c r="D386" s="118"/>
      <c r="E386" s="118"/>
      <c r="F386" s="118"/>
      <c r="G386" s="100"/>
      <c r="H386" s="100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</row>
    <row r="387">
      <c r="A387" s="118"/>
      <c r="B387" s="118"/>
      <c r="C387" s="118"/>
      <c r="D387" s="118"/>
      <c r="E387" s="118"/>
      <c r="F387" s="118"/>
      <c r="G387" s="100"/>
      <c r="H387" s="100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</row>
    <row r="388">
      <c r="A388" s="118"/>
      <c r="B388" s="118"/>
      <c r="C388" s="118"/>
      <c r="D388" s="118"/>
      <c r="E388" s="118"/>
      <c r="F388" s="118"/>
      <c r="G388" s="100"/>
      <c r="H388" s="100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</row>
    <row r="389">
      <c r="A389" s="118"/>
      <c r="B389" s="118"/>
      <c r="C389" s="118"/>
      <c r="D389" s="118"/>
      <c r="E389" s="118"/>
      <c r="F389" s="118"/>
      <c r="G389" s="100"/>
      <c r="H389" s="100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</row>
    <row r="390">
      <c r="A390" s="118"/>
      <c r="B390" s="118"/>
      <c r="C390" s="118"/>
      <c r="D390" s="118"/>
      <c r="E390" s="118"/>
      <c r="F390" s="118"/>
      <c r="G390" s="100"/>
      <c r="H390" s="100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</row>
    <row r="391">
      <c r="A391" s="118"/>
      <c r="B391" s="118"/>
      <c r="C391" s="118"/>
      <c r="D391" s="118"/>
      <c r="E391" s="118"/>
      <c r="F391" s="118"/>
      <c r="G391" s="100"/>
      <c r="H391" s="100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</row>
    <row r="392">
      <c r="A392" s="118"/>
      <c r="B392" s="118"/>
      <c r="C392" s="118"/>
      <c r="D392" s="118"/>
      <c r="E392" s="118"/>
      <c r="F392" s="118"/>
      <c r="G392" s="100"/>
      <c r="H392" s="100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</row>
    <row r="393">
      <c r="A393" s="118"/>
      <c r="B393" s="118"/>
      <c r="C393" s="118"/>
      <c r="D393" s="118"/>
      <c r="E393" s="118"/>
      <c r="F393" s="118"/>
      <c r="G393" s="100"/>
      <c r="H393" s="100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</row>
    <row r="394">
      <c r="A394" s="118"/>
      <c r="B394" s="118"/>
      <c r="C394" s="118"/>
      <c r="D394" s="118"/>
      <c r="E394" s="118"/>
      <c r="F394" s="118"/>
      <c r="G394" s="100"/>
      <c r="H394" s="100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</row>
    <row r="395">
      <c r="A395" s="118"/>
      <c r="B395" s="118"/>
      <c r="C395" s="118"/>
      <c r="D395" s="118"/>
      <c r="E395" s="118"/>
      <c r="F395" s="118"/>
      <c r="G395" s="100"/>
      <c r="H395" s="100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</row>
    <row r="396">
      <c r="A396" s="118"/>
      <c r="B396" s="118"/>
      <c r="C396" s="118"/>
      <c r="D396" s="118"/>
      <c r="E396" s="118"/>
      <c r="F396" s="118"/>
      <c r="G396" s="100"/>
      <c r="H396" s="100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</row>
    <row r="397">
      <c r="A397" s="118"/>
      <c r="B397" s="118"/>
      <c r="C397" s="118"/>
      <c r="D397" s="118"/>
      <c r="E397" s="118"/>
      <c r="F397" s="118"/>
      <c r="G397" s="100"/>
      <c r="H397" s="100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</row>
    <row r="398">
      <c r="A398" s="118"/>
      <c r="B398" s="118"/>
      <c r="C398" s="118"/>
      <c r="D398" s="118"/>
      <c r="E398" s="118"/>
      <c r="F398" s="118"/>
      <c r="G398" s="100"/>
      <c r="H398" s="100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</row>
    <row r="399">
      <c r="A399" s="118"/>
      <c r="B399" s="118"/>
      <c r="C399" s="118"/>
      <c r="D399" s="118"/>
      <c r="E399" s="118"/>
      <c r="F399" s="118"/>
      <c r="G399" s="100"/>
      <c r="H399" s="100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</row>
    <row r="400">
      <c r="A400" s="118"/>
      <c r="B400" s="118"/>
      <c r="C400" s="118"/>
      <c r="D400" s="118"/>
      <c r="E400" s="118"/>
      <c r="F400" s="118"/>
      <c r="G400" s="100"/>
      <c r="H400" s="100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</row>
    <row r="401">
      <c r="A401" s="118"/>
      <c r="B401" s="118"/>
      <c r="C401" s="118"/>
      <c r="D401" s="118"/>
      <c r="E401" s="118"/>
      <c r="F401" s="118"/>
      <c r="G401" s="100"/>
      <c r="H401" s="100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</row>
    <row r="402">
      <c r="A402" s="118"/>
      <c r="B402" s="118"/>
      <c r="C402" s="118"/>
      <c r="D402" s="118"/>
      <c r="E402" s="118"/>
      <c r="F402" s="118"/>
      <c r="G402" s="100"/>
      <c r="H402" s="100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</row>
    <row r="403">
      <c r="A403" s="118"/>
      <c r="B403" s="118"/>
      <c r="C403" s="118"/>
      <c r="D403" s="118"/>
      <c r="E403" s="118"/>
      <c r="F403" s="118"/>
      <c r="G403" s="100"/>
      <c r="H403" s="100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</row>
    <row r="404">
      <c r="A404" s="118"/>
      <c r="B404" s="118"/>
      <c r="C404" s="118"/>
      <c r="D404" s="118"/>
      <c r="E404" s="118"/>
      <c r="F404" s="118"/>
      <c r="G404" s="100"/>
      <c r="H404" s="100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</row>
    <row r="405">
      <c r="A405" s="118"/>
      <c r="B405" s="118"/>
      <c r="C405" s="118"/>
      <c r="D405" s="118"/>
      <c r="E405" s="118"/>
      <c r="F405" s="118"/>
      <c r="G405" s="100"/>
      <c r="H405" s="100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</row>
    <row r="406">
      <c r="A406" s="118"/>
      <c r="B406" s="118"/>
      <c r="C406" s="118"/>
      <c r="D406" s="118"/>
      <c r="E406" s="118"/>
      <c r="F406" s="118"/>
      <c r="G406" s="100"/>
      <c r="H406" s="100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</row>
    <row r="407">
      <c r="A407" s="118"/>
      <c r="B407" s="118"/>
      <c r="C407" s="118"/>
      <c r="D407" s="118"/>
      <c r="E407" s="118"/>
      <c r="F407" s="118"/>
      <c r="G407" s="100"/>
      <c r="H407" s="100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</row>
    <row r="408">
      <c r="A408" s="118"/>
      <c r="B408" s="118"/>
      <c r="C408" s="118"/>
      <c r="D408" s="118"/>
      <c r="E408" s="118"/>
      <c r="F408" s="118"/>
      <c r="G408" s="100"/>
      <c r="H408" s="100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</row>
    <row r="409">
      <c r="A409" s="118"/>
      <c r="B409" s="118"/>
      <c r="C409" s="118"/>
      <c r="D409" s="118"/>
      <c r="E409" s="118"/>
      <c r="F409" s="118"/>
      <c r="G409" s="100"/>
      <c r="H409" s="100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</row>
    <row r="410">
      <c r="A410" s="118"/>
      <c r="B410" s="118"/>
      <c r="C410" s="118"/>
      <c r="D410" s="118"/>
      <c r="E410" s="118"/>
      <c r="F410" s="118"/>
      <c r="G410" s="100"/>
      <c r="H410" s="100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</row>
    <row r="411">
      <c r="A411" s="118"/>
      <c r="B411" s="118"/>
      <c r="C411" s="118"/>
      <c r="D411" s="118"/>
      <c r="E411" s="118"/>
      <c r="F411" s="118"/>
      <c r="G411" s="100"/>
      <c r="H411" s="100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</row>
    <row r="412">
      <c r="A412" s="118"/>
      <c r="B412" s="118"/>
      <c r="C412" s="118"/>
      <c r="D412" s="118"/>
      <c r="E412" s="118"/>
      <c r="F412" s="118"/>
      <c r="G412" s="100"/>
      <c r="H412" s="100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</row>
    <row r="413">
      <c r="A413" s="118"/>
      <c r="B413" s="118"/>
      <c r="C413" s="118"/>
      <c r="D413" s="118"/>
      <c r="E413" s="118"/>
      <c r="F413" s="118"/>
      <c r="G413" s="100"/>
      <c r="H413" s="100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</row>
    <row r="414">
      <c r="A414" s="118"/>
      <c r="B414" s="118"/>
      <c r="C414" s="118"/>
      <c r="D414" s="118"/>
      <c r="E414" s="118"/>
      <c r="F414" s="118"/>
      <c r="G414" s="100"/>
      <c r="H414" s="100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</row>
    <row r="415">
      <c r="A415" s="118"/>
      <c r="B415" s="118"/>
      <c r="C415" s="118"/>
      <c r="D415" s="118"/>
      <c r="E415" s="118"/>
      <c r="F415" s="118"/>
      <c r="G415" s="100"/>
      <c r="H415" s="100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</row>
    <row r="416">
      <c r="A416" s="118"/>
      <c r="B416" s="118"/>
      <c r="C416" s="118"/>
      <c r="D416" s="118"/>
      <c r="E416" s="118"/>
      <c r="F416" s="118"/>
      <c r="G416" s="100"/>
      <c r="H416" s="100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</row>
    <row r="417">
      <c r="A417" s="118"/>
      <c r="B417" s="118"/>
      <c r="C417" s="118"/>
      <c r="D417" s="118"/>
      <c r="E417" s="118"/>
      <c r="F417" s="118"/>
      <c r="G417" s="100"/>
      <c r="H417" s="100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</row>
    <row r="418">
      <c r="A418" s="118"/>
      <c r="B418" s="118"/>
      <c r="C418" s="118"/>
      <c r="D418" s="118"/>
      <c r="E418" s="118"/>
      <c r="F418" s="118"/>
      <c r="G418" s="100"/>
      <c r="H418" s="100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</row>
    <row r="419">
      <c r="A419" s="118"/>
      <c r="B419" s="118"/>
      <c r="C419" s="118"/>
      <c r="D419" s="118"/>
      <c r="E419" s="118"/>
      <c r="F419" s="118"/>
      <c r="G419" s="100"/>
      <c r="H419" s="100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</row>
    <row r="420">
      <c r="A420" s="118"/>
      <c r="B420" s="118"/>
      <c r="C420" s="118"/>
      <c r="D420" s="118"/>
      <c r="E420" s="118"/>
      <c r="F420" s="118"/>
      <c r="G420" s="100"/>
      <c r="H420" s="100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</row>
    <row r="421">
      <c r="A421" s="118"/>
      <c r="B421" s="118"/>
      <c r="C421" s="118"/>
      <c r="D421" s="118"/>
      <c r="E421" s="118"/>
      <c r="F421" s="118"/>
      <c r="G421" s="100"/>
      <c r="H421" s="100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</row>
    <row r="422">
      <c r="A422" s="118"/>
      <c r="B422" s="118"/>
      <c r="C422" s="118"/>
      <c r="D422" s="118"/>
      <c r="E422" s="118"/>
      <c r="F422" s="118"/>
      <c r="G422" s="100"/>
      <c r="H422" s="100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</row>
    <row r="423">
      <c r="A423" s="118"/>
      <c r="B423" s="118"/>
      <c r="C423" s="118"/>
      <c r="D423" s="118"/>
      <c r="E423" s="118"/>
      <c r="F423" s="118"/>
      <c r="G423" s="100"/>
      <c r="H423" s="100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</row>
    <row r="424">
      <c r="A424" s="118"/>
      <c r="B424" s="118"/>
      <c r="C424" s="118"/>
      <c r="D424" s="118"/>
      <c r="E424" s="118"/>
      <c r="F424" s="118"/>
      <c r="G424" s="100"/>
      <c r="H424" s="100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</row>
    <row r="425">
      <c r="A425" s="118"/>
      <c r="B425" s="118"/>
      <c r="C425" s="118"/>
      <c r="D425" s="118"/>
      <c r="E425" s="118"/>
      <c r="F425" s="118"/>
      <c r="G425" s="100"/>
      <c r="H425" s="100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</row>
    <row r="426">
      <c r="A426" s="118"/>
      <c r="B426" s="118"/>
      <c r="C426" s="118"/>
      <c r="D426" s="118"/>
      <c r="E426" s="118"/>
      <c r="F426" s="118"/>
      <c r="G426" s="100"/>
      <c r="H426" s="100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</row>
    <row r="427">
      <c r="A427" s="118"/>
      <c r="B427" s="118"/>
      <c r="C427" s="118"/>
      <c r="D427" s="118"/>
      <c r="E427" s="118"/>
      <c r="F427" s="118"/>
      <c r="G427" s="100"/>
      <c r="H427" s="100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</row>
    <row r="428">
      <c r="A428" s="118"/>
      <c r="B428" s="118"/>
      <c r="C428" s="118"/>
      <c r="D428" s="118"/>
      <c r="E428" s="118"/>
      <c r="F428" s="118"/>
      <c r="G428" s="100"/>
      <c r="H428" s="100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</row>
    <row r="429">
      <c r="A429" s="118"/>
      <c r="B429" s="118"/>
      <c r="C429" s="118"/>
      <c r="D429" s="118"/>
      <c r="E429" s="118"/>
      <c r="F429" s="118"/>
      <c r="G429" s="100"/>
      <c r="H429" s="100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</row>
    <row r="430">
      <c r="A430" s="118"/>
      <c r="B430" s="118"/>
      <c r="C430" s="118"/>
      <c r="D430" s="118"/>
      <c r="E430" s="118"/>
      <c r="F430" s="118"/>
      <c r="G430" s="100"/>
      <c r="H430" s="100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</row>
    <row r="431">
      <c r="A431" s="118"/>
      <c r="B431" s="118"/>
      <c r="C431" s="118"/>
      <c r="D431" s="118"/>
      <c r="E431" s="118"/>
      <c r="F431" s="118"/>
      <c r="G431" s="100"/>
      <c r="H431" s="100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</row>
    <row r="432">
      <c r="A432" s="118"/>
      <c r="B432" s="118"/>
      <c r="C432" s="118"/>
      <c r="D432" s="118"/>
      <c r="E432" s="118"/>
      <c r="F432" s="118"/>
      <c r="G432" s="100"/>
      <c r="H432" s="100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</row>
    <row r="433">
      <c r="A433" s="118"/>
      <c r="B433" s="118"/>
      <c r="C433" s="118"/>
      <c r="D433" s="118"/>
      <c r="E433" s="118"/>
      <c r="F433" s="118"/>
      <c r="G433" s="100"/>
      <c r="H433" s="100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</row>
    <row r="434">
      <c r="A434" s="118"/>
      <c r="B434" s="118"/>
      <c r="C434" s="118"/>
      <c r="D434" s="118"/>
      <c r="E434" s="118"/>
      <c r="F434" s="118"/>
      <c r="G434" s="100"/>
      <c r="H434" s="100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</row>
    <row r="435">
      <c r="A435" s="118"/>
      <c r="B435" s="118"/>
      <c r="C435" s="118"/>
      <c r="D435" s="118"/>
      <c r="E435" s="118"/>
      <c r="F435" s="118"/>
      <c r="G435" s="100"/>
      <c r="H435" s="100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</row>
    <row r="436">
      <c r="A436" s="118"/>
      <c r="B436" s="118"/>
      <c r="C436" s="118"/>
      <c r="D436" s="118"/>
      <c r="E436" s="118"/>
      <c r="F436" s="118"/>
      <c r="G436" s="100"/>
      <c r="H436" s="100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</row>
    <row r="437">
      <c r="A437" s="118"/>
      <c r="B437" s="118"/>
      <c r="C437" s="118"/>
      <c r="D437" s="118"/>
      <c r="E437" s="118"/>
      <c r="F437" s="118"/>
      <c r="G437" s="100"/>
      <c r="H437" s="100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</row>
    <row r="438">
      <c r="A438" s="118"/>
      <c r="B438" s="118"/>
      <c r="C438" s="118"/>
      <c r="D438" s="118"/>
      <c r="E438" s="118"/>
      <c r="F438" s="118"/>
      <c r="G438" s="100"/>
      <c r="H438" s="100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</row>
    <row r="439">
      <c r="A439" s="118"/>
      <c r="B439" s="118"/>
      <c r="C439" s="118"/>
      <c r="D439" s="118"/>
      <c r="E439" s="118"/>
      <c r="F439" s="118"/>
      <c r="G439" s="100"/>
      <c r="H439" s="100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</row>
    <row r="440">
      <c r="A440" s="118"/>
      <c r="B440" s="118"/>
      <c r="C440" s="118"/>
      <c r="D440" s="118"/>
      <c r="E440" s="118"/>
      <c r="F440" s="118"/>
      <c r="G440" s="100"/>
      <c r="H440" s="100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</row>
    <row r="441">
      <c r="A441" s="118"/>
      <c r="B441" s="118"/>
      <c r="C441" s="118"/>
      <c r="D441" s="118"/>
      <c r="E441" s="118"/>
      <c r="F441" s="118"/>
      <c r="G441" s="100"/>
      <c r="H441" s="100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</row>
    <row r="442">
      <c r="A442" s="118"/>
      <c r="B442" s="118"/>
      <c r="C442" s="118"/>
      <c r="D442" s="118"/>
      <c r="E442" s="118"/>
      <c r="F442" s="118"/>
      <c r="G442" s="100"/>
      <c r="H442" s="100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</row>
    <row r="443">
      <c r="A443" s="118"/>
      <c r="B443" s="118"/>
      <c r="C443" s="118"/>
      <c r="D443" s="118"/>
      <c r="E443" s="118"/>
      <c r="F443" s="118"/>
      <c r="G443" s="100"/>
      <c r="H443" s="100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</row>
    <row r="444">
      <c r="A444" s="118"/>
      <c r="B444" s="118"/>
      <c r="C444" s="118"/>
      <c r="D444" s="118"/>
      <c r="E444" s="118"/>
      <c r="F444" s="118"/>
      <c r="G444" s="100"/>
      <c r="H444" s="100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</row>
    <row r="445">
      <c r="A445" s="118"/>
      <c r="B445" s="118"/>
      <c r="C445" s="118"/>
      <c r="D445" s="118"/>
      <c r="E445" s="118"/>
      <c r="F445" s="118"/>
      <c r="G445" s="100"/>
      <c r="H445" s="100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</row>
    <row r="446">
      <c r="A446" s="118"/>
      <c r="B446" s="118"/>
      <c r="C446" s="118"/>
      <c r="D446" s="118"/>
      <c r="E446" s="118"/>
      <c r="F446" s="118"/>
      <c r="G446" s="100"/>
      <c r="H446" s="100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</row>
    <row r="447">
      <c r="A447" s="118"/>
      <c r="B447" s="118"/>
      <c r="C447" s="118"/>
      <c r="D447" s="118"/>
      <c r="E447" s="118"/>
      <c r="F447" s="118"/>
      <c r="G447" s="100"/>
      <c r="H447" s="100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</row>
    <row r="448">
      <c r="A448" s="118"/>
      <c r="B448" s="118"/>
      <c r="C448" s="118"/>
      <c r="D448" s="118"/>
      <c r="E448" s="118"/>
      <c r="F448" s="118"/>
      <c r="G448" s="100"/>
      <c r="H448" s="100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</row>
    <row r="449">
      <c r="A449" s="118"/>
      <c r="B449" s="118"/>
      <c r="C449" s="118"/>
      <c r="D449" s="118"/>
      <c r="E449" s="118"/>
      <c r="F449" s="118"/>
      <c r="G449" s="100"/>
      <c r="H449" s="100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</row>
    <row r="450">
      <c r="A450" s="118"/>
      <c r="B450" s="118"/>
      <c r="C450" s="118"/>
      <c r="D450" s="118"/>
      <c r="E450" s="118"/>
      <c r="F450" s="118"/>
      <c r="G450" s="100"/>
      <c r="H450" s="100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</row>
    <row r="451">
      <c r="A451" s="118"/>
      <c r="B451" s="118"/>
      <c r="C451" s="118"/>
      <c r="D451" s="118"/>
      <c r="E451" s="118"/>
      <c r="F451" s="118"/>
      <c r="G451" s="100"/>
      <c r="H451" s="100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</row>
    <row r="452">
      <c r="A452" s="118"/>
      <c r="B452" s="118"/>
      <c r="C452" s="118"/>
      <c r="D452" s="118"/>
      <c r="E452" s="118"/>
      <c r="F452" s="118"/>
      <c r="G452" s="100"/>
      <c r="H452" s="100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</row>
    <row r="453">
      <c r="A453" s="118"/>
      <c r="B453" s="118"/>
      <c r="C453" s="118"/>
      <c r="D453" s="118"/>
      <c r="E453" s="118"/>
      <c r="F453" s="118"/>
      <c r="G453" s="100"/>
      <c r="H453" s="100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</row>
    <row r="454">
      <c r="A454" s="118"/>
      <c r="B454" s="118"/>
      <c r="C454" s="118"/>
      <c r="D454" s="118"/>
      <c r="E454" s="118"/>
      <c r="F454" s="118"/>
      <c r="G454" s="100"/>
      <c r="H454" s="100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</row>
    <row r="455">
      <c r="A455" s="118"/>
      <c r="B455" s="118"/>
      <c r="C455" s="118"/>
      <c r="D455" s="118"/>
      <c r="E455" s="118"/>
      <c r="F455" s="118"/>
      <c r="G455" s="100"/>
      <c r="H455" s="100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</row>
    <row r="456">
      <c r="A456" s="118"/>
      <c r="B456" s="118"/>
      <c r="C456" s="118"/>
      <c r="D456" s="118"/>
      <c r="E456" s="118"/>
      <c r="F456" s="118"/>
      <c r="G456" s="100"/>
      <c r="H456" s="100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</row>
    <row r="457">
      <c r="A457" s="118"/>
      <c r="B457" s="118"/>
      <c r="C457" s="118"/>
      <c r="D457" s="118"/>
      <c r="E457" s="118"/>
      <c r="F457" s="118"/>
      <c r="G457" s="100"/>
      <c r="H457" s="100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</row>
    <row r="458">
      <c r="A458" s="118"/>
      <c r="B458" s="118"/>
      <c r="C458" s="118"/>
      <c r="D458" s="118"/>
      <c r="E458" s="118"/>
      <c r="F458" s="118"/>
      <c r="G458" s="100"/>
      <c r="H458" s="100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</row>
    <row r="459">
      <c r="A459" s="118"/>
      <c r="B459" s="118"/>
      <c r="C459" s="118"/>
      <c r="D459" s="118"/>
      <c r="E459" s="118"/>
      <c r="F459" s="118"/>
      <c r="G459" s="100"/>
      <c r="H459" s="100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</row>
    <row r="460">
      <c r="A460" s="118"/>
      <c r="B460" s="118"/>
      <c r="C460" s="118"/>
      <c r="D460" s="118"/>
      <c r="E460" s="118"/>
      <c r="F460" s="118"/>
      <c r="G460" s="100"/>
      <c r="H460" s="100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</row>
    <row r="461">
      <c r="A461" s="118"/>
      <c r="B461" s="118"/>
      <c r="C461" s="118"/>
      <c r="D461" s="118"/>
      <c r="E461" s="118"/>
      <c r="F461" s="118"/>
      <c r="G461" s="100"/>
      <c r="H461" s="100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</row>
    <row r="462">
      <c r="A462" s="118"/>
      <c r="B462" s="118"/>
      <c r="C462" s="118"/>
      <c r="D462" s="118"/>
      <c r="E462" s="118"/>
      <c r="F462" s="118"/>
      <c r="G462" s="100"/>
      <c r="H462" s="100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</row>
    <row r="463">
      <c r="A463" s="118"/>
      <c r="B463" s="118"/>
      <c r="C463" s="118"/>
      <c r="D463" s="118"/>
      <c r="E463" s="118"/>
      <c r="F463" s="118"/>
      <c r="G463" s="100"/>
      <c r="H463" s="100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</row>
    <row r="464">
      <c r="A464" s="118"/>
      <c r="B464" s="118"/>
      <c r="C464" s="118"/>
      <c r="D464" s="118"/>
      <c r="E464" s="118"/>
      <c r="F464" s="118"/>
      <c r="G464" s="100"/>
      <c r="H464" s="100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</row>
    <row r="465">
      <c r="A465" s="118"/>
      <c r="B465" s="118"/>
      <c r="C465" s="118"/>
      <c r="D465" s="118"/>
      <c r="E465" s="118"/>
      <c r="F465" s="118"/>
      <c r="G465" s="100"/>
      <c r="H465" s="100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</row>
    <row r="466">
      <c r="A466" s="118"/>
      <c r="B466" s="118"/>
      <c r="C466" s="118"/>
      <c r="D466" s="118"/>
      <c r="E466" s="118"/>
      <c r="F466" s="118"/>
      <c r="G466" s="100"/>
      <c r="H466" s="100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</row>
    <row r="467">
      <c r="A467" s="118"/>
      <c r="B467" s="118"/>
      <c r="C467" s="118"/>
      <c r="D467" s="118"/>
      <c r="E467" s="118"/>
      <c r="F467" s="118"/>
      <c r="G467" s="100"/>
      <c r="H467" s="100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</row>
    <row r="468">
      <c r="A468" s="118"/>
      <c r="B468" s="118"/>
      <c r="C468" s="118"/>
      <c r="D468" s="118"/>
      <c r="E468" s="118"/>
      <c r="F468" s="118"/>
      <c r="G468" s="100"/>
      <c r="H468" s="100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</row>
    <row r="469">
      <c r="A469" s="118"/>
      <c r="B469" s="118"/>
      <c r="C469" s="118"/>
      <c r="D469" s="118"/>
      <c r="E469" s="118"/>
      <c r="F469" s="118"/>
      <c r="G469" s="100"/>
      <c r="H469" s="100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</row>
    <row r="470">
      <c r="A470" s="118"/>
      <c r="B470" s="118"/>
      <c r="C470" s="118"/>
      <c r="D470" s="118"/>
      <c r="E470" s="118"/>
      <c r="F470" s="118"/>
      <c r="G470" s="100"/>
      <c r="H470" s="100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</row>
    <row r="471">
      <c r="A471" s="118"/>
      <c r="B471" s="118"/>
      <c r="C471" s="118"/>
      <c r="D471" s="118"/>
      <c r="E471" s="118"/>
      <c r="F471" s="118"/>
      <c r="G471" s="100"/>
      <c r="H471" s="100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</row>
    <row r="472">
      <c r="A472" s="118"/>
      <c r="B472" s="118"/>
      <c r="C472" s="118"/>
      <c r="D472" s="118"/>
      <c r="E472" s="118"/>
      <c r="F472" s="118"/>
      <c r="G472" s="100"/>
      <c r="H472" s="100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</row>
    <row r="473">
      <c r="A473" s="118"/>
      <c r="B473" s="118"/>
      <c r="C473" s="118"/>
      <c r="D473" s="118"/>
      <c r="E473" s="118"/>
      <c r="F473" s="118"/>
      <c r="G473" s="100"/>
      <c r="H473" s="100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</row>
    <row r="474">
      <c r="A474" s="118"/>
      <c r="B474" s="118"/>
      <c r="C474" s="118"/>
      <c r="D474" s="118"/>
      <c r="E474" s="118"/>
      <c r="F474" s="118"/>
      <c r="G474" s="100"/>
      <c r="H474" s="100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</row>
    <row r="475">
      <c r="A475" s="118"/>
      <c r="B475" s="118"/>
      <c r="C475" s="118"/>
      <c r="D475" s="118"/>
      <c r="E475" s="118"/>
      <c r="F475" s="118"/>
      <c r="G475" s="100"/>
      <c r="H475" s="100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</row>
    <row r="476">
      <c r="A476" s="118"/>
      <c r="B476" s="118"/>
      <c r="C476" s="118"/>
      <c r="D476" s="118"/>
      <c r="E476" s="118"/>
      <c r="F476" s="118"/>
      <c r="G476" s="100"/>
      <c r="H476" s="100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</row>
    <row r="477">
      <c r="A477" s="118"/>
      <c r="B477" s="118"/>
      <c r="C477" s="118"/>
      <c r="D477" s="118"/>
      <c r="E477" s="118"/>
      <c r="F477" s="118"/>
      <c r="G477" s="100"/>
      <c r="H477" s="100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</row>
    <row r="478">
      <c r="A478" s="118"/>
      <c r="B478" s="118"/>
      <c r="C478" s="118"/>
      <c r="D478" s="118"/>
      <c r="E478" s="118"/>
      <c r="F478" s="118"/>
      <c r="G478" s="100"/>
      <c r="H478" s="100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</row>
    <row r="479">
      <c r="A479" s="118"/>
      <c r="B479" s="118"/>
      <c r="C479" s="118"/>
      <c r="D479" s="118"/>
      <c r="E479" s="118"/>
      <c r="F479" s="118"/>
      <c r="G479" s="100"/>
      <c r="H479" s="100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</row>
    <row r="480">
      <c r="A480" s="118"/>
      <c r="B480" s="118"/>
      <c r="C480" s="118"/>
      <c r="D480" s="118"/>
      <c r="E480" s="118"/>
      <c r="F480" s="118"/>
      <c r="G480" s="100"/>
      <c r="H480" s="100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</row>
    <row r="481">
      <c r="A481" s="118"/>
      <c r="B481" s="118"/>
      <c r="C481" s="118"/>
      <c r="D481" s="118"/>
      <c r="E481" s="118"/>
      <c r="F481" s="118"/>
      <c r="G481" s="100"/>
      <c r="H481" s="100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</row>
    <row r="482">
      <c r="A482" s="118"/>
      <c r="B482" s="118"/>
      <c r="C482" s="118"/>
      <c r="D482" s="118"/>
      <c r="E482" s="118"/>
      <c r="F482" s="118"/>
      <c r="G482" s="100"/>
      <c r="H482" s="100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</row>
    <row r="483">
      <c r="A483" s="118"/>
      <c r="B483" s="118"/>
      <c r="C483" s="118"/>
      <c r="D483" s="118"/>
      <c r="E483" s="118"/>
      <c r="F483" s="118"/>
      <c r="G483" s="100"/>
      <c r="H483" s="100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</row>
    <row r="484">
      <c r="A484" s="118"/>
      <c r="B484" s="118"/>
      <c r="C484" s="118"/>
      <c r="D484" s="118"/>
      <c r="E484" s="118"/>
      <c r="F484" s="118"/>
      <c r="G484" s="100"/>
      <c r="H484" s="100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</row>
    <row r="485">
      <c r="A485" s="118"/>
      <c r="B485" s="118"/>
      <c r="C485" s="118"/>
      <c r="D485" s="118"/>
      <c r="E485" s="118"/>
      <c r="F485" s="118"/>
      <c r="G485" s="100"/>
      <c r="H485" s="100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</row>
    <row r="486">
      <c r="A486" s="118"/>
      <c r="B486" s="118"/>
      <c r="C486" s="118"/>
      <c r="D486" s="118"/>
      <c r="E486" s="118"/>
      <c r="F486" s="118"/>
      <c r="G486" s="100"/>
      <c r="H486" s="100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</row>
    <row r="487">
      <c r="A487" s="118"/>
      <c r="B487" s="118"/>
      <c r="C487" s="118"/>
      <c r="D487" s="118"/>
      <c r="E487" s="118"/>
      <c r="F487" s="118"/>
      <c r="G487" s="100"/>
      <c r="H487" s="100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</row>
    <row r="488">
      <c r="A488" s="118"/>
      <c r="B488" s="118"/>
      <c r="C488" s="118"/>
      <c r="D488" s="118"/>
      <c r="E488" s="118"/>
      <c r="F488" s="118"/>
      <c r="G488" s="100"/>
      <c r="H488" s="100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</row>
    <row r="489">
      <c r="A489" s="118"/>
      <c r="B489" s="118"/>
      <c r="C489" s="118"/>
      <c r="D489" s="118"/>
      <c r="E489" s="118"/>
      <c r="F489" s="118"/>
      <c r="G489" s="100"/>
      <c r="H489" s="100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</row>
    <row r="490">
      <c r="A490" s="118"/>
      <c r="B490" s="118"/>
      <c r="C490" s="118"/>
      <c r="D490" s="118"/>
      <c r="E490" s="118"/>
      <c r="F490" s="118"/>
      <c r="G490" s="100"/>
      <c r="H490" s="100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</row>
    <row r="491">
      <c r="A491" s="118"/>
      <c r="B491" s="118"/>
      <c r="C491" s="118"/>
      <c r="D491" s="118"/>
      <c r="E491" s="118"/>
      <c r="F491" s="118"/>
      <c r="G491" s="100"/>
      <c r="H491" s="100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</row>
    <row r="492">
      <c r="A492" s="118"/>
      <c r="B492" s="118"/>
      <c r="C492" s="118"/>
      <c r="D492" s="118"/>
      <c r="E492" s="118"/>
      <c r="F492" s="118"/>
      <c r="G492" s="100"/>
      <c r="H492" s="100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</row>
    <row r="493">
      <c r="A493" s="118"/>
      <c r="B493" s="118"/>
      <c r="C493" s="118"/>
      <c r="D493" s="118"/>
      <c r="E493" s="118"/>
      <c r="F493" s="118"/>
      <c r="G493" s="100"/>
      <c r="H493" s="100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</row>
    <row r="494">
      <c r="A494" s="118"/>
      <c r="B494" s="118"/>
      <c r="C494" s="118"/>
      <c r="D494" s="118"/>
      <c r="E494" s="118"/>
      <c r="F494" s="118"/>
      <c r="G494" s="100"/>
      <c r="H494" s="100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</row>
    <row r="495">
      <c r="A495" s="118"/>
      <c r="B495" s="118"/>
      <c r="C495" s="118"/>
      <c r="D495" s="118"/>
      <c r="E495" s="118"/>
      <c r="F495" s="118"/>
      <c r="G495" s="100"/>
      <c r="H495" s="100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</row>
    <row r="496">
      <c r="A496" s="118"/>
      <c r="B496" s="118"/>
      <c r="C496" s="118"/>
      <c r="D496" s="118"/>
      <c r="E496" s="118"/>
      <c r="F496" s="118"/>
      <c r="G496" s="100"/>
      <c r="H496" s="100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</row>
    <row r="497">
      <c r="A497" s="118"/>
      <c r="B497" s="118"/>
      <c r="C497" s="118"/>
      <c r="D497" s="118"/>
      <c r="E497" s="118"/>
      <c r="F497" s="118"/>
      <c r="G497" s="100"/>
      <c r="H497" s="100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</row>
    <row r="498">
      <c r="A498" s="118"/>
      <c r="B498" s="118"/>
      <c r="C498" s="118"/>
      <c r="D498" s="118"/>
      <c r="E498" s="118"/>
      <c r="F498" s="118"/>
      <c r="G498" s="100"/>
      <c r="H498" s="100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</row>
    <row r="499">
      <c r="A499" s="118"/>
      <c r="B499" s="118"/>
      <c r="C499" s="118"/>
      <c r="D499" s="118"/>
      <c r="E499" s="118"/>
      <c r="F499" s="118"/>
      <c r="G499" s="100"/>
      <c r="H499" s="100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</row>
    <row r="500">
      <c r="A500" s="118"/>
      <c r="B500" s="118"/>
      <c r="C500" s="118"/>
      <c r="D500" s="118"/>
      <c r="E500" s="118"/>
      <c r="F500" s="118"/>
      <c r="G500" s="100"/>
      <c r="H500" s="100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</row>
    <row r="501">
      <c r="A501" s="118"/>
      <c r="B501" s="118"/>
      <c r="C501" s="118"/>
      <c r="D501" s="118"/>
      <c r="E501" s="118"/>
      <c r="F501" s="118"/>
      <c r="G501" s="100"/>
      <c r="H501" s="100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</row>
    <row r="502">
      <c r="A502" s="118"/>
      <c r="B502" s="118"/>
      <c r="C502" s="118"/>
      <c r="D502" s="118"/>
      <c r="E502" s="118"/>
      <c r="F502" s="118"/>
      <c r="G502" s="100"/>
      <c r="H502" s="100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</row>
    <row r="503">
      <c r="A503" s="118"/>
      <c r="B503" s="118"/>
      <c r="C503" s="118"/>
      <c r="D503" s="118"/>
      <c r="E503" s="118"/>
      <c r="F503" s="118"/>
      <c r="G503" s="100"/>
      <c r="H503" s="100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</row>
    <row r="504">
      <c r="A504" s="118"/>
      <c r="B504" s="118"/>
      <c r="C504" s="118"/>
      <c r="D504" s="118"/>
      <c r="E504" s="118"/>
      <c r="F504" s="118"/>
      <c r="G504" s="100"/>
      <c r="H504" s="100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</row>
    <row r="505">
      <c r="A505" s="118"/>
      <c r="B505" s="118"/>
      <c r="C505" s="118"/>
      <c r="D505" s="118"/>
      <c r="E505" s="118"/>
      <c r="F505" s="118"/>
      <c r="G505" s="100"/>
      <c r="H505" s="100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</row>
    <row r="506">
      <c r="A506" s="118"/>
      <c r="B506" s="118"/>
      <c r="C506" s="118"/>
      <c r="D506" s="118"/>
      <c r="E506" s="118"/>
      <c r="F506" s="118"/>
      <c r="G506" s="100"/>
      <c r="H506" s="100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</row>
    <row r="507">
      <c r="A507" s="118"/>
      <c r="B507" s="118"/>
      <c r="C507" s="118"/>
      <c r="D507" s="118"/>
      <c r="E507" s="118"/>
      <c r="F507" s="118"/>
      <c r="G507" s="100"/>
      <c r="H507" s="100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</row>
    <row r="508">
      <c r="A508" s="118"/>
      <c r="B508" s="118"/>
      <c r="C508" s="118"/>
      <c r="D508" s="118"/>
      <c r="E508" s="118"/>
      <c r="F508" s="118"/>
      <c r="G508" s="100"/>
      <c r="H508" s="100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</row>
    <row r="509">
      <c r="A509" s="118"/>
      <c r="B509" s="118"/>
      <c r="C509" s="118"/>
      <c r="D509" s="118"/>
      <c r="E509" s="118"/>
      <c r="F509" s="118"/>
      <c r="G509" s="100"/>
      <c r="H509" s="100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</row>
    <row r="510">
      <c r="A510" s="118"/>
      <c r="B510" s="118"/>
      <c r="C510" s="118"/>
      <c r="D510" s="118"/>
      <c r="E510" s="118"/>
      <c r="F510" s="118"/>
      <c r="G510" s="100"/>
      <c r="H510" s="100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</row>
    <row r="511">
      <c r="A511" s="118"/>
      <c r="B511" s="118"/>
      <c r="C511" s="118"/>
      <c r="D511" s="118"/>
      <c r="E511" s="118"/>
      <c r="F511" s="118"/>
      <c r="G511" s="100"/>
      <c r="H511" s="100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</row>
    <row r="512">
      <c r="A512" s="118"/>
      <c r="B512" s="118"/>
      <c r="C512" s="118"/>
      <c r="D512" s="118"/>
      <c r="E512" s="118"/>
      <c r="F512" s="118"/>
      <c r="G512" s="100"/>
      <c r="H512" s="100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</row>
    <row r="513">
      <c r="A513" s="118"/>
      <c r="B513" s="118"/>
      <c r="C513" s="118"/>
      <c r="D513" s="118"/>
      <c r="E513" s="118"/>
      <c r="F513" s="118"/>
      <c r="G513" s="100"/>
      <c r="H513" s="100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</row>
    <row r="514">
      <c r="A514" s="118"/>
      <c r="B514" s="118"/>
      <c r="C514" s="118"/>
      <c r="D514" s="118"/>
      <c r="E514" s="118"/>
      <c r="F514" s="118"/>
      <c r="G514" s="100"/>
      <c r="H514" s="100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</row>
    <row r="515">
      <c r="A515" s="118"/>
      <c r="B515" s="118"/>
      <c r="C515" s="118"/>
      <c r="D515" s="118"/>
      <c r="E515" s="118"/>
      <c r="F515" s="118"/>
      <c r="G515" s="100"/>
      <c r="H515" s="100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</row>
    <row r="516">
      <c r="A516" s="118"/>
      <c r="B516" s="118"/>
      <c r="C516" s="118"/>
      <c r="D516" s="118"/>
      <c r="E516" s="118"/>
      <c r="F516" s="118"/>
      <c r="G516" s="100"/>
      <c r="H516" s="100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</row>
    <row r="517">
      <c r="A517" s="118"/>
      <c r="B517" s="118"/>
      <c r="C517" s="118"/>
      <c r="D517" s="118"/>
      <c r="E517" s="118"/>
      <c r="F517" s="118"/>
      <c r="G517" s="100"/>
      <c r="H517" s="100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</row>
    <row r="518">
      <c r="A518" s="118"/>
      <c r="B518" s="118"/>
      <c r="C518" s="118"/>
      <c r="D518" s="118"/>
      <c r="E518" s="118"/>
      <c r="F518" s="118"/>
      <c r="G518" s="100"/>
      <c r="H518" s="100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</row>
    <row r="519">
      <c r="A519" s="118"/>
      <c r="B519" s="118"/>
      <c r="C519" s="118"/>
      <c r="D519" s="118"/>
      <c r="E519" s="118"/>
      <c r="F519" s="118"/>
      <c r="G519" s="100"/>
      <c r="H519" s="100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</row>
    <row r="520">
      <c r="A520" s="118"/>
      <c r="B520" s="118"/>
      <c r="C520" s="118"/>
      <c r="D520" s="118"/>
      <c r="E520" s="118"/>
      <c r="F520" s="118"/>
      <c r="G520" s="100"/>
      <c r="H520" s="100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</row>
    <row r="521">
      <c r="A521" s="118"/>
      <c r="B521" s="118"/>
      <c r="C521" s="118"/>
      <c r="D521" s="118"/>
      <c r="E521" s="118"/>
      <c r="F521" s="118"/>
      <c r="G521" s="100"/>
      <c r="H521" s="100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</row>
    <row r="522">
      <c r="A522" s="118"/>
      <c r="B522" s="118"/>
      <c r="C522" s="118"/>
      <c r="D522" s="118"/>
      <c r="E522" s="118"/>
      <c r="F522" s="118"/>
      <c r="G522" s="100"/>
      <c r="H522" s="100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</row>
    <row r="523">
      <c r="A523" s="118"/>
      <c r="B523" s="118"/>
      <c r="C523" s="118"/>
      <c r="D523" s="118"/>
      <c r="E523" s="118"/>
      <c r="F523" s="118"/>
      <c r="G523" s="100"/>
      <c r="H523" s="100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</row>
    <row r="524">
      <c r="A524" s="118"/>
      <c r="B524" s="118"/>
      <c r="C524" s="118"/>
      <c r="D524" s="118"/>
      <c r="E524" s="118"/>
      <c r="F524" s="118"/>
      <c r="G524" s="100"/>
      <c r="H524" s="100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</row>
    <row r="525">
      <c r="A525" s="118"/>
      <c r="B525" s="118"/>
      <c r="C525" s="118"/>
      <c r="D525" s="118"/>
      <c r="E525" s="118"/>
      <c r="F525" s="118"/>
      <c r="G525" s="100"/>
      <c r="H525" s="100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</row>
    <row r="526">
      <c r="A526" s="118"/>
      <c r="B526" s="118"/>
      <c r="C526" s="118"/>
      <c r="D526" s="118"/>
      <c r="E526" s="118"/>
      <c r="F526" s="118"/>
      <c r="G526" s="100"/>
      <c r="H526" s="100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</row>
    <row r="527">
      <c r="A527" s="118"/>
      <c r="B527" s="118"/>
      <c r="C527" s="118"/>
      <c r="D527" s="118"/>
      <c r="E527" s="118"/>
      <c r="F527" s="118"/>
      <c r="G527" s="100"/>
      <c r="H527" s="100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</row>
    <row r="528">
      <c r="A528" s="118"/>
      <c r="B528" s="118"/>
      <c r="C528" s="118"/>
      <c r="D528" s="118"/>
      <c r="E528" s="118"/>
      <c r="F528" s="118"/>
      <c r="G528" s="100"/>
      <c r="H528" s="100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</row>
    <row r="529">
      <c r="A529" s="118"/>
      <c r="B529" s="118"/>
      <c r="C529" s="118"/>
      <c r="D529" s="118"/>
      <c r="E529" s="118"/>
      <c r="F529" s="118"/>
      <c r="G529" s="100"/>
      <c r="H529" s="100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</row>
    <row r="530">
      <c r="A530" s="118"/>
      <c r="B530" s="118"/>
      <c r="C530" s="118"/>
      <c r="D530" s="118"/>
      <c r="E530" s="118"/>
      <c r="F530" s="118"/>
      <c r="G530" s="100"/>
      <c r="H530" s="100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</row>
    <row r="531">
      <c r="A531" s="118"/>
      <c r="B531" s="118"/>
      <c r="C531" s="118"/>
      <c r="D531" s="118"/>
      <c r="E531" s="118"/>
      <c r="F531" s="118"/>
      <c r="G531" s="100"/>
      <c r="H531" s="100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</row>
    <row r="532">
      <c r="A532" s="118"/>
      <c r="B532" s="118"/>
      <c r="C532" s="118"/>
      <c r="D532" s="118"/>
      <c r="E532" s="118"/>
      <c r="F532" s="118"/>
      <c r="G532" s="100"/>
      <c r="H532" s="100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</row>
    <row r="533">
      <c r="A533" s="118"/>
      <c r="B533" s="118"/>
      <c r="C533" s="118"/>
      <c r="D533" s="118"/>
      <c r="E533" s="118"/>
      <c r="F533" s="118"/>
      <c r="G533" s="100"/>
      <c r="H533" s="100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</row>
    <row r="534">
      <c r="A534" s="118"/>
      <c r="B534" s="118"/>
      <c r="C534" s="118"/>
      <c r="D534" s="118"/>
      <c r="E534" s="118"/>
      <c r="F534" s="118"/>
      <c r="G534" s="100"/>
      <c r="H534" s="100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</row>
    <row r="535">
      <c r="A535" s="118"/>
      <c r="B535" s="118"/>
      <c r="C535" s="118"/>
      <c r="D535" s="118"/>
      <c r="E535" s="118"/>
      <c r="F535" s="118"/>
      <c r="G535" s="100"/>
      <c r="H535" s="100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</row>
    <row r="536">
      <c r="A536" s="118"/>
      <c r="B536" s="118"/>
      <c r="C536" s="118"/>
      <c r="D536" s="118"/>
      <c r="E536" s="118"/>
      <c r="F536" s="118"/>
      <c r="G536" s="100"/>
      <c r="H536" s="100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</row>
    <row r="537">
      <c r="A537" s="118"/>
      <c r="B537" s="118"/>
      <c r="C537" s="118"/>
      <c r="D537" s="118"/>
      <c r="E537" s="118"/>
      <c r="F537" s="118"/>
      <c r="G537" s="100"/>
      <c r="H537" s="100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</row>
    <row r="538">
      <c r="A538" s="118"/>
      <c r="B538" s="118"/>
      <c r="C538" s="118"/>
      <c r="D538" s="118"/>
      <c r="E538" s="118"/>
      <c r="F538" s="118"/>
      <c r="G538" s="100"/>
      <c r="H538" s="100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</row>
    <row r="539">
      <c r="A539" s="118"/>
      <c r="B539" s="118"/>
      <c r="C539" s="118"/>
      <c r="D539" s="118"/>
      <c r="E539" s="118"/>
      <c r="F539" s="118"/>
      <c r="G539" s="100"/>
      <c r="H539" s="100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</row>
    <row r="540">
      <c r="A540" s="118"/>
      <c r="B540" s="118"/>
      <c r="C540" s="118"/>
      <c r="D540" s="118"/>
      <c r="E540" s="118"/>
      <c r="F540" s="118"/>
      <c r="G540" s="100"/>
      <c r="H540" s="100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</row>
    <row r="541">
      <c r="A541" s="118"/>
      <c r="B541" s="118"/>
      <c r="C541" s="118"/>
      <c r="D541" s="118"/>
      <c r="E541" s="118"/>
      <c r="F541" s="118"/>
      <c r="G541" s="100"/>
      <c r="H541" s="100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</row>
    <row r="542">
      <c r="A542" s="118"/>
      <c r="B542" s="118"/>
      <c r="C542" s="118"/>
      <c r="D542" s="118"/>
      <c r="E542" s="118"/>
      <c r="F542" s="118"/>
      <c r="G542" s="100"/>
      <c r="H542" s="100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</row>
    <row r="543">
      <c r="A543" s="118"/>
      <c r="B543" s="118"/>
      <c r="C543" s="118"/>
      <c r="D543" s="118"/>
      <c r="E543" s="118"/>
      <c r="F543" s="118"/>
      <c r="G543" s="100"/>
      <c r="H543" s="100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</row>
    <row r="544">
      <c r="A544" s="118"/>
      <c r="B544" s="118"/>
      <c r="C544" s="118"/>
      <c r="D544" s="118"/>
      <c r="E544" s="118"/>
      <c r="F544" s="118"/>
      <c r="G544" s="100"/>
      <c r="H544" s="100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</row>
    <row r="545">
      <c r="A545" s="118"/>
      <c r="B545" s="118"/>
      <c r="C545" s="118"/>
      <c r="D545" s="118"/>
      <c r="E545" s="118"/>
      <c r="F545" s="118"/>
      <c r="G545" s="100"/>
      <c r="H545" s="100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</row>
    <row r="546">
      <c r="A546" s="118"/>
      <c r="B546" s="118"/>
      <c r="C546" s="118"/>
      <c r="D546" s="118"/>
      <c r="E546" s="118"/>
      <c r="F546" s="118"/>
      <c r="G546" s="100"/>
      <c r="H546" s="100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</row>
    <row r="547">
      <c r="A547" s="118"/>
      <c r="B547" s="118"/>
      <c r="C547" s="118"/>
      <c r="D547" s="118"/>
      <c r="E547" s="118"/>
      <c r="F547" s="118"/>
      <c r="G547" s="100"/>
      <c r="H547" s="100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</row>
    <row r="548">
      <c r="A548" s="118"/>
      <c r="B548" s="118"/>
      <c r="C548" s="118"/>
      <c r="D548" s="118"/>
      <c r="E548" s="118"/>
      <c r="F548" s="118"/>
      <c r="G548" s="100"/>
      <c r="H548" s="100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</row>
    <row r="549">
      <c r="A549" s="118"/>
      <c r="B549" s="118"/>
      <c r="C549" s="118"/>
      <c r="D549" s="118"/>
      <c r="E549" s="118"/>
      <c r="F549" s="118"/>
      <c r="G549" s="100"/>
      <c r="H549" s="100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</row>
    <row r="550">
      <c r="A550" s="118"/>
      <c r="B550" s="118"/>
      <c r="C550" s="118"/>
      <c r="D550" s="118"/>
      <c r="E550" s="118"/>
      <c r="F550" s="118"/>
      <c r="G550" s="100"/>
      <c r="H550" s="100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</row>
    <row r="551">
      <c r="A551" s="118"/>
      <c r="B551" s="118"/>
      <c r="C551" s="118"/>
      <c r="D551" s="118"/>
      <c r="E551" s="118"/>
      <c r="F551" s="118"/>
      <c r="G551" s="100"/>
      <c r="H551" s="100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</row>
    <row r="552">
      <c r="A552" s="118"/>
      <c r="B552" s="118"/>
      <c r="C552" s="118"/>
      <c r="D552" s="118"/>
      <c r="E552" s="118"/>
      <c r="F552" s="118"/>
      <c r="G552" s="100"/>
      <c r="H552" s="100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</row>
    <row r="553">
      <c r="A553" s="118"/>
      <c r="B553" s="118"/>
      <c r="C553" s="118"/>
      <c r="D553" s="118"/>
      <c r="E553" s="118"/>
      <c r="F553" s="118"/>
      <c r="G553" s="100"/>
      <c r="H553" s="100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</row>
    <row r="554">
      <c r="A554" s="118"/>
      <c r="B554" s="118"/>
      <c r="C554" s="118"/>
      <c r="D554" s="118"/>
      <c r="E554" s="118"/>
      <c r="F554" s="118"/>
      <c r="G554" s="100"/>
      <c r="H554" s="100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</row>
    <row r="555">
      <c r="A555" s="118"/>
      <c r="B555" s="118"/>
      <c r="C555" s="118"/>
      <c r="D555" s="118"/>
      <c r="E555" s="118"/>
      <c r="F555" s="118"/>
      <c r="G555" s="100"/>
      <c r="H555" s="100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</row>
    <row r="556">
      <c r="A556" s="118"/>
      <c r="B556" s="118"/>
      <c r="C556" s="118"/>
      <c r="D556" s="118"/>
      <c r="E556" s="118"/>
      <c r="F556" s="118"/>
      <c r="G556" s="100"/>
      <c r="H556" s="100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</row>
    <row r="557">
      <c r="A557" s="118"/>
      <c r="B557" s="118"/>
      <c r="C557" s="118"/>
      <c r="D557" s="118"/>
      <c r="E557" s="118"/>
      <c r="F557" s="118"/>
      <c r="G557" s="100"/>
      <c r="H557" s="100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</row>
    <row r="558">
      <c r="A558" s="118"/>
      <c r="B558" s="118"/>
      <c r="C558" s="118"/>
      <c r="D558" s="118"/>
      <c r="E558" s="118"/>
      <c r="F558" s="118"/>
      <c r="G558" s="100"/>
      <c r="H558" s="100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</row>
    <row r="559">
      <c r="A559" s="118"/>
      <c r="B559" s="118"/>
      <c r="C559" s="118"/>
      <c r="D559" s="118"/>
      <c r="E559" s="118"/>
      <c r="F559" s="118"/>
      <c r="G559" s="100"/>
      <c r="H559" s="100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</row>
    <row r="560">
      <c r="A560" s="118"/>
      <c r="B560" s="118"/>
      <c r="C560" s="118"/>
      <c r="D560" s="118"/>
      <c r="E560" s="118"/>
      <c r="F560" s="118"/>
      <c r="G560" s="100"/>
      <c r="H560" s="100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</row>
    <row r="561">
      <c r="A561" s="118"/>
      <c r="B561" s="118"/>
      <c r="C561" s="118"/>
      <c r="D561" s="118"/>
      <c r="E561" s="118"/>
      <c r="F561" s="118"/>
      <c r="G561" s="100"/>
      <c r="H561" s="100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</row>
    <row r="562">
      <c r="A562" s="118"/>
      <c r="B562" s="118"/>
      <c r="C562" s="118"/>
      <c r="D562" s="118"/>
      <c r="E562" s="118"/>
      <c r="F562" s="118"/>
      <c r="G562" s="100"/>
      <c r="H562" s="100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</row>
    <row r="563">
      <c r="A563" s="118"/>
      <c r="B563" s="118"/>
      <c r="C563" s="118"/>
      <c r="D563" s="118"/>
      <c r="E563" s="118"/>
      <c r="F563" s="118"/>
      <c r="G563" s="100"/>
      <c r="H563" s="100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</row>
    <row r="564">
      <c r="A564" s="118"/>
      <c r="B564" s="118"/>
      <c r="C564" s="118"/>
      <c r="D564" s="118"/>
      <c r="E564" s="118"/>
      <c r="F564" s="118"/>
      <c r="G564" s="100"/>
      <c r="H564" s="100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</row>
    <row r="565">
      <c r="A565" s="118"/>
      <c r="B565" s="118"/>
      <c r="C565" s="118"/>
      <c r="D565" s="118"/>
      <c r="E565" s="118"/>
      <c r="F565" s="118"/>
      <c r="G565" s="100"/>
      <c r="H565" s="100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</row>
    <row r="566">
      <c r="A566" s="118"/>
      <c r="B566" s="118"/>
      <c r="C566" s="118"/>
      <c r="D566" s="118"/>
      <c r="E566" s="118"/>
      <c r="F566" s="118"/>
      <c r="G566" s="100"/>
      <c r="H566" s="100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</row>
    <row r="567">
      <c r="A567" s="118"/>
      <c r="B567" s="118"/>
      <c r="C567" s="118"/>
      <c r="D567" s="118"/>
      <c r="E567" s="118"/>
      <c r="F567" s="118"/>
      <c r="G567" s="100"/>
      <c r="H567" s="100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</row>
    <row r="568">
      <c r="A568" s="118"/>
      <c r="B568" s="118"/>
      <c r="C568" s="118"/>
      <c r="D568" s="118"/>
      <c r="E568" s="118"/>
      <c r="F568" s="118"/>
      <c r="G568" s="100"/>
      <c r="H568" s="100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</row>
    <row r="569">
      <c r="A569" s="118"/>
      <c r="B569" s="118"/>
      <c r="C569" s="118"/>
      <c r="D569" s="118"/>
      <c r="E569" s="118"/>
      <c r="F569" s="118"/>
      <c r="G569" s="100"/>
      <c r="H569" s="100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</row>
    <row r="570">
      <c r="A570" s="118"/>
      <c r="B570" s="118"/>
      <c r="C570" s="118"/>
      <c r="D570" s="118"/>
      <c r="E570" s="118"/>
      <c r="F570" s="118"/>
      <c r="G570" s="100"/>
      <c r="H570" s="100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</row>
    <row r="571">
      <c r="A571" s="118"/>
      <c r="B571" s="118"/>
      <c r="C571" s="118"/>
      <c r="D571" s="118"/>
      <c r="E571" s="118"/>
      <c r="F571" s="118"/>
      <c r="G571" s="100"/>
      <c r="H571" s="100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</row>
    <row r="572">
      <c r="A572" s="118"/>
      <c r="B572" s="118"/>
      <c r="C572" s="118"/>
      <c r="D572" s="118"/>
      <c r="E572" s="118"/>
      <c r="F572" s="118"/>
      <c r="G572" s="100"/>
      <c r="H572" s="100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</row>
    <row r="573">
      <c r="A573" s="118"/>
      <c r="B573" s="118"/>
      <c r="C573" s="118"/>
      <c r="D573" s="118"/>
      <c r="E573" s="118"/>
      <c r="F573" s="118"/>
      <c r="G573" s="100"/>
      <c r="H573" s="100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</row>
    <row r="574">
      <c r="A574" s="118"/>
      <c r="B574" s="118"/>
      <c r="C574" s="118"/>
      <c r="D574" s="118"/>
      <c r="E574" s="118"/>
      <c r="F574" s="118"/>
      <c r="G574" s="100"/>
      <c r="H574" s="100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</row>
    <row r="575">
      <c r="A575" s="118"/>
      <c r="B575" s="118"/>
      <c r="C575" s="118"/>
      <c r="D575" s="118"/>
      <c r="E575" s="118"/>
      <c r="F575" s="118"/>
      <c r="G575" s="100"/>
      <c r="H575" s="100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</row>
    <row r="576">
      <c r="A576" s="118"/>
      <c r="B576" s="118"/>
      <c r="C576" s="118"/>
      <c r="D576" s="118"/>
      <c r="E576" s="118"/>
      <c r="F576" s="118"/>
      <c r="G576" s="100"/>
      <c r="H576" s="100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</row>
    <row r="577">
      <c r="A577" s="118"/>
      <c r="B577" s="118"/>
      <c r="C577" s="118"/>
      <c r="D577" s="118"/>
      <c r="E577" s="118"/>
      <c r="F577" s="118"/>
      <c r="G577" s="100"/>
      <c r="H577" s="100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</row>
    <row r="578">
      <c r="A578" s="118"/>
      <c r="B578" s="118"/>
      <c r="C578" s="118"/>
      <c r="D578" s="118"/>
      <c r="E578" s="118"/>
      <c r="F578" s="118"/>
      <c r="G578" s="100"/>
      <c r="H578" s="100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</row>
    <row r="579">
      <c r="A579" s="118"/>
      <c r="B579" s="118"/>
      <c r="C579" s="118"/>
      <c r="D579" s="118"/>
      <c r="E579" s="118"/>
      <c r="F579" s="118"/>
      <c r="G579" s="100"/>
      <c r="H579" s="100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</row>
    <row r="580">
      <c r="A580" s="118"/>
      <c r="B580" s="118"/>
      <c r="C580" s="118"/>
      <c r="D580" s="118"/>
      <c r="E580" s="118"/>
      <c r="F580" s="118"/>
      <c r="G580" s="100"/>
      <c r="H580" s="100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</row>
    <row r="581">
      <c r="A581" s="118"/>
      <c r="B581" s="118"/>
      <c r="C581" s="118"/>
      <c r="D581" s="118"/>
      <c r="E581" s="118"/>
      <c r="F581" s="118"/>
      <c r="G581" s="100"/>
      <c r="H581" s="100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</row>
    <row r="582">
      <c r="A582" s="118"/>
      <c r="B582" s="118"/>
      <c r="C582" s="118"/>
      <c r="D582" s="118"/>
      <c r="E582" s="118"/>
      <c r="F582" s="118"/>
      <c r="G582" s="100"/>
      <c r="H582" s="100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</row>
    <row r="583">
      <c r="A583" s="118"/>
      <c r="B583" s="118"/>
      <c r="C583" s="118"/>
      <c r="D583" s="118"/>
      <c r="E583" s="118"/>
      <c r="F583" s="118"/>
      <c r="G583" s="100"/>
      <c r="H583" s="100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</row>
    <row r="584">
      <c r="A584" s="118"/>
      <c r="B584" s="118"/>
      <c r="C584" s="118"/>
      <c r="D584" s="118"/>
      <c r="E584" s="118"/>
      <c r="F584" s="118"/>
      <c r="G584" s="100"/>
      <c r="H584" s="100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</row>
    <row r="585">
      <c r="A585" s="118"/>
      <c r="B585" s="118"/>
      <c r="C585" s="118"/>
      <c r="D585" s="118"/>
      <c r="E585" s="118"/>
      <c r="F585" s="118"/>
      <c r="G585" s="100"/>
      <c r="H585" s="100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</row>
    <row r="586">
      <c r="A586" s="118"/>
      <c r="B586" s="118"/>
      <c r="C586" s="118"/>
      <c r="D586" s="118"/>
      <c r="E586" s="118"/>
      <c r="F586" s="118"/>
      <c r="G586" s="100"/>
      <c r="H586" s="100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</row>
    <row r="587">
      <c r="A587" s="118"/>
      <c r="B587" s="118"/>
      <c r="C587" s="118"/>
      <c r="D587" s="118"/>
      <c r="E587" s="118"/>
      <c r="F587" s="118"/>
      <c r="G587" s="100"/>
      <c r="H587" s="100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</row>
    <row r="588">
      <c r="A588" s="118"/>
      <c r="B588" s="118"/>
      <c r="C588" s="118"/>
      <c r="D588" s="118"/>
      <c r="E588" s="118"/>
      <c r="F588" s="118"/>
      <c r="G588" s="100"/>
      <c r="H588" s="100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</row>
    <row r="589">
      <c r="A589" s="118"/>
      <c r="B589" s="118"/>
      <c r="C589" s="118"/>
      <c r="D589" s="118"/>
      <c r="E589" s="118"/>
      <c r="F589" s="118"/>
      <c r="G589" s="100"/>
      <c r="H589" s="100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</row>
    <row r="590">
      <c r="A590" s="118"/>
      <c r="B590" s="118"/>
      <c r="C590" s="118"/>
      <c r="D590" s="118"/>
      <c r="E590" s="118"/>
      <c r="F590" s="118"/>
      <c r="G590" s="100"/>
      <c r="H590" s="100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</row>
    <row r="591">
      <c r="A591" s="118"/>
      <c r="B591" s="118"/>
      <c r="C591" s="118"/>
      <c r="D591" s="118"/>
      <c r="E591" s="118"/>
      <c r="F591" s="118"/>
      <c r="G591" s="100"/>
      <c r="H591" s="100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</row>
    <row r="592">
      <c r="A592" s="118"/>
      <c r="B592" s="118"/>
      <c r="C592" s="118"/>
      <c r="D592" s="118"/>
      <c r="E592" s="118"/>
      <c r="F592" s="118"/>
      <c r="G592" s="100"/>
      <c r="H592" s="100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</row>
    <row r="593">
      <c r="A593" s="118"/>
      <c r="B593" s="118"/>
      <c r="C593" s="118"/>
      <c r="D593" s="118"/>
      <c r="E593" s="118"/>
      <c r="F593" s="118"/>
      <c r="G593" s="100"/>
      <c r="H593" s="100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</row>
    <row r="594">
      <c r="A594" s="118"/>
      <c r="B594" s="118"/>
      <c r="C594" s="118"/>
      <c r="D594" s="118"/>
      <c r="E594" s="118"/>
      <c r="F594" s="118"/>
      <c r="G594" s="100"/>
      <c r="H594" s="100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</row>
    <row r="595">
      <c r="A595" s="118"/>
      <c r="B595" s="118"/>
      <c r="C595" s="118"/>
      <c r="D595" s="118"/>
      <c r="E595" s="118"/>
      <c r="F595" s="118"/>
      <c r="G595" s="100"/>
      <c r="H595" s="100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</row>
    <row r="596">
      <c r="A596" s="118"/>
      <c r="B596" s="118"/>
      <c r="C596" s="118"/>
      <c r="D596" s="118"/>
      <c r="E596" s="118"/>
      <c r="F596" s="118"/>
      <c r="G596" s="100"/>
      <c r="H596" s="100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</row>
    <row r="597">
      <c r="A597" s="118"/>
      <c r="B597" s="118"/>
      <c r="C597" s="118"/>
      <c r="D597" s="118"/>
      <c r="E597" s="118"/>
      <c r="F597" s="118"/>
      <c r="G597" s="100"/>
      <c r="H597" s="100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</row>
    <row r="598">
      <c r="A598" s="118"/>
      <c r="B598" s="118"/>
      <c r="C598" s="118"/>
      <c r="D598" s="118"/>
      <c r="E598" s="118"/>
      <c r="F598" s="118"/>
      <c r="G598" s="100"/>
      <c r="H598" s="100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</row>
    <row r="599">
      <c r="A599" s="118"/>
      <c r="B599" s="118"/>
      <c r="C599" s="118"/>
      <c r="D599" s="118"/>
      <c r="E599" s="118"/>
      <c r="F599" s="118"/>
      <c r="G599" s="100"/>
      <c r="H599" s="100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</row>
    <row r="600">
      <c r="A600" s="118"/>
      <c r="B600" s="118"/>
      <c r="C600" s="118"/>
      <c r="D600" s="118"/>
      <c r="E600" s="118"/>
      <c r="F600" s="118"/>
      <c r="G600" s="100"/>
      <c r="H600" s="100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</row>
    <row r="601">
      <c r="A601" s="118"/>
      <c r="B601" s="118"/>
      <c r="C601" s="118"/>
      <c r="D601" s="118"/>
      <c r="E601" s="118"/>
      <c r="F601" s="118"/>
      <c r="G601" s="100"/>
      <c r="H601" s="100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</row>
    <row r="602">
      <c r="A602" s="118"/>
      <c r="B602" s="118"/>
      <c r="C602" s="118"/>
      <c r="D602" s="118"/>
      <c r="E602" s="118"/>
      <c r="F602" s="118"/>
      <c r="G602" s="100"/>
      <c r="H602" s="100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</row>
    <row r="603">
      <c r="A603" s="118"/>
      <c r="B603" s="118"/>
      <c r="C603" s="118"/>
      <c r="D603" s="118"/>
      <c r="E603" s="118"/>
      <c r="F603" s="118"/>
      <c r="G603" s="100"/>
      <c r="H603" s="100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</row>
    <row r="604">
      <c r="A604" s="118"/>
      <c r="B604" s="118"/>
      <c r="C604" s="118"/>
      <c r="D604" s="118"/>
      <c r="E604" s="118"/>
      <c r="F604" s="118"/>
      <c r="G604" s="100"/>
      <c r="H604" s="100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</row>
    <row r="605">
      <c r="A605" s="118"/>
      <c r="B605" s="118"/>
      <c r="C605" s="118"/>
      <c r="D605" s="118"/>
      <c r="E605" s="118"/>
      <c r="F605" s="118"/>
      <c r="G605" s="100"/>
      <c r="H605" s="100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</row>
    <row r="606">
      <c r="A606" s="118"/>
      <c r="B606" s="118"/>
      <c r="C606" s="118"/>
      <c r="D606" s="118"/>
      <c r="E606" s="118"/>
      <c r="F606" s="118"/>
      <c r="G606" s="100"/>
      <c r="H606" s="100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</row>
    <row r="607">
      <c r="A607" s="118"/>
      <c r="B607" s="118"/>
      <c r="C607" s="118"/>
      <c r="D607" s="118"/>
      <c r="E607" s="118"/>
      <c r="F607" s="118"/>
      <c r="G607" s="100"/>
      <c r="H607" s="100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</row>
    <row r="608">
      <c r="A608" s="118"/>
      <c r="B608" s="118"/>
      <c r="C608" s="118"/>
      <c r="D608" s="118"/>
      <c r="E608" s="118"/>
      <c r="F608" s="118"/>
      <c r="G608" s="100"/>
      <c r="H608" s="100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</row>
    <row r="609">
      <c r="A609" s="118"/>
      <c r="B609" s="118"/>
      <c r="C609" s="118"/>
      <c r="D609" s="118"/>
      <c r="E609" s="118"/>
      <c r="F609" s="118"/>
      <c r="G609" s="100"/>
      <c r="H609" s="100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</row>
    <row r="610">
      <c r="A610" s="118"/>
      <c r="B610" s="118"/>
      <c r="C610" s="118"/>
      <c r="D610" s="118"/>
      <c r="E610" s="118"/>
      <c r="F610" s="118"/>
      <c r="G610" s="100"/>
      <c r="H610" s="100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</row>
    <row r="611">
      <c r="A611" s="118"/>
      <c r="B611" s="118"/>
      <c r="C611" s="118"/>
      <c r="D611" s="118"/>
      <c r="E611" s="118"/>
      <c r="F611" s="118"/>
      <c r="G611" s="100"/>
      <c r="H611" s="100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</row>
    <row r="612">
      <c r="A612" s="118"/>
      <c r="B612" s="118"/>
      <c r="C612" s="118"/>
      <c r="D612" s="118"/>
      <c r="E612" s="118"/>
      <c r="F612" s="118"/>
      <c r="G612" s="100"/>
      <c r="H612" s="100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</row>
    <row r="613">
      <c r="A613" s="118"/>
      <c r="B613" s="118"/>
      <c r="C613" s="118"/>
      <c r="D613" s="118"/>
      <c r="E613" s="118"/>
      <c r="F613" s="118"/>
      <c r="G613" s="100"/>
      <c r="H613" s="100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</row>
    <row r="614">
      <c r="A614" s="118"/>
      <c r="B614" s="118"/>
      <c r="C614" s="118"/>
      <c r="D614" s="118"/>
      <c r="E614" s="118"/>
      <c r="F614" s="118"/>
      <c r="G614" s="100"/>
      <c r="H614" s="100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</row>
    <row r="615">
      <c r="A615" s="118"/>
      <c r="B615" s="118"/>
      <c r="C615" s="118"/>
      <c r="D615" s="118"/>
      <c r="E615" s="118"/>
      <c r="F615" s="118"/>
      <c r="G615" s="100"/>
      <c r="H615" s="100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</row>
    <row r="616">
      <c r="A616" s="118"/>
      <c r="B616" s="118"/>
      <c r="C616" s="118"/>
      <c r="D616" s="118"/>
      <c r="E616" s="118"/>
      <c r="F616" s="118"/>
      <c r="G616" s="100"/>
      <c r="H616" s="100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</row>
    <row r="617">
      <c r="A617" s="118"/>
      <c r="B617" s="118"/>
      <c r="C617" s="118"/>
      <c r="D617" s="118"/>
      <c r="E617" s="118"/>
      <c r="F617" s="118"/>
      <c r="G617" s="100"/>
      <c r="H617" s="100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</row>
    <row r="618">
      <c r="A618" s="118"/>
      <c r="B618" s="118"/>
      <c r="C618" s="118"/>
      <c r="D618" s="118"/>
      <c r="E618" s="118"/>
      <c r="F618" s="118"/>
      <c r="G618" s="100"/>
      <c r="H618" s="100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</row>
    <row r="619">
      <c r="A619" s="118"/>
      <c r="B619" s="118"/>
      <c r="C619" s="118"/>
      <c r="D619" s="118"/>
      <c r="E619" s="118"/>
      <c r="F619" s="118"/>
      <c r="G619" s="100"/>
      <c r="H619" s="100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</row>
    <row r="620">
      <c r="A620" s="118"/>
      <c r="B620" s="118"/>
      <c r="C620" s="118"/>
      <c r="D620" s="118"/>
      <c r="E620" s="118"/>
      <c r="F620" s="118"/>
      <c r="G620" s="100"/>
      <c r="H620" s="100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</row>
    <row r="621">
      <c r="A621" s="118"/>
      <c r="B621" s="118"/>
      <c r="C621" s="118"/>
      <c r="D621" s="118"/>
      <c r="E621" s="118"/>
      <c r="F621" s="118"/>
      <c r="G621" s="100"/>
      <c r="H621" s="100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</row>
    <row r="622">
      <c r="A622" s="118"/>
      <c r="B622" s="118"/>
      <c r="C622" s="118"/>
      <c r="D622" s="118"/>
      <c r="E622" s="118"/>
      <c r="F622" s="118"/>
      <c r="G622" s="100"/>
      <c r="H622" s="100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</row>
    <row r="623">
      <c r="A623" s="118"/>
      <c r="B623" s="118"/>
      <c r="C623" s="118"/>
      <c r="D623" s="118"/>
      <c r="E623" s="118"/>
      <c r="F623" s="118"/>
      <c r="G623" s="100"/>
      <c r="H623" s="100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</row>
    <row r="624">
      <c r="A624" s="118"/>
      <c r="B624" s="118"/>
      <c r="C624" s="118"/>
      <c r="D624" s="118"/>
      <c r="E624" s="118"/>
      <c r="F624" s="118"/>
      <c r="G624" s="100"/>
      <c r="H624" s="100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</row>
    <row r="625">
      <c r="A625" s="118"/>
      <c r="B625" s="118"/>
      <c r="C625" s="118"/>
      <c r="D625" s="118"/>
      <c r="E625" s="118"/>
      <c r="F625" s="118"/>
      <c r="G625" s="100"/>
      <c r="H625" s="100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</row>
    <row r="626">
      <c r="A626" s="118"/>
      <c r="B626" s="118"/>
      <c r="C626" s="118"/>
      <c r="D626" s="118"/>
      <c r="E626" s="118"/>
      <c r="F626" s="118"/>
      <c r="G626" s="100"/>
      <c r="H626" s="100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</row>
    <row r="627">
      <c r="A627" s="118"/>
      <c r="B627" s="118"/>
      <c r="C627" s="118"/>
      <c r="D627" s="118"/>
      <c r="E627" s="118"/>
      <c r="F627" s="118"/>
      <c r="G627" s="100"/>
      <c r="H627" s="100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</row>
    <row r="628">
      <c r="A628" s="118"/>
      <c r="B628" s="118"/>
      <c r="C628" s="118"/>
      <c r="D628" s="118"/>
      <c r="E628" s="118"/>
      <c r="F628" s="118"/>
      <c r="G628" s="100"/>
      <c r="H628" s="100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</row>
    <row r="629">
      <c r="A629" s="118"/>
      <c r="B629" s="118"/>
      <c r="C629" s="118"/>
      <c r="D629" s="118"/>
      <c r="E629" s="118"/>
      <c r="F629" s="118"/>
      <c r="G629" s="100"/>
      <c r="H629" s="100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</row>
    <row r="630">
      <c r="A630" s="118"/>
      <c r="B630" s="118"/>
      <c r="C630" s="118"/>
      <c r="D630" s="118"/>
      <c r="E630" s="118"/>
      <c r="F630" s="118"/>
      <c r="G630" s="100"/>
      <c r="H630" s="100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</row>
    <row r="631">
      <c r="A631" s="118"/>
      <c r="B631" s="118"/>
      <c r="C631" s="118"/>
      <c r="D631" s="118"/>
      <c r="E631" s="118"/>
      <c r="F631" s="118"/>
      <c r="G631" s="100"/>
      <c r="H631" s="100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</row>
    <row r="632">
      <c r="A632" s="118"/>
      <c r="B632" s="118"/>
      <c r="C632" s="118"/>
      <c r="D632" s="118"/>
      <c r="E632" s="118"/>
      <c r="F632" s="118"/>
      <c r="G632" s="100"/>
      <c r="H632" s="100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</row>
    <row r="633">
      <c r="A633" s="118"/>
      <c r="B633" s="118"/>
      <c r="C633" s="118"/>
      <c r="D633" s="118"/>
      <c r="E633" s="118"/>
      <c r="F633" s="118"/>
      <c r="G633" s="100"/>
      <c r="H633" s="100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</row>
    <row r="634">
      <c r="A634" s="118"/>
      <c r="B634" s="118"/>
      <c r="C634" s="118"/>
      <c r="D634" s="118"/>
      <c r="E634" s="118"/>
      <c r="F634" s="118"/>
      <c r="G634" s="100"/>
      <c r="H634" s="100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</row>
    <row r="635">
      <c r="A635" s="118"/>
      <c r="B635" s="118"/>
      <c r="C635" s="118"/>
      <c r="D635" s="118"/>
      <c r="E635" s="118"/>
      <c r="F635" s="118"/>
      <c r="G635" s="100"/>
      <c r="H635" s="100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</row>
    <row r="636">
      <c r="A636" s="118"/>
      <c r="B636" s="118"/>
      <c r="C636" s="118"/>
      <c r="D636" s="118"/>
      <c r="E636" s="118"/>
      <c r="F636" s="118"/>
      <c r="G636" s="100"/>
      <c r="H636" s="100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</row>
    <row r="637">
      <c r="A637" s="118"/>
      <c r="B637" s="118"/>
      <c r="C637" s="118"/>
      <c r="D637" s="118"/>
      <c r="E637" s="118"/>
      <c r="F637" s="118"/>
      <c r="G637" s="100"/>
      <c r="H637" s="100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</row>
    <row r="638">
      <c r="A638" s="118"/>
      <c r="B638" s="118"/>
      <c r="C638" s="118"/>
      <c r="D638" s="118"/>
      <c r="E638" s="118"/>
      <c r="F638" s="118"/>
      <c r="G638" s="100"/>
      <c r="H638" s="100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</row>
    <row r="639">
      <c r="A639" s="118"/>
      <c r="B639" s="118"/>
      <c r="C639" s="118"/>
      <c r="D639" s="118"/>
      <c r="E639" s="118"/>
      <c r="F639" s="118"/>
      <c r="G639" s="100"/>
      <c r="H639" s="100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</row>
    <row r="640">
      <c r="A640" s="118"/>
      <c r="B640" s="118"/>
      <c r="C640" s="118"/>
      <c r="D640" s="118"/>
      <c r="E640" s="118"/>
      <c r="F640" s="118"/>
      <c r="G640" s="100"/>
      <c r="H640" s="100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</row>
    <row r="641">
      <c r="A641" s="118"/>
      <c r="B641" s="118"/>
      <c r="C641" s="118"/>
      <c r="D641" s="118"/>
      <c r="E641" s="118"/>
      <c r="F641" s="118"/>
      <c r="G641" s="100"/>
      <c r="H641" s="100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</row>
    <row r="642">
      <c r="A642" s="118"/>
      <c r="B642" s="118"/>
      <c r="C642" s="118"/>
      <c r="D642" s="118"/>
      <c r="E642" s="118"/>
      <c r="F642" s="118"/>
      <c r="G642" s="100"/>
      <c r="H642" s="100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</row>
    <row r="643">
      <c r="A643" s="118"/>
      <c r="B643" s="118"/>
      <c r="C643" s="118"/>
      <c r="D643" s="118"/>
      <c r="E643" s="118"/>
      <c r="F643" s="118"/>
      <c r="G643" s="100"/>
      <c r="H643" s="100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</row>
    <row r="644">
      <c r="A644" s="118"/>
      <c r="B644" s="118"/>
      <c r="C644" s="118"/>
      <c r="D644" s="118"/>
      <c r="E644" s="118"/>
      <c r="F644" s="118"/>
      <c r="G644" s="100"/>
      <c r="H644" s="100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</row>
    <row r="645">
      <c r="A645" s="118"/>
      <c r="B645" s="118"/>
      <c r="C645" s="118"/>
      <c r="D645" s="118"/>
      <c r="E645" s="118"/>
      <c r="F645" s="118"/>
      <c r="G645" s="100"/>
      <c r="H645" s="100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</row>
    <row r="646">
      <c r="A646" s="118"/>
      <c r="B646" s="118"/>
      <c r="C646" s="118"/>
      <c r="D646" s="118"/>
      <c r="E646" s="118"/>
      <c r="F646" s="118"/>
      <c r="G646" s="100"/>
      <c r="H646" s="100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</row>
    <row r="647">
      <c r="A647" s="118"/>
      <c r="B647" s="118"/>
      <c r="C647" s="118"/>
      <c r="D647" s="118"/>
      <c r="E647" s="118"/>
      <c r="F647" s="118"/>
      <c r="G647" s="100"/>
      <c r="H647" s="100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</row>
    <row r="648">
      <c r="A648" s="118"/>
      <c r="B648" s="118"/>
      <c r="C648" s="118"/>
      <c r="D648" s="118"/>
      <c r="E648" s="118"/>
      <c r="F648" s="118"/>
      <c r="G648" s="100"/>
      <c r="H648" s="100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</row>
    <row r="649">
      <c r="A649" s="118"/>
      <c r="B649" s="118"/>
      <c r="C649" s="118"/>
      <c r="D649" s="118"/>
      <c r="E649" s="118"/>
      <c r="F649" s="118"/>
      <c r="G649" s="100"/>
      <c r="H649" s="100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</row>
    <row r="650">
      <c r="A650" s="118"/>
      <c r="B650" s="118"/>
      <c r="C650" s="118"/>
      <c r="D650" s="118"/>
      <c r="E650" s="118"/>
      <c r="F650" s="118"/>
      <c r="G650" s="100"/>
      <c r="H650" s="100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</row>
    <row r="651">
      <c r="A651" s="118"/>
      <c r="B651" s="118"/>
      <c r="C651" s="118"/>
      <c r="D651" s="118"/>
      <c r="E651" s="118"/>
      <c r="F651" s="118"/>
      <c r="G651" s="100"/>
      <c r="H651" s="100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</row>
    <row r="652">
      <c r="A652" s="118"/>
      <c r="B652" s="118"/>
      <c r="C652" s="118"/>
      <c r="D652" s="118"/>
      <c r="E652" s="118"/>
      <c r="F652" s="118"/>
      <c r="G652" s="100"/>
      <c r="H652" s="100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</row>
    <row r="653">
      <c r="A653" s="118"/>
      <c r="B653" s="118"/>
      <c r="C653" s="118"/>
      <c r="D653" s="118"/>
      <c r="E653" s="118"/>
      <c r="F653" s="118"/>
      <c r="G653" s="100"/>
      <c r="H653" s="100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</row>
    <row r="654">
      <c r="A654" s="118"/>
      <c r="B654" s="118"/>
      <c r="C654" s="118"/>
      <c r="D654" s="118"/>
      <c r="E654" s="118"/>
      <c r="F654" s="118"/>
      <c r="G654" s="100"/>
      <c r="H654" s="100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</row>
    <row r="655">
      <c r="A655" s="118"/>
      <c r="B655" s="118"/>
      <c r="C655" s="118"/>
      <c r="D655" s="118"/>
      <c r="E655" s="118"/>
      <c r="F655" s="118"/>
      <c r="G655" s="100"/>
      <c r="H655" s="100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</row>
    <row r="656">
      <c r="A656" s="118"/>
      <c r="B656" s="118"/>
      <c r="C656" s="118"/>
      <c r="D656" s="118"/>
      <c r="E656" s="118"/>
      <c r="F656" s="118"/>
      <c r="G656" s="100"/>
      <c r="H656" s="100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</row>
    <row r="657">
      <c r="A657" s="118"/>
      <c r="B657" s="118"/>
      <c r="C657" s="118"/>
      <c r="D657" s="118"/>
      <c r="E657" s="118"/>
      <c r="F657" s="118"/>
      <c r="G657" s="100"/>
      <c r="H657" s="100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</row>
    <row r="658">
      <c r="A658" s="118"/>
      <c r="B658" s="118"/>
      <c r="C658" s="118"/>
      <c r="D658" s="118"/>
      <c r="E658" s="118"/>
      <c r="F658" s="118"/>
      <c r="G658" s="100"/>
      <c r="H658" s="100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</row>
    <row r="659">
      <c r="A659" s="118"/>
      <c r="B659" s="118"/>
      <c r="C659" s="118"/>
      <c r="D659" s="118"/>
      <c r="E659" s="118"/>
      <c r="F659" s="118"/>
      <c r="G659" s="100"/>
      <c r="H659" s="100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</row>
    <row r="660">
      <c r="A660" s="118"/>
      <c r="B660" s="118"/>
      <c r="C660" s="118"/>
      <c r="D660" s="118"/>
      <c r="E660" s="118"/>
      <c r="F660" s="118"/>
      <c r="G660" s="100"/>
      <c r="H660" s="100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</row>
    <row r="661">
      <c r="A661" s="118"/>
      <c r="B661" s="118"/>
      <c r="C661" s="118"/>
      <c r="D661" s="118"/>
      <c r="E661" s="118"/>
      <c r="F661" s="118"/>
      <c r="G661" s="100"/>
      <c r="H661" s="100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</row>
    <row r="662">
      <c r="A662" s="118"/>
      <c r="B662" s="118"/>
      <c r="C662" s="118"/>
      <c r="D662" s="118"/>
      <c r="E662" s="118"/>
      <c r="F662" s="118"/>
      <c r="G662" s="100"/>
      <c r="H662" s="100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</row>
    <row r="663">
      <c r="A663" s="118"/>
      <c r="B663" s="118"/>
      <c r="C663" s="118"/>
      <c r="D663" s="118"/>
      <c r="E663" s="118"/>
      <c r="F663" s="118"/>
      <c r="G663" s="100"/>
      <c r="H663" s="100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</row>
    <row r="664">
      <c r="A664" s="118"/>
      <c r="B664" s="118"/>
      <c r="C664" s="118"/>
      <c r="D664" s="118"/>
      <c r="E664" s="118"/>
      <c r="F664" s="118"/>
      <c r="G664" s="100"/>
      <c r="H664" s="100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</row>
    <row r="665">
      <c r="A665" s="118"/>
      <c r="B665" s="118"/>
      <c r="C665" s="118"/>
      <c r="D665" s="118"/>
      <c r="E665" s="118"/>
      <c r="F665" s="118"/>
      <c r="G665" s="100"/>
      <c r="H665" s="100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</row>
    <row r="666">
      <c r="A666" s="118"/>
      <c r="B666" s="118"/>
      <c r="C666" s="118"/>
      <c r="D666" s="118"/>
      <c r="E666" s="118"/>
      <c r="F666" s="118"/>
      <c r="G666" s="100"/>
      <c r="H666" s="100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</row>
    <row r="667">
      <c r="A667" s="118"/>
      <c r="B667" s="118"/>
      <c r="C667" s="118"/>
      <c r="D667" s="118"/>
      <c r="E667" s="118"/>
      <c r="F667" s="118"/>
      <c r="G667" s="100"/>
      <c r="H667" s="100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</row>
    <row r="668">
      <c r="A668" s="118"/>
      <c r="B668" s="118"/>
      <c r="C668" s="118"/>
      <c r="D668" s="118"/>
      <c r="E668" s="118"/>
      <c r="F668" s="118"/>
      <c r="G668" s="100"/>
      <c r="H668" s="100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</row>
    <row r="669">
      <c r="A669" s="118"/>
      <c r="B669" s="118"/>
      <c r="C669" s="118"/>
      <c r="D669" s="118"/>
      <c r="E669" s="118"/>
      <c r="F669" s="118"/>
      <c r="G669" s="100"/>
      <c r="H669" s="100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</row>
    <row r="670">
      <c r="A670" s="118"/>
      <c r="B670" s="118"/>
      <c r="C670" s="118"/>
      <c r="D670" s="118"/>
      <c r="E670" s="118"/>
      <c r="F670" s="118"/>
      <c r="G670" s="100"/>
      <c r="H670" s="100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</row>
    <row r="671">
      <c r="A671" s="118"/>
      <c r="B671" s="118"/>
      <c r="C671" s="118"/>
      <c r="D671" s="118"/>
      <c r="E671" s="118"/>
      <c r="F671" s="118"/>
      <c r="G671" s="100"/>
      <c r="H671" s="100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</row>
    <row r="672">
      <c r="A672" s="118"/>
      <c r="B672" s="118"/>
      <c r="C672" s="118"/>
      <c r="D672" s="118"/>
      <c r="E672" s="118"/>
      <c r="F672" s="118"/>
      <c r="G672" s="100"/>
      <c r="H672" s="100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</row>
    <row r="673">
      <c r="A673" s="118"/>
      <c r="B673" s="118"/>
      <c r="C673" s="118"/>
      <c r="D673" s="118"/>
      <c r="E673" s="118"/>
      <c r="F673" s="118"/>
      <c r="G673" s="100"/>
      <c r="H673" s="100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</row>
    <row r="674">
      <c r="A674" s="118"/>
      <c r="B674" s="118"/>
      <c r="C674" s="118"/>
      <c r="D674" s="118"/>
      <c r="E674" s="118"/>
      <c r="F674" s="118"/>
      <c r="G674" s="100"/>
      <c r="H674" s="100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</row>
    <row r="675">
      <c r="A675" s="118"/>
      <c r="B675" s="118"/>
      <c r="C675" s="118"/>
      <c r="D675" s="118"/>
      <c r="E675" s="118"/>
      <c r="F675" s="118"/>
      <c r="G675" s="100"/>
      <c r="H675" s="100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</row>
    <row r="676">
      <c r="A676" s="118"/>
      <c r="B676" s="118"/>
      <c r="C676" s="118"/>
      <c r="D676" s="118"/>
      <c r="E676" s="118"/>
      <c r="F676" s="118"/>
      <c r="G676" s="100"/>
      <c r="H676" s="100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</row>
    <row r="677">
      <c r="A677" s="118"/>
      <c r="B677" s="118"/>
      <c r="C677" s="118"/>
      <c r="D677" s="118"/>
      <c r="E677" s="118"/>
      <c r="F677" s="118"/>
      <c r="G677" s="100"/>
      <c r="H677" s="100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</row>
    <row r="678">
      <c r="A678" s="118"/>
      <c r="B678" s="118"/>
      <c r="C678" s="118"/>
      <c r="D678" s="118"/>
      <c r="E678" s="118"/>
      <c r="F678" s="118"/>
      <c r="G678" s="100"/>
      <c r="H678" s="100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</row>
    <row r="679">
      <c r="A679" s="118"/>
      <c r="B679" s="118"/>
      <c r="C679" s="118"/>
      <c r="D679" s="118"/>
      <c r="E679" s="118"/>
      <c r="F679" s="118"/>
      <c r="G679" s="100"/>
      <c r="H679" s="100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</row>
    <row r="680">
      <c r="A680" s="118"/>
      <c r="B680" s="118"/>
      <c r="C680" s="118"/>
      <c r="D680" s="118"/>
      <c r="E680" s="118"/>
      <c r="F680" s="118"/>
      <c r="G680" s="100"/>
      <c r="H680" s="100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</row>
    <row r="681">
      <c r="A681" s="118"/>
      <c r="B681" s="118"/>
      <c r="C681" s="118"/>
      <c r="D681" s="118"/>
      <c r="E681" s="118"/>
      <c r="F681" s="118"/>
      <c r="G681" s="100"/>
      <c r="H681" s="100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</row>
    <row r="682">
      <c r="A682" s="118"/>
      <c r="B682" s="118"/>
      <c r="C682" s="118"/>
      <c r="D682" s="118"/>
      <c r="E682" s="118"/>
      <c r="F682" s="118"/>
      <c r="G682" s="100"/>
      <c r="H682" s="100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</row>
    <row r="683">
      <c r="A683" s="118"/>
      <c r="B683" s="118"/>
      <c r="C683" s="118"/>
      <c r="D683" s="118"/>
      <c r="E683" s="118"/>
      <c r="F683" s="118"/>
      <c r="G683" s="100"/>
      <c r="H683" s="100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</row>
    <row r="684">
      <c r="A684" s="118"/>
      <c r="B684" s="118"/>
      <c r="C684" s="118"/>
      <c r="D684" s="118"/>
      <c r="E684" s="118"/>
      <c r="F684" s="118"/>
      <c r="G684" s="100"/>
      <c r="H684" s="100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</row>
    <row r="685">
      <c r="A685" s="118"/>
      <c r="B685" s="118"/>
      <c r="C685" s="118"/>
      <c r="D685" s="118"/>
      <c r="E685" s="118"/>
      <c r="F685" s="118"/>
      <c r="G685" s="100"/>
      <c r="H685" s="100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</row>
    <row r="686">
      <c r="A686" s="118"/>
      <c r="B686" s="118"/>
      <c r="C686" s="118"/>
      <c r="D686" s="118"/>
      <c r="E686" s="118"/>
      <c r="F686" s="118"/>
      <c r="G686" s="100"/>
      <c r="H686" s="100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</row>
    <row r="687">
      <c r="A687" s="118"/>
      <c r="B687" s="118"/>
      <c r="C687" s="118"/>
      <c r="D687" s="118"/>
      <c r="E687" s="118"/>
      <c r="F687" s="118"/>
      <c r="G687" s="100"/>
      <c r="H687" s="100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</row>
    <row r="688">
      <c r="A688" s="118"/>
      <c r="B688" s="118"/>
      <c r="C688" s="118"/>
      <c r="D688" s="118"/>
      <c r="E688" s="118"/>
      <c r="F688" s="118"/>
      <c r="G688" s="100"/>
      <c r="H688" s="100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</row>
    <row r="689">
      <c r="A689" s="118"/>
      <c r="B689" s="118"/>
      <c r="C689" s="118"/>
      <c r="D689" s="118"/>
      <c r="E689" s="118"/>
      <c r="F689" s="118"/>
      <c r="G689" s="100"/>
      <c r="H689" s="100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</row>
    <row r="690">
      <c r="A690" s="118"/>
      <c r="B690" s="118"/>
      <c r="C690" s="118"/>
      <c r="D690" s="118"/>
      <c r="E690" s="118"/>
      <c r="F690" s="118"/>
      <c r="G690" s="100"/>
      <c r="H690" s="100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</row>
    <row r="691">
      <c r="A691" s="118"/>
      <c r="B691" s="118"/>
      <c r="C691" s="118"/>
      <c r="D691" s="118"/>
      <c r="E691" s="118"/>
      <c r="F691" s="118"/>
      <c r="G691" s="100"/>
      <c r="H691" s="100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</row>
    <row r="692">
      <c r="A692" s="118"/>
      <c r="B692" s="118"/>
      <c r="C692" s="118"/>
      <c r="D692" s="118"/>
      <c r="E692" s="118"/>
      <c r="F692" s="118"/>
      <c r="G692" s="100"/>
      <c r="H692" s="100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</row>
    <row r="693">
      <c r="A693" s="118"/>
      <c r="B693" s="118"/>
      <c r="C693" s="118"/>
      <c r="D693" s="118"/>
      <c r="E693" s="118"/>
      <c r="F693" s="118"/>
      <c r="G693" s="100"/>
      <c r="H693" s="100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</row>
    <row r="694">
      <c r="A694" s="118"/>
      <c r="B694" s="118"/>
      <c r="C694" s="118"/>
      <c r="D694" s="118"/>
      <c r="E694" s="118"/>
      <c r="F694" s="118"/>
      <c r="G694" s="100"/>
      <c r="H694" s="100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</row>
    <row r="695">
      <c r="A695" s="118"/>
      <c r="B695" s="118"/>
      <c r="C695" s="118"/>
      <c r="D695" s="118"/>
      <c r="E695" s="118"/>
      <c r="F695" s="118"/>
      <c r="G695" s="100"/>
      <c r="H695" s="100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</row>
    <row r="696">
      <c r="A696" s="118"/>
      <c r="B696" s="118"/>
      <c r="C696" s="118"/>
      <c r="D696" s="118"/>
      <c r="E696" s="118"/>
      <c r="F696" s="118"/>
      <c r="G696" s="100"/>
      <c r="H696" s="100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</row>
    <row r="697">
      <c r="A697" s="118"/>
      <c r="B697" s="118"/>
      <c r="C697" s="118"/>
      <c r="D697" s="118"/>
      <c r="E697" s="118"/>
      <c r="F697" s="118"/>
      <c r="G697" s="100"/>
      <c r="H697" s="100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</row>
    <row r="698">
      <c r="A698" s="118"/>
      <c r="B698" s="118"/>
      <c r="C698" s="118"/>
      <c r="D698" s="118"/>
      <c r="E698" s="118"/>
      <c r="F698" s="118"/>
      <c r="G698" s="100"/>
      <c r="H698" s="100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</row>
    <row r="699">
      <c r="A699" s="118"/>
      <c r="B699" s="118"/>
      <c r="C699" s="118"/>
      <c r="D699" s="118"/>
      <c r="E699" s="118"/>
      <c r="F699" s="118"/>
      <c r="G699" s="100"/>
      <c r="H699" s="100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</row>
    <row r="700">
      <c r="A700" s="118"/>
      <c r="B700" s="118"/>
      <c r="C700" s="118"/>
      <c r="D700" s="118"/>
      <c r="E700" s="118"/>
      <c r="F700" s="118"/>
      <c r="G700" s="100"/>
      <c r="H700" s="100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</row>
    <row r="701">
      <c r="A701" s="118"/>
      <c r="B701" s="118"/>
      <c r="C701" s="118"/>
      <c r="D701" s="118"/>
      <c r="E701" s="118"/>
      <c r="F701" s="118"/>
      <c r="G701" s="100"/>
      <c r="H701" s="100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</row>
    <row r="702">
      <c r="A702" s="118"/>
      <c r="B702" s="118"/>
      <c r="C702" s="118"/>
      <c r="D702" s="118"/>
      <c r="E702" s="118"/>
      <c r="F702" s="118"/>
      <c r="G702" s="100"/>
      <c r="H702" s="100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</row>
    <row r="703">
      <c r="A703" s="118"/>
      <c r="B703" s="118"/>
      <c r="C703" s="118"/>
      <c r="D703" s="118"/>
      <c r="E703" s="118"/>
      <c r="F703" s="118"/>
      <c r="G703" s="100"/>
      <c r="H703" s="100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</row>
    <row r="704">
      <c r="A704" s="118"/>
      <c r="B704" s="118"/>
      <c r="C704" s="118"/>
      <c r="D704" s="118"/>
      <c r="E704" s="118"/>
      <c r="F704" s="118"/>
      <c r="G704" s="100"/>
      <c r="H704" s="100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</row>
    <row r="705">
      <c r="A705" s="118"/>
      <c r="B705" s="118"/>
      <c r="C705" s="118"/>
      <c r="D705" s="118"/>
      <c r="E705" s="118"/>
      <c r="F705" s="118"/>
      <c r="G705" s="100"/>
      <c r="H705" s="100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</row>
    <row r="706">
      <c r="A706" s="118"/>
      <c r="B706" s="118"/>
      <c r="C706" s="118"/>
      <c r="D706" s="118"/>
      <c r="E706" s="118"/>
      <c r="F706" s="118"/>
      <c r="G706" s="100"/>
      <c r="H706" s="100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</row>
    <row r="707">
      <c r="A707" s="118"/>
      <c r="B707" s="118"/>
      <c r="C707" s="118"/>
      <c r="D707" s="118"/>
      <c r="E707" s="118"/>
      <c r="F707" s="118"/>
      <c r="G707" s="100"/>
      <c r="H707" s="100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</row>
    <row r="708">
      <c r="A708" s="118"/>
      <c r="B708" s="118"/>
      <c r="C708" s="118"/>
      <c r="D708" s="118"/>
      <c r="E708" s="118"/>
      <c r="F708" s="118"/>
      <c r="G708" s="100"/>
      <c r="H708" s="100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</row>
    <row r="709">
      <c r="A709" s="118"/>
      <c r="B709" s="118"/>
      <c r="C709" s="118"/>
      <c r="D709" s="118"/>
      <c r="E709" s="118"/>
      <c r="F709" s="118"/>
      <c r="G709" s="100"/>
      <c r="H709" s="100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</row>
    <row r="710">
      <c r="A710" s="118"/>
      <c r="B710" s="118"/>
      <c r="C710" s="118"/>
      <c r="D710" s="118"/>
      <c r="E710" s="118"/>
      <c r="F710" s="118"/>
      <c r="G710" s="100"/>
      <c r="H710" s="100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</row>
    <row r="711">
      <c r="A711" s="118"/>
      <c r="B711" s="118"/>
      <c r="C711" s="118"/>
      <c r="D711" s="118"/>
      <c r="E711" s="118"/>
      <c r="F711" s="118"/>
      <c r="G711" s="100"/>
      <c r="H711" s="100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</row>
    <row r="712">
      <c r="A712" s="118"/>
      <c r="B712" s="118"/>
      <c r="C712" s="118"/>
      <c r="D712" s="118"/>
      <c r="E712" s="118"/>
      <c r="F712" s="118"/>
      <c r="G712" s="100"/>
      <c r="H712" s="100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</row>
    <row r="713">
      <c r="A713" s="118"/>
      <c r="B713" s="118"/>
      <c r="C713" s="118"/>
      <c r="D713" s="118"/>
      <c r="E713" s="118"/>
      <c r="F713" s="118"/>
      <c r="G713" s="100"/>
      <c r="H713" s="100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</row>
    <row r="714">
      <c r="A714" s="118"/>
      <c r="B714" s="118"/>
      <c r="C714" s="118"/>
      <c r="D714" s="118"/>
      <c r="E714" s="118"/>
      <c r="F714" s="118"/>
      <c r="G714" s="100"/>
      <c r="H714" s="100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</row>
    <row r="715">
      <c r="A715" s="118"/>
      <c r="B715" s="118"/>
      <c r="C715" s="118"/>
      <c r="D715" s="118"/>
      <c r="E715" s="118"/>
      <c r="F715" s="118"/>
      <c r="G715" s="100"/>
      <c r="H715" s="100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</row>
    <row r="716">
      <c r="A716" s="118"/>
      <c r="B716" s="118"/>
      <c r="C716" s="118"/>
      <c r="D716" s="118"/>
      <c r="E716" s="118"/>
      <c r="F716" s="118"/>
      <c r="G716" s="100"/>
      <c r="H716" s="100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</row>
    <row r="717">
      <c r="A717" s="118"/>
      <c r="B717" s="118"/>
      <c r="C717" s="118"/>
      <c r="D717" s="118"/>
      <c r="E717" s="118"/>
      <c r="F717" s="118"/>
      <c r="G717" s="100"/>
      <c r="H717" s="100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</row>
    <row r="718">
      <c r="A718" s="118"/>
      <c r="B718" s="118"/>
      <c r="C718" s="118"/>
      <c r="D718" s="118"/>
      <c r="E718" s="118"/>
      <c r="F718" s="118"/>
      <c r="G718" s="100"/>
      <c r="H718" s="100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</row>
    <row r="719">
      <c r="A719" s="118"/>
      <c r="B719" s="118"/>
      <c r="C719" s="118"/>
      <c r="D719" s="118"/>
      <c r="E719" s="118"/>
      <c r="F719" s="118"/>
      <c r="G719" s="100"/>
      <c r="H719" s="100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</row>
    <row r="720">
      <c r="A720" s="118"/>
      <c r="B720" s="118"/>
      <c r="C720" s="118"/>
      <c r="D720" s="118"/>
      <c r="E720" s="118"/>
      <c r="F720" s="118"/>
      <c r="G720" s="100"/>
      <c r="H720" s="100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</row>
    <row r="721">
      <c r="A721" s="118"/>
      <c r="B721" s="118"/>
      <c r="C721" s="118"/>
      <c r="D721" s="118"/>
      <c r="E721" s="118"/>
      <c r="F721" s="118"/>
      <c r="G721" s="100"/>
      <c r="H721" s="100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</row>
    <row r="722">
      <c r="A722" s="118"/>
      <c r="B722" s="118"/>
      <c r="C722" s="118"/>
      <c r="D722" s="118"/>
      <c r="E722" s="118"/>
      <c r="F722" s="118"/>
      <c r="G722" s="100"/>
      <c r="H722" s="100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</row>
    <row r="723">
      <c r="A723" s="118"/>
      <c r="B723" s="118"/>
      <c r="C723" s="118"/>
      <c r="D723" s="118"/>
      <c r="E723" s="118"/>
      <c r="F723" s="118"/>
      <c r="G723" s="100"/>
      <c r="H723" s="100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</row>
    <row r="724">
      <c r="A724" s="118"/>
      <c r="B724" s="118"/>
      <c r="C724" s="118"/>
      <c r="D724" s="118"/>
      <c r="E724" s="118"/>
      <c r="F724" s="118"/>
      <c r="G724" s="100"/>
      <c r="H724" s="100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</row>
    <row r="725">
      <c r="A725" s="118"/>
      <c r="B725" s="118"/>
      <c r="C725" s="118"/>
      <c r="D725" s="118"/>
      <c r="E725" s="118"/>
      <c r="F725" s="118"/>
      <c r="G725" s="100"/>
      <c r="H725" s="100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</row>
    <row r="726">
      <c r="A726" s="118"/>
      <c r="B726" s="118"/>
      <c r="C726" s="118"/>
      <c r="D726" s="118"/>
      <c r="E726" s="118"/>
      <c r="F726" s="118"/>
      <c r="G726" s="100"/>
      <c r="H726" s="100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</row>
    <row r="727">
      <c r="A727" s="118"/>
      <c r="B727" s="118"/>
      <c r="C727" s="118"/>
      <c r="D727" s="118"/>
      <c r="E727" s="118"/>
      <c r="F727" s="118"/>
      <c r="G727" s="100"/>
      <c r="H727" s="100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</row>
    <row r="728">
      <c r="A728" s="118"/>
      <c r="B728" s="118"/>
      <c r="C728" s="118"/>
      <c r="D728" s="118"/>
      <c r="E728" s="118"/>
      <c r="F728" s="118"/>
      <c r="G728" s="100"/>
      <c r="H728" s="100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</row>
    <row r="729">
      <c r="A729" s="118"/>
      <c r="B729" s="118"/>
      <c r="C729" s="118"/>
      <c r="D729" s="118"/>
      <c r="E729" s="118"/>
      <c r="F729" s="118"/>
      <c r="G729" s="100"/>
      <c r="H729" s="100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</row>
    <row r="730">
      <c r="A730" s="118"/>
      <c r="B730" s="118"/>
      <c r="C730" s="118"/>
      <c r="D730" s="118"/>
      <c r="E730" s="118"/>
      <c r="F730" s="118"/>
      <c r="G730" s="100"/>
      <c r="H730" s="100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</row>
    <row r="731">
      <c r="A731" s="118"/>
      <c r="B731" s="118"/>
      <c r="C731" s="118"/>
      <c r="D731" s="118"/>
      <c r="E731" s="118"/>
      <c r="F731" s="118"/>
      <c r="G731" s="100"/>
      <c r="H731" s="100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</row>
    <row r="732">
      <c r="A732" s="118"/>
      <c r="B732" s="118"/>
      <c r="C732" s="118"/>
      <c r="D732" s="118"/>
      <c r="E732" s="118"/>
      <c r="F732" s="118"/>
      <c r="G732" s="100"/>
      <c r="H732" s="100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</row>
    <row r="733">
      <c r="A733" s="118"/>
      <c r="B733" s="118"/>
      <c r="C733" s="118"/>
      <c r="D733" s="118"/>
      <c r="E733" s="118"/>
      <c r="F733" s="118"/>
      <c r="G733" s="100"/>
      <c r="H733" s="100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</row>
    <row r="734">
      <c r="A734" s="118"/>
      <c r="B734" s="118"/>
      <c r="C734" s="118"/>
      <c r="D734" s="118"/>
      <c r="E734" s="118"/>
      <c r="F734" s="118"/>
      <c r="G734" s="100"/>
      <c r="H734" s="100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</row>
    <row r="735">
      <c r="A735" s="118"/>
      <c r="B735" s="118"/>
      <c r="C735" s="118"/>
      <c r="D735" s="118"/>
      <c r="E735" s="118"/>
      <c r="F735" s="118"/>
      <c r="G735" s="100"/>
      <c r="H735" s="100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</row>
    <row r="736">
      <c r="A736" s="118"/>
      <c r="B736" s="118"/>
      <c r="C736" s="118"/>
      <c r="D736" s="118"/>
      <c r="E736" s="118"/>
      <c r="F736" s="118"/>
      <c r="G736" s="100"/>
      <c r="H736" s="100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</row>
    <row r="737">
      <c r="A737" s="118"/>
      <c r="B737" s="118"/>
      <c r="C737" s="118"/>
      <c r="D737" s="118"/>
      <c r="E737" s="118"/>
      <c r="F737" s="118"/>
      <c r="G737" s="100"/>
      <c r="H737" s="100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</row>
    <row r="738">
      <c r="A738" s="118"/>
      <c r="B738" s="118"/>
      <c r="C738" s="118"/>
      <c r="D738" s="118"/>
      <c r="E738" s="118"/>
      <c r="F738" s="118"/>
      <c r="G738" s="100"/>
      <c r="H738" s="100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</row>
    <row r="739">
      <c r="A739" s="118"/>
      <c r="B739" s="118"/>
      <c r="C739" s="118"/>
      <c r="D739" s="118"/>
      <c r="E739" s="118"/>
      <c r="F739" s="118"/>
      <c r="G739" s="100"/>
      <c r="H739" s="100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</row>
    <row r="740">
      <c r="A740" s="118"/>
      <c r="B740" s="118"/>
      <c r="C740" s="118"/>
      <c r="D740" s="118"/>
      <c r="E740" s="118"/>
      <c r="F740" s="118"/>
      <c r="G740" s="100"/>
      <c r="H740" s="100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</row>
    <row r="741">
      <c r="A741" s="118"/>
      <c r="B741" s="118"/>
      <c r="C741" s="118"/>
      <c r="D741" s="118"/>
      <c r="E741" s="118"/>
      <c r="F741" s="118"/>
      <c r="G741" s="100"/>
      <c r="H741" s="100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</row>
    <row r="742">
      <c r="A742" s="118"/>
      <c r="B742" s="118"/>
      <c r="C742" s="118"/>
      <c r="D742" s="118"/>
      <c r="E742" s="118"/>
      <c r="F742" s="118"/>
      <c r="G742" s="100"/>
      <c r="H742" s="100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</row>
    <row r="743">
      <c r="A743" s="118"/>
      <c r="B743" s="118"/>
      <c r="C743" s="118"/>
      <c r="D743" s="118"/>
      <c r="E743" s="118"/>
      <c r="F743" s="118"/>
      <c r="G743" s="100"/>
      <c r="H743" s="100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</row>
    <row r="744">
      <c r="A744" s="118"/>
      <c r="B744" s="118"/>
      <c r="C744" s="118"/>
      <c r="D744" s="118"/>
      <c r="E744" s="118"/>
      <c r="F744" s="118"/>
      <c r="G744" s="100"/>
      <c r="H744" s="100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</row>
    <row r="745">
      <c r="A745" s="118"/>
      <c r="B745" s="118"/>
      <c r="C745" s="118"/>
      <c r="D745" s="118"/>
      <c r="E745" s="118"/>
      <c r="F745" s="118"/>
      <c r="G745" s="100"/>
      <c r="H745" s="100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</row>
    <row r="746">
      <c r="A746" s="118"/>
      <c r="B746" s="118"/>
      <c r="C746" s="118"/>
      <c r="D746" s="118"/>
      <c r="E746" s="118"/>
      <c r="F746" s="118"/>
      <c r="G746" s="100"/>
      <c r="H746" s="100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</row>
    <row r="747">
      <c r="A747" s="118"/>
      <c r="B747" s="118"/>
      <c r="C747" s="118"/>
      <c r="D747" s="118"/>
      <c r="E747" s="118"/>
      <c r="F747" s="118"/>
      <c r="G747" s="100"/>
      <c r="H747" s="100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</row>
    <row r="748">
      <c r="A748" s="118"/>
      <c r="B748" s="118"/>
      <c r="C748" s="118"/>
      <c r="D748" s="118"/>
      <c r="E748" s="118"/>
      <c r="F748" s="118"/>
      <c r="G748" s="100"/>
      <c r="H748" s="100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</row>
    <row r="749">
      <c r="A749" s="118"/>
      <c r="B749" s="118"/>
      <c r="C749" s="118"/>
      <c r="D749" s="118"/>
      <c r="E749" s="118"/>
      <c r="F749" s="118"/>
      <c r="G749" s="100"/>
      <c r="H749" s="100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</row>
    <row r="750">
      <c r="A750" s="118"/>
      <c r="B750" s="118"/>
      <c r="C750" s="118"/>
      <c r="D750" s="118"/>
      <c r="E750" s="118"/>
      <c r="F750" s="118"/>
      <c r="G750" s="100"/>
      <c r="H750" s="100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</row>
    <row r="751">
      <c r="A751" s="118"/>
      <c r="B751" s="118"/>
      <c r="C751" s="118"/>
      <c r="D751" s="118"/>
      <c r="E751" s="118"/>
      <c r="F751" s="118"/>
      <c r="G751" s="100"/>
      <c r="H751" s="100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</row>
    <row r="752">
      <c r="A752" s="118"/>
      <c r="B752" s="118"/>
      <c r="C752" s="118"/>
      <c r="D752" s="118"/>
      <c r="E752" s="118"/>
      <c r="F752" s="118"/>
      <c r="G752" s="100"/>
      <c r="H752" s="100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</row>
    <row r="753">
      <c r="A753" s="118"/>
      <c r="B753" s="118"/>
      <c r="C753" s="118"/>
      <c r="D753" s="118"/>
      <c r="E753" s="118"/>
      <c r="F753" s="118"/>
      <c r="G753" s="100"/>
      <c r="H753" s="100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</row>
    <row r="754">
      <c r="A754" s="118"/>
      <c r="B754" s="118"/>
      <c r="C754" s="118"/>
      <c r="D754" s="118"/>
      <c r="E754" s="118"/>
      <c r="F754" s="118"/>
      <c r="G754" s="100"/>
      <c r="H754" s="100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</row>
    <row r="755">
      <c r="A755" s="118"/>
      <c r="B755" s="118"/>
      <c r="C755" s="118"/>
      <c r="D755" s="118"/>
      <c r="E755" s="118"/>
      <c r="F755" s="118"/>
      <c r="G755" s="100"/>
      <c r="H755" s="100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</row>
    <row r="756">
      <c r="A756" s="118"/>
      <c r="B756" s="118"/>
      <c r="C756" s="118"/>
      <c r="D756" s="118"/>
      <c r="E756" s="118"/>
      <c r="F756" s="118"/>
      <c r="G756" s="100"/>
      <c r="H756" s="100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</row>
    <row r="757">
      <c r="A757" s="118"/>
      <c r="B757" s="118"/>
      <c r="C757" s="118"/>
      <c r="D757" s="118"/>
      <c r="E757" s="118"/>
      <c r="F757" s="118"/>
      <c r="G757" s="100"/>
      <c r="H757" s="100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</row>
    <row r="758">
      <c r="A758" s="118"/>
      <c r="B758" s="118"/>
      <c r="C758" s="118"/>
      <c r="D758" s="118"/>
      <c r="E758" s="118"/>
      <c r="F758" s="118"/>
      <c r="G758" s="100"/>
      <c r="H758" s="100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</row>
    <row r="759">
      <c r="A759" s="118"/>
      <c r="B759" s="118"/>
      <c r="C759" s="118"/>
      <c r="D759" s="118"/>
      <c r="E759" s="118"/>
      <c r="F759" s="118"/>
      <c r="G759" s="100"/>
      <c r="H759" s="100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</row>
    <row r="760">
      <c r="A760" s="118"/>
      <c r="B760" s="118"/>
      <c r="C760" s="118"/>
      <c r="D760" s="118"/>
      <c r="E760" s="118"/>
      <c r="F760" s="118"/>
      <c r="G760" s="100"/>
      <c r="H760" s="100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</row>
    <row r="761">
      <c r="A761" s="118"/>
      <c r="B761" s="118"/>
      <c r="C761" s="118"/>
      <c r="D761" s="118"/>
      <c r="E761" s="118"/>
      <c r="F761" s="118"/>
      <c r="G761" s="100"/>
      <c r="H761" s="100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</row>
    <row r="762">
      <c r="A762" s="118"/>
      <c r="B762" s="118"/>
      <c r="C762" s="118"/>
      <c r="D762" s="118"/>
      <c r="E762" s="118"/>
      <c r="F762" s="118"/>
      <c r="G762" s="100"/>
      <c r="H762" s="100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</row>
    <row r="763">
      <c r="A763" s="118"/>
      <c r="B763" s="118"/>
      <c r="C763" s="118"/>
      <c r="D763" s="118"/>
      <c r="E763" s="118"/>
      <c r="F763" s="118"/>
      <c r="G763" s="100"/>
      <c r="H763" s="100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</row>
    <row r="764">
      <c r="A764" s="118"/>
      <c r="B764" s="118"/>
      <c r="C764" s="118"/>
      <c r="D764" s="118"/>
      <c r="E764" s="118"/>
      <c r="F764" s="118"/>
      <c r="G764" s="100"/>
      <c r="H764" s="100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</row>
    <row r="765">
      <c r="A765" s="118"/>
      <c r="B765" s="118"/>
      <c r="C765" s="118"/>
      <c r="D765" s="118"/>
      <c r="E765" s="118"/>
      <c r="F765" s="118"/>
      <c r="G765" s="100"/>
      <c r="H765" s="100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</row>
    <row r="766">
      <c r="A766" s="118"/>
      <c r="B766" s="118"/>
      <c r="C766" s="118"/>
      <c r="D766" s="118"/>
      <c r="E766" s="118"/>
      <c r="F766" s="118"/>
      <c r="G766" s="100"/>
      <c r="H766" s="100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</row>
    <row r="767">
      <c r="A767" s="118"/>
      <c r="B767" s="118"/>
      <c r="C767" s="118"/>
      <c r="D767" s="118"/>
      <c r="E767" s="118"/>
      <c r="F767" s="118"/>
      <c r="G767" s="100"/>
      <c r="H767" s="100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</row>
    <row r="768">
      <c r="A768" s="118"/>
      <c r="B768" s="118"/>
      <c r="C768" s="118"/>
      <c r="D768" s="118"/>
      <c r="E768" s="118"/>
      <c r="F768" s="118"/>
      <c r="G768" s="100"/>
      <c r="H768" s="100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</row>
    <row r="769">
      <c r="A769" s="118"/>
      <c r="B769" s="118"/>
      <c r="C769" s="118"/>
      <c r="D769" s="118"/>
      <c r="E769" s="118"/>
      <c r="F769" s="118"/>
      <c r="G769" s="100"/>
      <c r="H769" s="100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</row>
    <row r="770">
      <c r="A770" s="118"/>
      <c r="B770" s="118"/>
      <c r="C770" s="118"/>
      <c r="D770" s="118"/>
      <c r="E770" s="118"/>
      <c r="F770" s="118"/>
      <c r="G770" s="100"/>
      <c r="H770" s="100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</row>
    <row r="771">
      <c r="A771" s="118"/>
      <c r="B771" s="118"/>
      <c r="C771" s="118"/>
      <c r="D771" s="118"/>
      <c r="E771" s="118"/>
      <c r="F771" s="118"/>
      <c r="G771" s="100"/>
      <c r="H771" s="100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</row>
    <row r="772">
      <c r="A772" s="118"/>
      <c r="B772" s="118"/>
      <c r="C772" s="118"/>
      <c r="D772" s="118"/>
      <c r="E772" s="118"/>
      <c r="F772" s="118"/>
      <c r="G772" s="100"/>
      <c r="H772" s="100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</row>
    <row r="773">
      <c r="A773" s="118"/>
      <c r="B773" s="118"/>
      <c r="C773" s="118"/>
      <c r="D773" s="118"/>
      <c r="E773" s="118"/>
      <c r="F773" s="118"/>
      <c r="G773" s="100"/>
      <c r="H773" s="100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</row>
    <row r="774">
      <c r="A774" s="118"/>
      <c r="B774" s="118"/>
      <c r="C774" s="118"/>
      <c r="D774" s="118"/>
      <c r="E774" s="118"/>
      <c r="F774" s="118"/>
      <c r="G774" s="100"/>
      <c r="H774" s="100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</row>
    <row r="775">
      <c r="A775" s="118"/>
      <c r="B775" s="118"/>
      <c r="C775" s="118"/>
      <c r="D775" s="118"/>
      <c r="E775" s="118"/>
      <c r="F775" s="118"/>
      <c r="G775" s="100"/>
      <c r="H775" s="100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</row>
    <row r="776">
      <c r="A776" s="118"/>
      <c r="B776" s="118"/>
      <c r="C776" s="118"/>
      <c r="D776" s="118"/>
      <c r="E776" s="118"/>
      <c r="F776" s="118"/>
      <c r="G776" s="100"/>
      <c r="H776" s="100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</row>
    <row r="777">
      <c r="A777" s="118"/>
      <c r="B777" s="118"/>
      <c r="C777" s="118"/>
      <c r="D777" s="118"/>
      <c r="E777" s="118"/>
      <c r="F777" s="118"/>
      <c r="G777" s="100"/>
      <c r="H777" s="100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</row>
    <row r="778">
      <c r="A778" s="118"/>
      <c r="B778" s="118"/>
      <c r="C778" s="118"/>
      <c r="D778" s="118"/>
      <c r="E778" s="118"/>
      <c r="F778" s="118"/>
      <c r="G778" s="100"/>
      <c r="H778" s="100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</row>
    <row r="779">
      <c r="A779" s="118"/>
      <c r="B779" s="118"/>
      <c r="C779" s="118"/>
      <c r="D779" s="118"/>
      <c r="E779" s="118"/>
      <c r="F779" s="118"/>
      <c r="G779" s="100"/>
      <c r="H779" s="100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</row>
    <row r="780">
      <c r="A780" s="118"/>
      <c r="B780" s="118"/>
      <c r="C780" s="118"/>
      <c r="D780" s="118"/>
      <c r="E780" s="118"/>
      <c r="F780" s="118"/>
      <c r="G780" s="100"/>
      <c r="H780" s="100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</row>
    <row r="781">
      <c r="A781" s="118"/>
      <c r="B781" s="118"/>
      <c r="C781" s="118"/>
      <c r="D781" s="118"/>
      <c r="E781" s="118"/>
      <c r="F781" s="118"/>
      <c r="G781" s="100"/>
      <c r="H781" s="100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</row>
    <row r="782">
      <c r="A782" s="118"/>
      <c r="B782" s="118"/>
      <c r="C782" s="118"/>
      <c r="D782" s="118"/>
      <c r="E782" s="118"/>
      <c r="F782" s="118"/>
      <c r="G782" s="100"/>
      <c r="H782" s="100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</row>
    <row r="783">
      <c r="A783" s="118"/>
      <c r="B783" s="118"/>
      <c r="C783" s="118"/>
      <c r="D783" s="118"/>
      <c r="E783" s="118"/>
      <c r="F783" s="118"/>
      <c r="G783" s="100"/>
      <c r="H783" s="100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</row>
    <row r="784">
      <c r="A784" s="118"/>
      <c r="B784" s="118"/>
      <c r="C784" s="118"/>
      <c r="D784" s="118"/>
      <c r="E784" s="118"/>
      <c r="F784" s="118"/>
      <c r="G784" s="100"/>
      <c r="H784" s="100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</row>
    <row r="785">
      <c r="A785" s="118"/>
      <c r="B785" s="118"/>
      <c r="C785" s="118"/>
      <c r="D785" s="118"/>
      <c r="E785" s="118"/>
      <c r="F785" s="118"/>
      <c r="G785" s="100"/>
      <c r="H785" s="100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</row>
    <row r="786">
      <c r="A786" s="118"/>
      <c r="B786" s="118"/>
      <c r="C786" s="118"/>
      <c r="D786" s="118"/>
      <c r="E786" s="118"/>
      <c r="F786" s="118"/>
      <c r="G786" s="100"/>
      <c r="H786" s="100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</row>
    <row r="787">
      <c r="A787" s="118"/>
      <c r="B787" s="118"/>
      <c r="C787" s="118"/>
      <c r="D787" s="118"/>
      <c r="E787" s="118"/>
      <c r="F787" s="118"/>
      <c r="G787" s="100"/>
      <c r="H787" s="100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</row>
    <row r="788">
      <c r="A788" s="118"/>
      <c r="B788" s="118"/>
      <c r="C788" s="118"/>
      <c r="D788" s="118"/>
      <c r="E788" s="118"/>
      <c r="F788" s="118"/>
      <c r="G788" s="100"/>
      <c r="H788" s="100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</row>
    <row r="789">
      <c r="A789" s="118"/>
      <c r="B789" s="118"/>
      <c r="C789" s="118"/>
      <c r="D789" s="118"/>
      <c r="E789" s="118"/>
      <c r="F789" s="118"/>
      <c r="G789" s="100"/>
      <c r="H789" s="100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</row>
    <row r="790">
      <c r="A790" s="118"/>
      <c r="B790" s="118"/>
      <c r="C790" s="118"/>
      <c r="D790" s="118"/>
      <c r="E790" s="118"/>
      <c r="F790" s="118"/>
      <c r="G790" s="100"/>
      <c r="H790" s="100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</row>
    <row r="791">
      <c r="A791" s="118"/>
      <c r="B791" s="118"/>
      <c r="C791" s="118"/>
      <c r="D791" s="118"/>
      <c r="E791" s="118"/>
      <c r="F791" s="118"/>
      <c r="G791" s="100"/>
      <c r="H791" s="100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</row>
    <row r="792">
      <c r="A792" s="118"/>
      <c r="B792" s="118"/>
      <c r="C792" s="118"/>
      <c r="D792" s="118"/>
      <c r="E792" s="118"/>
      <c r="F792" s="118"/>
      <c r="G792" s="100"/>
      <c r="H792" s="100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</row>
    <row r="793">
      <c r="A793" s="118"/>
      <c r="B793" s="118"/>
      <c r="C793" s="118"/>
      <c r="D793" s="118"/>
      <c r="E793" s="118"/>
      <c r="F793" s="118"/>
      <c r="G793" s="100"/>
      <c r="H793" s="100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</row>
    <row r="794">
      <c r="A794" s="118"/>
      <c r="B794" s="118"/>
      <c r="C794" s="118"/>
      <c r="D794" s="118"/>
      <c r="E794" s="118"/>
      <c r="F794" s="118"/>
      <c r="G794" s="100"/>
      <c r="H794" s="100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</row>
    <row r="795">
      <c r="A795" s="118"/>
      <c r="B795" s="118"/>
      <c r="C795" s="118"/>
      <c r="D795" s="118"/>
      <c r="E795" s="118"/>
      <c r="F795" s="118"/>
      <c r="G795" s="100"/>
      <c r="H795" s="100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</row>
    <row r="796">
      <c r="A796" s="118"/>
      <c r="B796" s="118"/>
      <c r="C796" s="118"/>
      <c r="D796" s="118"/>
      <c r="E796" s="118"/>
      <c r="F796" s="118"/>
      <c r="G796" s="100"/>
      <c r="H796" s="100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</row>
    <row r="797">
      <c r="A797" s="118"/>
      <c r="B797" s="118"/>
      <c r="C797" s="118"/>
      <c r="D797" s="118"/>
      <c r="E797" s="118"/>
      <c r="F797" s="118"/>
      <c r="G797" s="100"/>
      <c r="H797" s="100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</row>
    <row r="798">
      <c r="A798" s="118"/>
      <c r="B798" s="118"/>
      <c r="C798" s="118"/>
      <c r="D798" s="118"/>
      <c r="E798" s="118"/>
      <c r="F798" s="118"/>
      <c r="G798" s="100"/>
      <c r="H798" s="100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</row>
    <row r="799">
      <c r="A799" s="118"/>
      <c r="B799" s="118"/>
      <c r="C799" s="118"/>
      <c r="D799" s="118"/>
      <c r="E799" s="118"/>
      <c r="F799" s="118"/>
      <c r="G799" s="100"/>
      <c r="H799" s="100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</row>
    <row r="800">
      <c r="A800" s="118"/>
      <c r="B800" s="118"/>
      <c r="C800" s="118"/>
      <c r="D800" s="118"/>
      <c r="E800" s="118"/>
      <c r="F800" s="118"/>
      <c r="G800" s="100"/>
      <c r="H800" s="100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</row>
    <row r="801">
      <c r="A801" s="118"/>
      <c r="B801" s="118"/>
      <c r="C801" s="118"/>
      <c r="D801" s="118"/>
      <c r="E801" s="118"/>
      <c r="F801" s="118"/>
      <c r="G801" s="100"/>
      <c r="H801" s="100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</row>
    <row r="802">
      <c r="A802" s="118"/>
      <c r="B802" s="118"/>
      <c r="C802" s="118"/>
      <c r="D802" s="118"/>
      <c r="E802" s="118"/>
      <c r="F802" s="118"/>
      <c r="G802" s="100"/>
      <c r="H802" s="100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</row>
    <row r="803">
      <c r="A803" s="118"/>
      <c r="B803" s="118"/>
      <c r="C803" s="118"/>
      <c r="D803" s="118"/>
      <c r="E803" s="118"/>
      <c r="F803" s="118"/>
      <c r="G803" s="100"/>
      <c r="H803" s="100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</row>
    <row r="804">
      <c r="A804" s="118"/>
      <c r="B804" s="118"/>
      <c r="C804" s="118"/>
      <c r="D804" s="118"/>
      <c r="E804" s="118"/>
      <c r="F804" s="118"/>
      <c r="G804" s="100"/>
      <c r="H804" s="100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</row>
    <row r="805">
      <c r="A805" s="118"/>
      <c r="B805" s="118"/>
      <c r="C805" s="118"/>
      <c r="D805" s="118"/>
      <c r="E805" s="118"/>
      <c r="F805" s="118"/>
      <c r="G805" s="100"/>
      <c r="H805" s="100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</row>
    <row r="806">
      <c r="A806" s="118"/>
      <c r="B806" s="118"/>
      <c r="C806" s="118"/>
      <c r="D806" s="118"/>
      <c r="E806" s="118"/>
      <c r="F806" s="118"/>
      <c r="G806" s="100"/>
      <c r="H806" s="100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</row>
    <row r="807">
      <c r="A807" s="118"/>
      <c r="B807" s="118"/>
      <c r="C807" s="118"/>
      <c r="D807" s="118"/>
      <c r="E807" s="118"/>
      <c r="F807" s="118"/>
      <c r="G807" s="100"/>
      <c r="H807" s="100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</row>
    <row r="808">
      <c r="A808" s="118"/>
      <c r="B808" s="118"/>
      <c r="C808" s="118"/>
      <c r="D808" s="118"/>
      <c r="E808" s="118"/>
      <c r="F808" s="118"/>
      <c r="G808" s="100"/>
      <c r="H808" s="100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</row>
    <row r="809">
      <c r="A809" s="118"/>
      <c r="B809" s="118"/>
      <c r="C809" s="118"/>
      <c r="D809" s="118"/>
      <c r="E809" s="118"/>
      <c r="F809" s="118"/>
      <c r="G809" s="100"/>
      <c r="H809" s="100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</row>
    <row r="810">
      <c r="A810" s="118"/>
      <c r="B810" s="118"/>
      <c r="C810" s="118"/>
      <c r="D810" s="118"/>
      <c r="E810" s="118"/>
      <c r="F810" s="118"/>
      <c r="G810" s="100"/>
      <c r="H810" s="100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</row>
    <row r="811">
      <c r="A811" s="118"/>
      <c r="B811" s="118"/>
      <c r="C811" s="118"/>
      <c r="D811" s="118"/>
      <c r="E811" s="118"/>
      <c r="F811" s="118"/>
      <c r="G811" s="100"/>
      <c r="H811" s="100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</row>
    <row r="812">
      <c r="A812" s="118"/>
      <c r="B812" s="118"/>
      <c r="C812" s="118"/>
      <c r="D812" s="118"/>
      <c r="E812" s="118"/>
      <c r="F812" s="118"/>
      <c r="G812" s="100"/>
      <c r="H812" s="100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</row>
    <row r="813">
      <c r="A813" s="118"/>
      <c r="B813" s="118"/>
      <c r="C813" s="118"/>
      <c r="D813" s="118"/>
      <c r="E813" s="118"/>
      <c r="F813" s="118"/>
      <c r="G813" s="100"/>
      <c r="H813" s="100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</row>
    <row r="814">
      <c r="A814" s="118"/>
      <c r="B814" s="118"/>
      <c r="C814" s="118"/>
      <c r="D814" s="118"/>
      <c r="E814" s="118"/>
      <c r="F814" s="118"/>
      <c r="G814" s="100"/>
      <c r="H814" s="100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</row>
    <row r="815">
      <c r="A815" s="118"/>
      <c r="B815" s="118"/>
      <c r="C815" s="118"/>
      <c r="D815" s="118"/>
      <c r="E815" s="118"/>
      <c r="F815" s="118"/>
      <c r="G815" s="100"/>
      <c r="H815" s="100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</row>
    <row r="816">
      <c r="A816" s="118"/>
      <c r="B816" s="118"/>
      <c r="C816" s="118"/>
      <c r="D816" s="118"/>
      <c r="E816" s="118"/>
      <c r="F816" s="118"/>
      <c r="G816" s="100"/>
      <c r="H816" s="100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</row>
    <row r="817">
      <c r="A817" s="118"/>
      <c r="B817" s="118"/>
      <c r="C817" s="118"/>
      <c r="D817" s="118"/>
      <c r="E817" s="118"/>
      <c r="F817" s="118"/>
      <c r="G817" s="100"/>
      <c r="H817" s="100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</row>
    <row r="818">
      <c r="A818" s="118"/>
      <c r="B818" s="118"/>
      <c r="C818" s="118"/>
      <c r="D818" s="118"/>
      <c r="E818" s="118"/>
      <c r="F818" s="118"/>
      <c r="G818" s="100"/>
      <c r="H818" s="100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</row>
    <row r="819">
      <c r="A819" s="118"/>
      <c r="B819" s="118"/>
      <c r="C819" s="118"/>
      <c r="D819" s="118"/>
      <c r="E819" s="118"/>
      <c r="F819" s="118"/>
      <c r="G819" s="100"/>
      <c r="H819" s="100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</row>
    <row r="820">
      <c r="A820" s="118"/>
      <c r="B820" s="118"/>
      <c r="C820" s="118"/>
      <c r="D820" s="118"/>
      <c r="E820" s="118"/>
      <c r="F820" s="118"/>
      <c r="G820" s="100"/>
      <c r="H820" s="100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</row>
    <row r="821">
      <c r="A821" s="118"/>
      <c r="B821" s="118"/>
      <c r="C821" s="118"/>
      <c r="D821" s="118"/>
      <c r="E821" s="118"/>
      <c r="F821" s="118"/>
      <c r="G821" s="100"/>
      <c r="H821" s="100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</row>
    <row r="822">
      <c r="A822" s="118"/>
      <c r="B822" s="118"/>
      <c r="C822" s="118"/>
      <c r="D822" s="118"/>
      <c r="E822" s="118"/>
      <c r="F822" s="118"/>
      <c r="G822" s="100"/>
      <c r="H822" s="100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</row>
    <row r="823">
      <c r="A823" s="118"/>
      <c r="B823" s="118"/>
      <c r="C823" s="118"/>
      <c r="D823" s="118"/>
      <c r="E823" s="118"/>
      <c r="F823" s="118"/>
      <c r="G823" s="100"/>
      <c r="H823" s="100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</row>
    <row r="824">
      <c r="A824" s="118"/>
      <c r="B824" s="118"/>
      <c r="C824" s="118"/>
      <c r="D824" s="118"/>
      <c r="E824" s="118"/>
      <c r="F824" s="118"/>
      <c r="G824" s="100"/>
      <c r="H824" s="100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</row>
    <row r="825">
      <c r="A825" s="118"/>
      <c r="B825" s="118"/>
      <c r="C825" s="118"/>
      <c r="D825" s="118"/>
      <c r="E825" s="118"/>
      <c r="F825" s="118"/>
      <c r="G825" s="100"/>
      <c r="H825" s="100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</row>
    <row r="826">
      <c r="A826" s="118"/>
      <c r="B826" s="118"/>
      <c r="C826" s="118"/>
      <c r="D826" s="118"/>
      <c r="E826" s="118"/>
      <c r="F826" s="118"/>
      <c r="G826" s="100"/>
      <c r="H826" s="100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</row>
    <row r="827">
      <c r="A827" s="118"/>
      <c r="B827" s="118"/>
      <c r="C827" s="118"/>
      <c r="D827" s="118"/>
      <c r="E827" s="118"/>
      <c r="F827" s="118"/>
      <c r="G827" s="100"/>
      <c r="H827" s="100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</row>
    <row r="828">
      <c r="A828" s="118"/>
      <c r="B828" s="118"/>
      <c r="C828" s="118"/>
      <c r="D828" s="118"/>
      <c r="E828" s="118"/>
      <c r="F828" s="118"/>
      <c r="G828" s="100"/>
      <c r="H828" s="100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</row>
    <row r="829">
      <c r="A829" s="118"/>
      <c r="B829" s="118"/>
      <c r="C829" s="118"/>
      <c r="D829" s="118"/>
      <c r="E829" s="118"/>
      <c r="F829" s="118"/>
      <c r="G829" s="100"/>
      <c r="H829" s="100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</row>
    <row r="830">
      <c r="A830" s="118"/>
      <c r="B830" s="118"/>
      <c r="C830" s="118"/>
      <c r="D830" s="118"/>
      <c r="E830" s="118"/>
      <c r="F830" s="118"/>
      <c r="G830" s="100"/>
      <c r="H830" s="100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</row>
    <row r="831">
      <c r="A831" s="118"/>
      <c r="B831" s="118"/>
      <c r="C831" s="118"/>
      <c r="D831" s="118"/>
      <c r="E831" s="118"/>
      <c r="F831" s="118"/>
      <c r="G831" s="100"/>
      <c r="H831" s="100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</row>
    <row r="832">
      <c r="A832" s="118"/>
      <c r="B832" s="118"/>
      <c r="C832" s="118"/>
      <c r="D832" s="118"/>
      <c r="E832" s="118"/>
      <c r="F832" s="118"/>
      <c r="G832" s="100"/>
      <c r="H832" s="100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</row>
    <row r="833">
      <c r="A833" s="118"/>
      <c r="B833" s="118"/>
      <c r="C833" s="118"/>
      <c r="D833" s="118"/>
      <c r="E833" s="118"/>
      <c r="F833" s="118"/>
      <c r="G833" s="100"/>
      <c r="H833" s="100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</row>
    <row r="834">
      <c r="A834" s="118"/>
      <c r="B834" s="118"/>
      <c r="C834" s="118"/>
      <c r="D834" s="118"/>
      <c r="E834" s="118"/>
      <c r="F834" s="118"/>
      <c r="G834" s="100"/>
      <c r="H834" s="100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</row>
    <row r="835">
      <c r="A835" s="118"/>
      <c r="B835" s="118"/>
      <c r="C835" s="118"/>
      <c r="D835" s="118"/>
      <c r="E835" s="118"/>
      <c r="F835" s="118"/>
      <c r="G835" s="100"/>
      <c r="H835" s="100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</row>
    <row r="836">
      <c r="A836" s="118"/>
      <c r="B836" s="118"/>
      <c r="C836" s="118"/>
      <c r="D836" s="118"/>
      <c r="E836" s="118"/>
      <c r="F836" s="118"/>
      <c r="G836" s="100"/>
      <c r="H836" s="100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</row>
    <row r="837">
      <c r="A837" s="118"/>
      <c r="B837" s="118"/>
      <c r="C837" s="118"/>
      <c r="D837" s="118"/>
      <c r="E837" s="118"/>
      <c r="F837" s="118"/>
      <c r="G837" s="100"/>
      <c r="H837" s="100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</row>
    <row r="838">
      <c r="A838" s="118"/>
      <c r="B838" s="118"/>
      <c r="C838" s="118"/>
      <c r="D838" s="118"/>
      <c r="E838" s="118"/>
      <c r="F838" s="118"/>
      <c r="G838" s="100"/>
      <c r="H838" s="100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</row>
    <row r="839">
      <c r="A839" s="118"/>
      <c r="B839" s="118"/>
      <c r="C839" s="118"/>
      <c r="D839" s="118"/>
      <c r="E839" s="118"/>
      <c r="F839" s="118"/>
      <c r="G839" s="100"/>
      <c r="H839" s="100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</row>
    <row r="840">
      <c r="A840" s="118"/>
      <c r="B840" s="118"/>
      <c r="C840" s="118"/>
      <c r="D840" s="118"/>
      <c r="E840" s="118"/>
      <c r="F840" s="118"/>
      <c r="G840" s="100"/>
      <c r="H840" s="100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</row>
    <row r="841">
      <c r="A841" s="118"/>
      <c r="B841" s="118"/>
      <c r="C841" s="118"/>
      <c r="D841" s="118"/>
      <c r="E841" s="118"/>
      <c r="F841" s="118"/>
      <c r="G841" s="100"/>
      <c r="H841" s="100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</row>
    <row r="842">
      <c r="A842" s="118"/>
      <c r="B842" s="118"/>
      <c r="C842" s="118"/>
      <c r="D842" s="118"/>
      <c r="E842" s="118"/>
      <c r="F842" s="118"/>
      <c r="G842" s="100"/>
      <c r="H842" s="100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</row>
    <row r="843">
      <c r="A843" s="118"/>
      <c r="B843" s="118"/>
      <c r="C843" s="118"/>
      <c r="D843" s="118"/>
      <c r="E843" s="118"/>
      <c r="F843" s="118"/>
      <c r="G843" s="100"/>
      <c r="H843" s="100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</row>
    <row r="844">
      <c r="A844" s="118"/>
      <c r="B844" s="118"/>
      <c r="C844" s="118"/>
      <c r="D844" s="118"/>
      <c r="E844" s="118"/>
      <c r="F844" s="118"/>
      <c r="G844" s="100"/>
      <c r="H844" s="100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</row>
    <row r="845">
      <c r="A845" s="118"/>
      <c r="B845" s="118"/>
      <c r="C845" s="118"/>
      <c r="D845" s="118"/>
      <c r="E845" s="118"/>
      <c r="F845" s="118"/>
      <c r="G845" s="100"/>
      <c r="H845" s="100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</row>
    <row r="846">
      <c r="A846" s="118"/>
      <c r="B846" s="118"/>
      <c r="C846" s="118"/>
      <c r="D846" s="118"/>
      <c r="E846" s="118"/>
      <c r="F846" s="118"/>
      <c r="G846" s="100"/>
      <c r="H846" s="100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</row>
    <row r="847">
      <c r="A847" s="118"/>
      <c r="B847" s="118"/>
      <c r="C847" s="118"/>
      <c r="D847" s="118"/>
      <c r="E847" s="118"/>
      <c r="F847" s="118"/>
      <c r="G847" s="100"/>
      <c r="H847" s="100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</row>
    <row r="848">
      <c r="A848" s="118"/>
      <c r="B848" s="118"/>
      <c r="C848" s="118"/>
      <c r="D848" s="118"/>
      <c r="E848" s="118"/>
      <c r="F848" s="118"/>
      <c r="G848" s="100"/>
      <c r="H848" s="100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</row>
    <row r="849">
      <c r="A849" s="118"/>
      <c r="B849" s="118"/>
      <c r="C849" s="118"/>
      <c r="D849" s="118"/>
      <c r="E849" s="118"/>
      <c r="F849" s="118"/>
      <c r="G849" s="100"/>
      <c r="H849" s="100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</row>
    <row r="850">
      <c r="A850" s="118"/>
      <c r="B850" s="118"/>
      <c r="C850" s="118"/>
      <c r="D850" s="118"/>
      <c r="E850" s="118"/>
      <c r="F850" s="118"/>
      <c r="G850" s="100"/>
      <c r="H850" s="100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</row>
    <row r="851">
      <c r="A851" s="118"/>
      <c r="B851" s="118"/>
      <c r="C851" s="118"/>
      <c r="D851" s="118"/>
      <c r="E851" s="118"/>
      <c r="F851" s="118"/>
      <c r="G851" s="100"/>
      <c r="H851" s="100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</row>
    <row r="852">
      <c r="A852" s="118"/>
      <c r="B852" s="118"/>
      <c r="C852" s="118"/>
      <c r="D852" s="118"/>
      <c r="E852" s="118"/>
      <c r="F852" s="118"/>
      <c r="G852" s="100"/>
      <c r="H852" s="100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</row>
    <row r="853">
      <c r="A853" s="118"/>
      <c r="B853" s="118"/>
      <c r="C853" s="118"/>
      <c r="D853" s="118"/>
      <c r="E853" s="118"/>
      <c r="F853" s="118"/>
      <c r="G853" s="100"/>
      <c r="H853" s="100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</row>
    <row r="854">
      <c r="A854" s="118"/>
      <c r="B854" s="118"/>
      <c r="C854" s="118"/>
      <c r="D854" s="118"/>
      <c r="E854" s="118"/>
      <c r="F854" s="118"/>
      <c r="G854" s="100"/>
      <c r="H854" s="100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</row>
    <row r="855">
      <c r="A855" s="118"/>
      <c r="B855" s="118"/>
      <c r="C855" s="118"/>
      <c r="D855" s="118"/>
      <c r="E855" s="118"/>
      <c r="F855" s="118"/>
      <c r="G855" s="100"/>
      <c r="H855" s="100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</row>
    <row r="856">
      <c r="A856" s="118"/>
      <c r="B856" s="118"/>
      <c r="C856" s="118"/>
      <c r="D856" s="118"/>
      <c r="E856" s="118"/>
      <c r="F856" s="118"/>
      <c r="G856" s="100"/>
      <c r="H856" s="100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</row>
    <row r="857">
      <c r="A857" s="118"/>
      <c r="B857" s="118"/>
      <c r="C857" s="118"/>
      <c r="D857" s="118"/>
      <c r="E857" s="118"/>
      <c r="F857" s="118"/>
      <c r="G857" s="100"/>
      <c r="H857" s="100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</row>
    <row r="858">
      <c r="A858" s="118"/>
      <c r="B858" s="118"/>
      <c r="C858" s="118"/>
      <c r="D858" s="118"/>
      <c r="E858" s="118"/>
      <c r="F858" s="118"/>
      <c r="G858" s="100"/>
      <c r="H858" s="100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</row>
    <row r="859">
      <c r="A859" s="118"/>
      <c r="B859" s="118"/>
      <c r="C859" s="118"/>
      <c r="D859" s="118"/>
      <c r="E859" s="118"/>
      <c r="F859" s="118"/>
      <c r="G859" s="100"/>
      <c r="H859" s="100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</row>
    <row r="860">
      <c r="A860" s="118"/>
      <c r="B860" s="118"/>
      <c r="C860" s="118"/>
      <c r="D860" s="118"/>
      <c r="E860" s="118"/>
      <c r="F860" s="118"/>
      <c r="G860" s="100"/>
      <c r="H860" s="100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</row>
    <row r="861">
      <c r="A861" s="118"/>
      <c r="B861" s="118"/>
      <c r="C861" s="118"/>
      <c r="D861" s="118"/>
      <c r="E861" s="118"/>
      <c r="F861" s="118"/>
      <c r="G861" s="100"/>
      <c r="H861" s="100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</row>
    <row r="862">
      <c r="A862" s="118"/>
      <c r="B862" s="118"/>
      <c r="C862" s="118"/>
      <c r="D862" s="118"/>
      <c r="E862" s="118"/>
      <c r="F862" s="118"/>
      <c r="G862" s="100"/>
      <c r="H862" s="100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</row>
    <row r="863">
      <c r="A863" s="118"/>
      <c r="B863" s="118"/>
      <c r="C863" s="118"/>
      <c r="D863" s="118"/>
      <c r="E863" s="118"/>
      <c r="F863" s="118"/>
      <c r="G863" s="100"/>
      <c r="H863" s="100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</row>
    <row r="864">
      <c r="A864" s="118"/>
      <c r="B864" s="118"/>
      <c r="C864" s="118"/>
      <c r="D864" s="118"/>
      <c r="E864" s="118"/>
      <c r="F864" s="118"/>
      <c r="G864" s="100"/>
      <c r="H864" s="100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</row>
    <row r="865">
      <c r="A865" s="118"/>
      <c r="B865" s="118"/>
      <c r="C865" s="118"/>
      <c r="D865" s="118"/>
      <c r="E865" s="118"/>
      <c r="F865" s="118"/>
      <c r="G865" s="100"/>
      <c r="H865" s="100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</row>
    <row r="866">
      <c r="A866" s="118"/>
      <c r="B866" s="118"/>
      <c r="C866" s="118"/>
      <c r="D866" s="118"/>
      <c r="E866" s="118"/>
      <c r="F866" s="118"/>
      <c r="G866" s="100"/>
      <c r="H866" s="100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</row>
    <row r="867">
      <c r="A867" s="118"/>
      <c r="B867" s="118"/>
      <c r="C867" s="118"/>
      <c r="D867" s="118"/>
      <c r="E867" s="118"/>
      <c r="F867" s="118"/>
      <c r="G867" s="100"/>
      <c r="H867" s="100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</row>
    <row r="868">
      <c r="A868" s="118"/>
      <c r="B868" s="118"/>
      <c r="C868" s="118"/>
      <c r="D868" s="118"/>
      <c r="E868" s="118"/>
      <c r="F868" s="118"/>
      <c r="G868" s="100"/>
      <c r="H868" s="100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</row>
    <row r="869">
      <c r="A869" s="118"/>
      <c r="B869" s="118"/>
      <c r="C869" s="118"/>
      <c r="D869" s="118"/>
      <c r="E869" s="118"/>
      <c r="F869" s="118"/>
      <c r="G869" s="100"/>
      <c r="H869" s="100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</row>
    <row r="870">
      <c r="A870" s="118"/>
      <c r="B870" s="118"/>
      <c r="C870" s="118"/>
      <c r="D870" s="118"/>
      <c r="E870" s="118"/>
      <c r="F870" s="118"/>
      <c r="G870" s="100"/>
      <c r="H870" s="100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</row>
    <row r="871">
      <c r="A871" s="118"/>
      <c r="B871" s="118"/>
      <c r="C871" s="118"/>
      <c r="D871" s="118"/>
      <c r="E871" s="118"/>
      <c r="F871" s="118"/>
      <c r="G871" s="100"/>
      <c r="H871" s="100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</row>
    <row r="872">
      <c r="A872" s="118"/>
      <c r="B872" s="118"/>
      <c r="C872" s="118"/>
      <c r="D872" s="118"/>
      <c r="E872" s="118"/>
      <c r="F872" s="118"/>
      <c r="G872" s="100"/>
      <c r="H872" s="100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</row>
    <row r="873">
      <c r="A873" s="118"/>
      <c r="B873" s="118"/>
      <c r="C873" s="118"/>
      <c r="D873" s="118"/>
      <c r="E873" s="118"/>
      <c r="F873" s="118"/>
      <c r="G873" s="100"/>
      <c r="H873" s="100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</row>
    <row r="874">
      <c r="A874" s="118"/>
      <c r="B874" s="118"/>
      <c r="C874" s="118"/>
      <c r="D874" s="118"/>
      <c r="E874" s="118"/>
      <c r="F874" s="118"/>
      <c r="G874" s="100"/>
      <c r="H874" s="100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</row>
    <row r="875">
      <c r="A875" s="118"/>
      <c r="B875" s="118"/>
      <c r="C875" s="118"/>
      <c r="D875" s="118"/>
      <c r="E875" s="118"/>
      <c r="F875" s="118"/>
      <c r="G875" s="100"/>
      <c r="H875" s="100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</row>
    <row r="876">
      <c r="A876" s="118"/>
      <c r="B876" s="118"/>
      <c r="C876" s="118"/>
      <c r="D876" s="118"/>
      <c r="E876" s="118"/>
      <c r="F876" s="118"/>
      <c r="G876" s="100"/>
      <c r="H876" s="100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</row>
    <row r="877">
      <c r="A877" s="118"/>
      <c r="B877" s="118"/>
      <c r="C877" s="118"/>
      <c r="D877" s="118"/>
      <c r="E877" s="118"/>
      <c r="F877" s="118"/>
      <c r="G877" s="100"/>
      <c r="H877" s="100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</row>
    <row r="878">
      <c r="A878" s="118"/>
      <c r="B878" s="118"/>
      <c r="C878" s="118"/>
      <c r="D878" s="118"/>
      <c r="E878" s="118"/>
      <c r="F878" s="118"/>
      <c r="G878" s="100"/>
      <c r="H878" s="100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</row>
    <row r="879">
      <c r="A879" s="118"/>
      <c r="B879" s="118"/>
      <c r="C879" s="118"/>
      <c r="D879" s="118"/>
      <c r="E879" s="118"/>
      <c r="F879" s="118"/>
      <c r="G879" s="100"/>
      <c r="H879" s="100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</row>
    <row r="880">
      <c r="A880" s="118"/>
      <c r="B880" s="118"/>
      <c r="C880" s="118"/>
      <c r="D880" s="118"/>
      <c r="E880" s="118"/>
      <c r="F880" s="118"/>
      <c r="G880" s="100"/>
      <c r="H880" s="100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</row>
    <row r="881">
      <c r="A881" s="118"/>
      <c r="B881" s="118"/>
      <c r="C881" s="118"/>
      <c r="D881" s="118"/>
      <c r="E881" s="118"/>
      <c r="F881" s="118"/>
      <c r="G881" s="100"/>
      <c r="H881" s="100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</row>
    <row r="882">
      <c r="A882" s="118"/>
      <c r="B882" s="118"/>
      <c r="C882" s="118"/>
      <c r="D882" s="118"/>
      <c r="E882" s="118"/>
      <c r="F882" s="118"/>
      <c r="G882" s="100"/>
      <c r="H882" s="100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</row>
    <row r="883">
      <c r="A883" s="118"/>
      <c r="B883" s="118"/>
      <c r="C883" s="118"/>
      <c r="D883" s="118"/>
      <c r="E883" s="118"/>
      <c r="F883" s="118"/>
      <c r="G883" s="100"/>
      <c r="H883" s="100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</row>
    <row r="884">
      <c r="A884" s="118"/>
      <c r="B884" s="118"/>
      <c r="C884" s="118"/>
      <c r="D884" s="118"/>
      <c r="E884" s="118"/>
      <c r="F884" s="118"/>
      <c r="G884" s="100"/>
      <c r="H884" s="100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</row>
    <row r="885">
      <c r="A885" s="118"/>
      <c r="B885" s="118"/>
      <c r="C885" s="118"/>
      <c r="D885" s="118"/>
      <c r="E885" s="118"/>
      <c r="F885" s="118"/>
      <c r="G885" s="100"/>
      <c r="H885" s="100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</row>
    <row r="886">
      <c r="A886" s="118"/>
      <c r="B886" s="118"/>
      <c r="C886" s="118"/>
      <c r="D886" s="118"/>
      <c r="E886" s="118"/>
      <c r="F886" s="118"/>
      <c r="G886" s="100"/>
      <c r="H886" s="100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</row>
    <row r="887">
      <c r="A887" s="118"/>
      <c r="B887" s="118"/>
      <c r="C887" s="118"/>
      <c r="D887" s="118"/>
      <c r="E887" s="118"/>
      <c r="F887" s="118"/>
      <c r="G887" s="100"/>
      <c r="H887" s="100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</row>
    <row r="888">
      <c r="A888" s="118"/>
      <c r="B888" s="118"/>
      <c r="C888" s="118"/>
      <c r="D888" s="118"/>
      <c r="E888" s="118"/>
      <c r="F888" s="118"/>
      <c r="G888" s="100"/>
      <c r="H888" s="100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</row>
    <row r="889">
      <c r="A889" s="118"/>
      <c r="B889" s="118"/>
      <c r="C889" s="118"/>
      <c r="D889" s="118"/>
      <c r="E889" s="118"/>
      <c r="F889" s="118"/>
      <c r="G889" s="100"/>
      <c r="H889" s="100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</row>
    <row r="890">
      <c r="A890" s="118"/>
      <c r="B890" s="118"/>
      <c r="C890" s="118"/>
      <c r="D890" s="118"/>
      <c r="E890" s="118"/>
      <c r="F890" s="118"/>
      <c r="G890" s="100"/>
      <c r="H890" s="100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</row>
    <row r="891">
      <c r="A891" s="118"/>
      <c r="B891" s="118"/>
      <c r="C891" s="118"/>
      <c r="D891" s="118"/>
      <c r="E891" s="118"/>
      <c r="F891" s="118"/>
      <c r="G891" s="100"/>
      <c r="H891" s="100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</row>
    <row r="892">
      <c r="A892" s="118"/>
      <c r="B892" s="118"/>
      <c r="C892" s="118"/>
      <c r="D892" s="118"/>
      <c r="E892" s="118"/>
      <c r="F892" s="118"/>
      <c r="G892" s="100"/>
      <c r="H892" s="100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</row>
    <row r="893">
      <c r="A893" s="118"/>
      <c r="B893" s="118"/>
      <c r="C893" s="118"/>
      <c r="D893" s="118"/>
      <c r="E893" s="118"/>
      <c r="F893" s="118"/>
      <c r="G893" s="100"/>
      <c r="H893" s="100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</row>
    <row r="894">
      <c r="A894" s="118"/>
      <c r="B894" s="118"/>
      <c r="C894" s="118"/>
      <c r="D894" s="118"/>
      <c r="E894" s="118"/>
      <c r="F894" s="118"/>
      <c r="G894" s="100"/>
      <c r="H894" s="100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</row>
    <row r="895">
      <c r="A895" s="118"/>
      <c r="B895" s="118"/>
      <c r="C895" s="118"/>
      <c r="D895" s="118"/>
      <c r="E895" s="118"/>
      <c r="F895" s="118"/>
      <c r="G895" s="100"/>
      <c r="H895" s="100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</row>
    <row r="896">
      <c r="A896" s="118"/>
      <c r="B896" s="118"/>
      <c r="C896" s="118"/>
      <c r="D896" s="118"/>
      <c r="E896" s="118"/>
      <c r="F896" s="118"/>
      <c r="G896" s="100"/>
      <c r="H896" s="100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</row>
    <row r="897">
      <c r="A897" s="118"/>
      <c r="B897" s="118"/>
      <c r="C897" s="118"/>
      <c r="D897" s="118"/>
      <c r="E897" s="118"/>
      <c r="F897" s="118"/>
      <c r="G897" s="100"/>
      <c r="H897" s="100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</row>
    <row r="898">
      <c r="A898" s="118"/>
      <c r="B898" s="118"/>
      <c r="C898" s="118"/>
      <c r="D898" s="118"/>
      <c r="E898" s="118"/>
      <c r="F898" s="118"/>
      <c r="G898" s="100"/>
      <c r="H898" s="100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</row>
    <row r="899">
      <c r="A899" s="118"/>
      <c r="B899" s="118"/>
      <c r="C899" s="118"/>
      <c r="D899" s="118"/>
      <c r="E899" s="118"/>
      <c r="F899" s="118"/>
      <c r="G899" s="100"/>
      <c r="H899" s="100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</row>
    <row r="900">
      <c r="A900" s="118"/>
      <c r="B900" s="118"/>
      <c r="C900" s="118"/>
      <c r="D900" s="118"/>
      <c r="E900" s="118"/>
      <c r="F900" s="118"/>
      <c r="G900" s="100"/>
      <c r="H900" s="100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</row>
    <row r="901">
      <c r="A901" s="118"/>
      <c r="B901" s="118"/>
      <c r="C901" s="118"/>
      <c r="D901" s="118"/>
      <c r="E901" s="118"/>
      <c r="F901" s="118"/>
      <c r="G901" s="100"/>
      <c r="H901" s="100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</row>
    <row r="902">
      <c r="A902" s="118"/>
      <c r="B902" s="118"/>
      <c r="C902" s="118"/>
      <c r="D902" s="118"/>
      <c r="E902" s="118"/>
      <c r="F902" s="118"/>
      <c r="G902" s="100"/>
      <c r="H902" s="100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</row>
    <row r="903">
      <c r="A903" s="118"/>
      <c r="B903" s="118"/>
      <c r="C903" s="118"/>
      <c r="D903" s="118"/>
      <c r="E903" s="118"/>
      <c r="F903" s="118"/>
      <c r="G903" s="100"/>
      <c r="H903" s="100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</row>
    <row r="904">
      <c r="A904" s="118"/>
      <c r="B904" s="118"/>
      <c r="C904" s="118"/>
      <c r="D904" s="118"/>
      <c r="E904" s="118"/>
      <c r="F904" s="118"/>
      <c r="G904" s="100"/>
      <c r="H904" s="100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</row>
    <row r="905">
      <c r="A905" s="118"/>
      <c r="B905" s="118"/>
      <c r="C905" s="118"/>
      <c r="D905" s="118"/>
      <c r="E905" s="118"/>
      <c r="F905" s="118"/>
      <c r="G905" s="100"/>
      <c r="H905" s="100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</row>
    <row r="906">
      <c r="A906" s="118"/>
      <c r="B906" s="118"/>
      <c r="C906" s="118"/>
      <c r="D906" s="118"/>
      <c r="E906" s="118"/>
      <c r="F906" s="118"/>
      <c r="G906" s="100"/>
      <c r="H906" s="100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</row>
    <row r="907">
      <c r="A907" s="118"/>
      <c r="B907" s="118"/>
      <c r="C907" s="118"/>
      <c r="D907" s="118"/>
      <c r="E907" s="118"/>
      <c r="F907" s="118"/>
      <c r="G907" s="100"/>
      <c r="H907" s="100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</row>
    <row r="908">
      <c r="A908" s="118"/>
      <c r="B908" s="118"/>
      <c r="C908" s="118"/>
      <c r="D908" s="118"/>
      <c r="E908" s="118"/>
      <c r="F908" s="118"/>
      <c r="G908" s="100"/>
      <c r="H908" s="100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</row>
    <row r="909">
      <c r="A909" s="118"/>
      <c r="B909" s="118"/>
      <c r="C909" s="118"/>
      <c r="D909" s="118"/>
      <c r="E909" s="118"/>
      <c r="F909" s="118"/>
      <c r="G909" s="100"/>
      <c r="H909" s="100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</row>
    <row r="910">
      <c r="A910" s="118"/>
      <c r="B910" s="118"/>
      <c r="C910" s="118"/>
      <c r="D910" s="118"/>
      <c r="E910" s="118"/>
      <c r="F910" s="118"/>
      <c r="G910" s="100"/>
      <c r="H910" s="100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</row>
    <row r="911">
      <c r="A911" s="118"/>
      <c r="B911" s="118"/>
      <c r="C911" s="118"/>
      <c r="D911" s="118"/>
      <c r="E911" s="118"/>
      <c r="F911" s="118"/>
      <c r="G911" s="100"/>
      <c r="H911" s="100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</row>
    <row r="912">
      <c r="A912" s="118"/>
      <c r="B912" s="118"/>
      <c r="C912" s="118"/>
      <c r="D912" s="118"/>
      <c r="E912" s="118"/>
      <c r="F912" s="118"/>
      <c r="G912" s="100"/>
      <c r="H912" s="100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</row>
    <row r="913">
      <c r="A913" s="118"/>
      <c r="B913" s="118"/>
      <c r="C913" s="118"/>
      <c r="D913" s="118"/>
      <c r="E913" s="118"/>
      <c r="F913" s="118"/>
      <c r="G913" s="100"/>
      <c r="H913" s="100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</row>
    <row r="914">
      <c r="A914" s="118"/>
      <c r="B914" s="118"/>
      <c r="C914" s="118"/>
      <c r="D914" s="118"/>
      <c r="E914" s="118"/>
      <c r="F914" s="118"/>
      <c r="G914" s="100"/>
      <c r="H914" s="100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</row>
    <row r="915">
      <c r="A915" s="118"/>
      <c r="B915" s="118"/>
      <c r="C915" s="118"/>
      <c r="D915" s="118"/>
      <c r="E915" s="118"/>
      <c r="F915" s="118"/>
      <c r="G915" s="100"/>
      <c r="H915" s="100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</row>
    <row r="916">
      <c r="A916" s="118"/>
      <c r="B916" s="118"/>
      <c r="C916" s="118"/>
      <c r="D916" s="118"/>
      <c r="E916" s="118"/>
      <c r="F916" s="118"/>
      <c r="G916" s="100"/>
      <c r="H916" s="100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</row>
    <row r="917">
      <c r="A917" s="118"/>
      <c r="B917" s="118"/>
      <c r="C917" s="118"/>
      <c r="D917" s="118"/>
      <c r="E917" s="118"/>
      <c r="F917" s="118"/>
      <c r="G917" s="100"/>
      <c r="H917" s="100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</row>
    <row r="918">
      <c r="A918" s="118"/>
      <c r="B918" s="118"/>
      <c r="C918" s="118"/>
      <c r="D918" s="118"/>
      <c r="E918" s="118"/>
      <c r="F918" s="118"/>
      <c r="G918" s="100"/>
      <c r="H918" s="100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</row>
    <row r="919">
      <c r="A919" s="118"/>
      <c r="B919" s="118"/>
      <c r="C919" s="118"/>
      <c r="D919" s="118"/>
      <c r="E919" s="118"/>
      <c r="F919" s="118"/>
      <c r="G919" s="100"/>
      <c r="H919" s="100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</row>
    <row r="920">
      <c r="A920" s="118"/>
      <c r="B920" s="118"/>
      <c r="C920" s="118"/>
      <c r="D920" s="118"/>
      <c r="E920" s="118"/>
      <c r="F920" s="118"/>
      <c r="G920" s="100"/>
      <c r="H920" s="100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</row>
    <row r="921">
      <c r="A921" s="118"/>
      <c r="B921" s="118"/>
      <c r="C921" s="118"/>
      <c r="D921" s="118"/>
      <c r="E921" s="118"/>
      <c r="F921" s="118"/>
      <c r="G921" s="100"/>
      <c r="H921" s="100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</row>
    <row r="922">
      <c r="A922" s="118"/>
      <c r="B922" s="118"/>
      <c r="C922" s="118"/>
      <c r="D922" s="118"/>
      <c r="E922" s="118"/>
      <c r="F922" s="118"/>
      <c r="G922" s="100"/>
      <c r="H922" s="100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</row>
    <row r="923">
      <c r="A923" s="118"/>
      <c r="B923" s="118"/>
      <c r="C923" s="118"/>
      <c r="D923" s="118"/>
      <c r="E923" s="118"/>
      <c r="F923" s="118"/>
      <c r="G923" s="100"/>
      <c r="H923" s="100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</row>
    <row r="924">
      <c r="A924" s="118"/>
      <c r="B924" s="118"/>
      <c r="C924" s="118"/>
      <c r="D924" s="118"/>
      <c r="E924" s="118"/>
      <c r="F924" s="118"/>
      <c r="G924" s="100"/>
      <c r="H924" s="100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</row>
    <row r="925">
      <c r="A925" s="118"/>
      <c r="B925" s="118"/>
      <c r="C925" s="118"/>
      <c r="D925" s="118"/>
      <c r="E925" s="118"/>
      <c r="F925" s="118"/>
      <c r="G925" s="100"/>
      <c r="H925" s="100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</row>
    <row r="926">
      <c r="A926" s="118"/>
      <c r="B926" s="118"/>
      <c r="C926" s="118"/>
      <c r="D926" s="118"/>
      <c r="E926" s="118"/>
      <c r="F926" s="118"/>
      <c r="G926" s="100"/>
      <c r="H926" s="100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</row>
    <row r="927">
      <c r="A927" s="118"/>
      <c r="B927" s="118"/>
      <c r="C927" s="118"/>
      <c r="D927" s="118"/>
      <c r="E927" s="118"/>
      <c r="F927" s="118"/>
      <c r="G927" s="100"/>
      <c r="H927" s="100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</row>
    <row r="928">
      <c r="A928" s="118"/>
      <c r="B928" s="118"/>
      <c r="C928" s="118"/>
      <c r="D928" s="118"/>
      <c r="E928" s="118"/>
      <c r="F928" s="118"/>
      <c r="G928" s="100"/>
      <c r="H928" s="100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</row>
    <row r="929">
      <c r="A929" s="118"/>
      <c r="B929" s="118"/>
      <c r="C929" s="118"/>
      <c r="D929" s="118"/>
      <c r="E929" s="118"/>
      <c r="F929" s="118"/>
      <c r="G929" s="100"/>
      <c r="H929" s="100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</row>
    <row r="930">
      <c r="A930" s="118"/>
      <c r="B930" s="118"/>
      <c r="C930" s="118"/>
      <c r="D930" s="118"/>
      <c r="E930" s="118"/>
      <c r="F930" s="118"/>
      <c r="G930" s="100"/>
      <c r="H930" s="100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</row>
    <row r="931">
      <c r="A931" s="118"/>
      <c r="B931" s="118"/>
      <c r="C931" s="118"/>
      <c r="D931" s="118"/>
      <c r="E931" s="118"/>
      <c r="F931" s="118"/>
      <c r="G931" s="100"/>
      <c r="H931" s="100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</row>
    <row r="932">
      <c r="A932" s="118"/>
      <c r="B932" s="118"/>
      <c r="C932" s="118"/>
      <c r="D932" s="118"/>
      <c r="E932" s="118"/>
      <c r="F932" s="118"/>
      <c r="G932" s="100"/>
      <c r="H932" s="100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</row>
    <row r="933">
      <c r="A933" s="118"/>
      <c r="B933" s="118"/>
      <c r="C933" s="118"/>
      <c r="D933" s="118"/>
      <c r="E933" s="118"/>
      <c r="F933" s="118"/>
      <c r="G933" s="100"/>
      <c r="H933" s="100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</row>
    <row r="934">
      <c r="A934" s="118"/>
      <c r="B934" s="118"/>
      <c r="C934" s="118"/>
      <c r="D934" s="118"/>
      <c r="E934" s="118"/>
      <c r="F934" s="118"/>
      <c r="G934" s="100"/>
      <c r="H934" s="100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</row>
    <row r="935">
      <c r="A935" s="118"/>
      <c r="B935" s="118"/>
      <c r="C935" s="118"/>
      <c r="D935" s="118"/>
      <c r="E935" s="118"/>
      <c r="F935" s="118"/>
      <c r="G935" s="100"/>
      <c r="H935" s="100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</row>
    <row r="936">
      <c r="A936" s="118"/>
      <c r="B936" s="118"/>
      <c r="C936" s="118"/>
      <c r="D936" s="118"/>
      <c r="E936" s="118"/>
      <c r="F936" s="118"/>
      <c r="G936" s="100"/>
      <c r="H936" s="100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</row>
    <row r="937">
      <c r="A937" s="118"/>
      <c r="B937" s="118"/>
      <c r="C937" s="118"/>
      <c r="D937" s="118"/>
      <c r="E937" s="118"/>
      <c r="F937" s="118"/>
      <c r="G937" s="100"/>
      <c r="H937" s="100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</row>
    <row r="938">
      <c r="A938" s="118"/>
      <c r="B938" s="118"/>
      <c r="C938" s="118"/>
      <c r="D938" s="118"/>
      <c r="E938" s="118"/>
      <c r="F938" s="118"/>
      <c r="G938" s="100"/>
      <c r="H938" s="100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</row>
    <row r="939">
      <c r="A939" s="118"/>
      <c r="B939" s="118"/>
      <c r="C939" s="118"/>
      <c r="D939" s="118"/>
      <c r="E939" s="118"/>
      <c r="F939" s="118"/>
      <c r="G939" s="100"/>
      <c r="H939" s="100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</row>
    <row r="940">
      <c r="A940" s="118"/>
      <c r="B940" s="118"/>
      <c r="C940" s="118"/>
      <c r="D940" s="118"/>
      <c r="E940" s="118"/>
      <c r="F940" s="118"/>
      <c r="G940" s="100"/>
      <c r="H940" s="100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</row>
    <row r="941">
      <c r="A941" s="118"/>
      <c r="B941" s="118"/>
      <c r="C941" s="118"/>
      <c r="D941" s="118"/>
      <c r="E941" s="118"/>
      <c r="F941" s="118"/>
      <c r="G941" s="100"/>
      <c r="H941" s="100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</row>
    <row r="942">
      <c r="A942" s="118"/>
      <c r="B942" s="118"/>
      <c r="C942" s="118"/>
      <c r="D942" s="118"/>
      <c r="E942" s="118"/>
      <c r="F942" s="118"/>
      <c r="G942" s="100"/>
      <c r="H942" s="100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</row>
    <row r="943">
      <c r="A943" s="118"/>
      <c r="B943" s="118"/>
      <c r="C943" s="118"/>
      <c r="D943" s="118"/>
      <c r="E943" s="118"/>
      <c r="F943" s="118"/>
      <c r="G943" s="100"/>
      <c r="H943" s="100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</row>
    <row r="944">
      <c r="A944" s="118"/>
      <c r="B944" s="118"/>
      <c r="C944" s="118"/>
      <c r="D944" s="118"/>
      <c r="E944" s="118"/>
      <c r="F944" s="118"/>
      <c r="G944" s="100"/>
      <c r="H944" s="100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</row>
    <row r="945">
      <c r="A945" s="118"/>
      <c r="B945" s="118"/>
      <c r="C945" s="118"/>
      <c r="D945" s="118"/>
      <c r="E945" s="118"/>
      <c r="F945" s="118"/>
      <c r="G945" s="100"/>
      <c r="H945" s="100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</row>
    <row r="946">
      <c r="A946" s="118"/>
      <c r="B946" s="118"/>
      <c r="C946" s="118"/>
      <c r="D946" s="118"/>
      <c r="E946" s="118"/>
      <c r="F946" s="118"/>
      <c r="G946" s="100"/>
      <c r="H946" s="100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</row>
    <row r="947">
      <c r="A947" s="118"/>
      <c r="B947" s="118"/>
      <c r="C947" s="118"/>
      <c r="D947" s="118"/>
      <c r="E947" s="118"/>
      <c r="F947" s="118"/>
      <c r="G947" s="100"/>
      <c r="H947" s="100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</row>
    <row r="948">
      <c r="A948" s="118"/>
      <c r="B948" s="118"/>
      <c r="C948" s="118"/>
      <c r="D948" s="118"/>
      <c r="E948" s="118"/>
      <c r="F948" s="118"/>
      <c r="G948" s="100"/>
      <c r="H948" s="100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</row>
    <row r="949">
      <c r="A949" s="118"/>
      <c r="B949" s="118"/>
      <c r="C949" s="118"/>
      <c r="D949" s="118"/>
      <c r="E949" s="118"/>
      <c r="F949" s="118"/>
      <c r="G949" s="100"/>
      <c r="H949" s="100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</row>
    <row r="950">
      <c r="A950" s="118"/>
      <c r="B950" s="118"/>
      <c r="C950" s="118"/>
      <c r="D950" s="118"/>
      <c r="E950" s="118"/>
      <c r="F950" s="118"/>
      <c r="G950" s="100"/>
      <c r="H950" s="100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</row>
    <row r="951">
      <c r="A951" s="118"/>
      <c r="B951" s="118"/>
      <c r="C951" s="118"/>
      <c r="D951" s="118"/>
      <c r="E951" s="118"/>
      <c r="F951" s="118"/>
      <c r="G951" s="100"/>
      <c r="H951" s="100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</row>
    <row r="952">
      <c r="A952" s="118"/>
      <c r="B952" s="118"/>
      <c r="C952" s="118"/>
      <c r="D952" s="118"/>
      <c r="E952" s="118"/>
      <c r="F952" s="118"/>
      <c r="G952" s="100"/>
      <c r="H952" s="100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</row>
    <row r="953">
      <c r="A953" s="118"/>
      <c r="B953" s="118"/>
      <c r="C953" s="118"/>
      <c r="D953" s="118"/>
      <c r="E953" s="118"/>
      <c r="F953" s="118"/>
      <c r="G953" s="100"/>
      <c r="H953" s="100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</row>
    <row r="954">
      <c r="A954" s="118"/>
      <c r="B954" s="118"/>
      <c r="C954" s="118"/>
      <c r="D954" s="118"/>
      <c r="E954" s="118"/>
      <c r="F954" s="118"/>
      <c r="G954" s="100"/>
      <c r="H954" s="100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</row>
    <row r="955">
      <c r="A955" s="118"/>
      <c r="B955" s="118"/>
      <c r="C955" s="118"/>
      <c r="D955" s="118"/>
      <c r="E955" s="118"/>
      <c r="F955" s="118"/>
      <c r="G955" s="100"/>
      <c r="H955" s="100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</row>
    <row r="956">
      <c r="A956" s="118"/>
      <c r="B956" s="118"/>
      <c r="C956" s="118"/>
      <c r="D956" s="118"/>
      <c r="E956" s="118"/>
      <c r="F956" s="118"/>
      <c r="G956" s="100"/>
      <c r="H956" s="100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</row>
    <row r="957">
      <c r="A957" s="118"/>
      <c r="B957" s="118"/>
      <c r="C957" s="118"/>
      <c r="D957" s="118"/>
      <c r="E957" s="118"/>
      <c r="F957" s="118"/>
      <c r="G957" s="100"/>
      <c r="H957" s="100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</row>
    <row r="958">
      <c r="A958" s="118"/>
      <c r="B958" s="118"/>
      <c r="C958" s="118"/>
      <c r="D958" s="118"/>
      <c r="E958" s="118"/>
      <c r="F958" s="118"/>
      <c r="G958" s="100"/>
      <c r="H958" s="100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</row>
    <row r="959">
      <c r="A959" s="118"/>
      <c r="B959" s="118"/>
      <c r="C959" s="118"/>
      <c r="D959" s="118"/>
      <c r="E959" s="118"/>
      <c r="F959" s="118"/>
      <c r="G959" s="100"/>
      <c r="H959" s="100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</row>
    <row r="960">
      <c r="A960" s="118"/>
      <c r="B960" s="118"/>
      <c r="C960" s="118"/>
      <c r="D960" s="118"/>
      <c r="E960" s="118"/>
      <c r="F960" s="118"/>
      <c r="G960" s="100"/>
      <c r="H960" s="100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</row>
    <row r="961">
      <c r="A961" s="118"/>
      <c r="B961" s="118"/>
      <c r="C961" s="118"/>
      <c r="D961" s="118"/>
      <c r="E961" s="118"/>
      <c r="F961" s="118"/>
      <c r="G961" s="100"/>
      <c r="H961" s="100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</row>
    <row r="962">
      <c r="A962" s="118"/>
      <c r="B962" s="118"/>
      <c r="C962" s="118"/>
      <c r="D962" s="118"/>
      <c r="E962" s="118"/>
      <c r="F962" s="118"/>
      <c r="G962" s="100"/>
      <c r="H962" s="100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</row>
    <row r="963">
      <c r="A963" s="118"/>
      <c r="B963" s="118"/>
      <c r="C963" s="118"/>
      <c r="D963" s="118"/>
      <c r="E963" s="118"/>
      <c r="F963" s="118"/>
      <c r="G963" s="100"/>
      <c r="H963" s="100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</row>
    <row r="964">
      <c r="A964" s="118"/>
      <c r="B964" s="118"/>
      <c r="C964" s="118"/>
      <c r="D964" s="118"/>
      <c r="E964" s="118"/>
      <c r="F964" s="118"/>
      <c r="G964" s="100"/>
      <c r="H964" s="100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</row>
    <row r="965">
      <c r="A965" s="118"/>
      <c r="B965" s="118"/>
      <c r="C965" s="118"/>
      <c r="D965" s="118"/>
      <c r="E965" s="118"/>
      <c r="F965" s="118"/>
      <c r="G965" s="100"/>
      <c r="H965" s="100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</row>
    <row r="966">
      <c r="A966" s="118"/>
      <c r="B966" s="118"/>
      <c r="C966" s="118"/>
      <c r="D966" s="118"/>
      <c r="E966" s="118"/>
      <c r="F966" s="118"/>
      <c r="G966" s="100"/>
      <c r="H966" s="100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</row>
    <row r="967">
      <c r="A967" s="118"/>
      <c r="B967" s="118"/>
      <c r="C967" s="118"/>
      <c r="D967" s="118"/>
      <c r="E967" s="118"/>
      <c r="F967" s="118"/>
      <c r="G967" s="100"/>
      <c r="H967" s="100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</row>
    <row r="968">
      <c r="A968" s="118"/>
      <c r="B968" s="118"/>
      <c r="C968" s="118"/>
      <c r="D968" s="118"/>
      <c r="E968" s="118"/>
      <c r="F968" s="118"/>
      <c r="G968" s="100"/>
      <c r="H968" s="100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</row>
    <row r="969">
      <c r="A969" s="118"/>
      <c r="B969" s="118"/>
      <c r="C969" s="118"/>
      <c r="D969" s="118"/>
      <c r="E969" s="118"/>
      <c r="F969" s="118"/>
      <c r="G969" s="100"/>
      <c r="H969" s="100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</row>
    <row r="970">
      <c r="A970" s="118"/>
      <c r="B970" s="118"/>
      <c r="C970" s="118"/>
      <c r="D970" s="118"/>
      <c r="E970" s="118"/>
      <c r="F970" s="118"/>
      <c r="G970" s="100"/>
      <c r="H970" s="100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</row>
    <row r="971">
      <c r="A971" s="118"/>
      <c r="B971" s="118"/>
      <c r="C971" s="118"/>
      <c r="D971" s="118"/>
      <c r="E971" s="118"/>
      <c r="F971" s="118"/>
      <c r="G971" s="100"/>
      <c r="H971" s="100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</row>
    <row r="972">
      <c r="A972" s="118"/>
      <c r="B972" s="118"/>
      <c r="C972" s="118"/>
      <c r="D972" s="118"/>
      <c r="E972" s="118"/>
      <c r="F972" s="118"/>
      <c r="G972" s="100"/>
      <c r="H972" s="100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</row>
    <row r="973">
      <c r="A973" s="118"/>
      <c r="B973" s="118"/>
      <c r="C973" s="118"/>
      <c r="D973" s="118"/>
      <c r="E973" s="118"/>
      <c r="F973" s="118"/>
      <c r="G973" s="100"/>
      <c r="H973" s="100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</row>
    <row r="974">
      <c r="A974" s="118"/>
      <c r="B974" s="118"/>
      <c r="C974" s="118"/>
      <c r="D974" s="118"/>
      <c r="E974" s="118"/>
      <c r="F974" s="118"/>
      <c r="G974" s="100"/>
      <c r="H974" s="100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</row>
    <row r="975">
      <c r="A975" s="118"/>
      <c r="B975" s="118"/>
      <c r="C975" s="118"/>
      <c r="D975" s="118"/>
      <c r="E975" s="118"/>
      <c r="F975" s="118"/>
      <c r="G975" s="100"/>
      <c r="H975" s="100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</row>
    <row r="976">
      <c r="A976" s="118"/>
      <c r="B976" s="118"/>
      <c r="C976" s="118"/>
      <c r="D976" s="118"/>
      <c r="E976" s="118"/>
      <c r="F976" s="118"/>
      <c r="G976" s="100"/>
      <c r="H976" s="100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</row>
    <row r="977">
      <c r="A977" s="118"/>
      <c r="B977" s="118"/>
      <c r="C977" s="118"/>
      <c r="D977" s="118"/>
      <c r="E977" s="118"/>
      <c r="F977" s="118"/>
      <c r="G977" s="100"/>
      <c r="H977" s="100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</row>
    <row r="978">
      <c r="A978" s="118"/>
      <c r="B978" s="118"/>
      <c r="C978" s="118"/>
      <c r="D978" s="118"/>
      <c r="E978" s="118"/>
      <c r="F978" s="118"/>
      <c r="G978" s="100"/>
      <c r="H978" s="100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</row>
    <row r="979">
      <c r="A979" s="118"/>
      <c r="B979" s="118"/>
      <c r="C979" s="118"/>
      <c r="D979" s="118"/>
      <c r="E979" s="118"/>
      <c r="F979" s="118"/>
      <c r="G979" s="100"/>
      <c r="H979" s="100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</row>
    <row r="980">
      <c r="A980" s="118"/>
      <c r="B980" s="118"/>
      <c r="C980" s="118"/>
      <c r="D980" s="118"/>
      <c r="E980" s="118"/>
      <c r="F980" s="118"/>
      <c r="G980" s="100"/>
      <c r="H980" s="100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</row>
    <row r="981">
      <c r="A981" s="118"/>
      <c r="B981" s="118"/>
      <c r="C981" s="118"/>
      <c r="D981" s="118"/>
      <c r="E981" s="118"/>
      <c r="F981" s="118"/>
      <c r="G981" s="100"/>
      <c r="H981" s="100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</row>
    <row r="982">
      <c r="A982" s="118"/>
      <c r="B982" s="118"/>
      <c r="C982" s="118"/>
      <c r="D982" s="118"/>
      <c r="E982" s="118"/>
      <c r="F982" s="118"/>
      <c r="G982" s="100"/>
      <c r="H982" s="100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</row>
    <row r="983">
      <c r="A983" s="118"/>
      <c r="B983" s="118"/>
      <c r="C983" s="118"/>
      <c r="D983" s="118"/>
      <c r="E983" s="118"/>
      <c r="F983" s="118"/>
      <c r="G983" s="100"/>
      <c r="H983" s="100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</row>
    <row r="984">
      <c r="A984" s="118"/>
      <c r="B984" s="118"/>
      <c r="C984" s="118"/>
      <c r="D984" s="118"/>
      <c r="E984" s="118"/>
      <c r="F984" s="118"/>
      <c r="G984" s="100"/>
      <c r="H984" s="100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</row>
    <row r="985">
      <c r="A985" s="118"/>
      <c r="B985" s="118"/>
      <c r="C985" s="118"/>
      <c r="D985" s="118"/>
      <c r="E985" s="118"/>
      <c r="F985" s="118"/>
      <c r="G985" s="100"/>
      <c r="H985" s="100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</row>
    <row r="986">
      <c r="A986" s="118"/>
      <c r="B986" s="118"/>
      <c r="C986" s="118"/>
      <c r="D986" s="118"/>
      <c r="E986" s="118"/>
      <c r="F986" s="118"/>
      <c r="G986" s="100"/>
      <c r="H986" s="100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</row>
    <row r="987">
      <c r="A987" s="118"/>
      <c r="B987" s="118"/>
      <c r="C987" s="118"/>
      <c r="D987" s="118"/>
      <c r="E987" s="118"/>
      <c r="F987" s="118"/>
      <c r="G987" s="100"/>
      <c r="H987" s="100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</row>
    <row r="988">
      <c r="A988" s="118"/>
      <c r="B988" s="118"/>
      <c r="C988" s="118"/>
      <c r="D988" s="118"/>
      <c r="E988" s="118"/>
      <c r="F988" s="118"/>
      <c r="G988" s="100"/>
      <c r="H988" s="100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</row>
    <row r="989">
      <c r="A989" s="118"/>
      <c r="B989" s="118"/>
      <c r="C989" s="118"/>
      <c r="D989" s="118"/>
      <c r="E989" s="118"/>
      <c r="F989" s="118"/>
      <c r="G989" s="100"/>
      <c r="H989" s="100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</row>
    <row r="990">
      <c r="A990" s="118"/>
      <c r="B990" s="118"/>
      <c r="C990" s="118"/>
      <c r="D990" s="118"/>
      <c r="E990" s="118"/>
      <c r="F990" s="118"/>
      <c r="G990" s="100"/>
      <c r="H990" s="100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</row>
    <row r="991">
      <c r="A991" s="118"/>
      <c r="B991" s="118"/>
      <c r="C991" s="118"/>
      <c r="D991" s="118"/>
      <c r="E991" s="118"/>
      <c r="F991" s="118"/>
      <c r="G991" s="100"/>
      <c r="H991" s="100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</row>
    <row r="992">
      <c r="A992" s="118"/>
      <c r="B992" s="118"/>
      <c r="C992" s="118"/>
      <c r="D992" s="118"/>
      <c r="E992" s="118"/>
      <c r="F992" s="118"/>
      <c r="G992" s="100"/>
      <c r="H992" s="100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</row>
    <row r="993">
      <c r="A993" s="118"/>
      <c r="B993" s="118"/>
      <c r="C993" s="118"/>
      <c r="D993" s="118"/>
      <c r="E993" s="118"/>
      <c r="F993" s="118"/>
      <c r="G993" s="100"/>
      <c r="H993" s="100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</row>
    <row r="994">
      <c r="A994" s="118"/>
      <c r="B994" s="118"/>
      <c r="C994" s="118"/>
      <c r="D994" s="118"/>
      <c r="E994" s="118"/>
      <c r="F994" s="118"/>
      <c r="G994" s="100"/>
      <c r="H994" s="100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</row>
    <row r="995">
      <c r="A995" s="118"/>
      <c r="B995" s="118"/>
      <c r="C995" s="118"/>
      <c r="D995" s="118"/>
      <c r="E995" s="118"/>
      <c r="F995" s="118"/>
      <c r="G995" s="100"/>
      <c r="H995" s="100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</row>
    <row r="996">
      <c r="A996" s="118"/>
      <c r="B996" s="118"/>
      <c r="C996" s="118"/>
      <c r="D996" s="118"/>
      <c r="E996" s="118"/>
      <c r="F996" s="118"/>
      <c r="G996" s="100"/>
      <c r="H996" s="100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</row>
    <row r="997">
      <c r="A997" s="118"/>
      <c r="B997" s="118"/>
      <c r="C997" s="118"/>
      <c r="D997" s="118"/>
      <c r="E997" s="118"/>
      <c r="F997" s="118"/>
      <c r="G997" s="100"/>
      <c r="H997" s="100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</row>
    <row r="998">
      <c r="A998" s="118"/>
      <c r="B998" s="118"/>
      <c r="C998" s="118"/>
      <c r="D998" s="118"/>
      <c r="E998" s="118"/>
      <c r="F998" s="118"/>
      <c r="G998" s="100"/>
      <c r="H998" s="100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</row>
    <row r="999">
      <c r="A999" s="118"/>
      <c r="B999" s="118"/>
      <c r="C999" s="118"/>
      <c r="D999" s="118"/>
      <c r="E999" s="118"/>
      <c r="F999" s="118"/>
      <c r="G999" s="100"/>
      <c r="H999" s="100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</row>
    <row r="1000">
      <c r="A1000" s="345"/>
      <c r="B1000" s="345"/>
      <c r="C1000" s="118"/>
      <c r="D1000" s="118"/>
      <c r="E1000" s="118"/>
      <c r="F1000" s="118"/>
      <c r="G1000" s="100"/>
      <c r="H1000" s="100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</row>
    <row r="1001">
      <c r="A1001" s="118"/>
      <c r="B1001" s="118"/>
      <c r="C1001" s="118"/>
      <c r="D1001" s="118"/>
      <c r="E1001" s="118"/>
      <c r="F1001" s="118"/>
      <c r="G1001" s="100"/>
      <c r="H1001" s="100"/>
      <c r="I1001" s="118"/>
      <c r="J1001" s="118"/>
      <c r="K1001" s="118"/>
      <c r="L1001" s="118"/>
      <c r="M1001" s="118"/>
      <c r="N1001" s="118"/>
      <c r="O1001" s="118"/>
      <c r="P1001" s="118"/>
      <c r="Q1001" s="118"/>
      <c r="R1001" s="118"/>
      <c r="S1001" s="118"/>
      <c r="T1001" s="118"/>
      <c r="U1001" s="118"/>
      <c r="V1001" s="118"/>
      <c r="W1001" s="118"/>
      <c r="X1001" s="118"/>
      <c r="Y1001" s="118"/>
    </row>
    <row r="1002">
      <c r="A1002" s="118"/>
      <c r="B1002" s="118"/>
      <c r="C1002" s="118"/>
      <c r="D1002" s="118"/>
      <c r="E1002" s="118"/>
      <c r="F1002" s="118"/>
      <c r="G1002" s="100"/>
      <c r="H1002" s="100"/>
      <c r="I1002" s="118"/>
      <c r="J1002" s="118"/>
      <c r="K1002" s="118"/>
      <c r="L1002" s="118"/>
      <c r="M1002" s="118"/>
      <c r="N1002" s="118"/>
      <c r="O1002" s="118"/>
      <c r="P1002" s="118"/>
      <c r="Q1002" s="118"/>
      <c r="R1002" s="118"/>
      <c r="S1002" s="118"/>
      <c r="T1002" s="118"/>
      <c r="U1002" s="118"/>
      <c r="V1002" s="118"/>
      <c r="W1002" s="118"/>
      <c r="X1002" s="118"/>
      <c r="Y1002" s="118"/>
    </row>
    <row r="1003">
      <c r="A1003" s="118"/>
      <c r="B1003" s="118"/>
      <c r="C1003" s="118"/>
      <c r="D1003" s="118"/>
      <c r="E1003" s="118"/>
      <c r="F1003" s="118"/>
      <c r="G1003" s="100"/>
      <c r="H1003" s="100"/>
      <c r="I1003" s="118"/>
      <c r="J1003" s="118"/>
      <c r="K1003" s="118"/>
      <c r="L1003" s="118"/>
      <c r="M1003" s="118"/>
      <c r="N1003" s="118"/>
      <c r="O1003" s="118"/>
      <c r="P1003" s="118"/>
      <c r="Q1003" s="118"/>
      <c r="R1003" s="118"/>
      <c r="S1003" s="118"/>
      <c r="T1003" s="118"/>
      <c r="U1003" s="118"/>
      <c r="V1003" s="118"/>
      <c r="W1003" s="118"/>
      <c r="X1003" s="118"/>
      <c r="Y1003" s="118"/>
    </row>
    <row r="1004">
      <c r="A1004" s="118"/>
      <c r="B1004" s="118"/>
      <c r="C1004" s="118"/>
      <c r="D1004" s="118"/>
      <c r="E1004" s="118"/>
      <c r="F1004" s="118"/>
      <c r="G1004" s="100"/>
      <c r="H1004" s="100"/>
      <c r="I1004" s="118"/>
      <c r="J1004" s="118"/>
      <c r="K1004" s="118"/>
      <c r="L1004" s="118"/>
      <c r="M1004" s="118"/>
      <c r="N1004" s="118"/>
      <c r="O1004" s="118"/>
      <c r="P1004" s="118"/>
      <c r="Q1004" s="118"/>
      <c r="R1004" s="118"/>
      <c r="S1004" s="118"/>
      <c r="T1004" s="118"/>
      <c r="U1004" s="118"/>
      <c r="V1004" s="118"/>
      <c r="W1004" s="118"/>
      <c r="X1004" s="118"/>
      <c r="Y1004" s="118"/>
    </row>
    <row r="1005">
      <c r="A1005" s="118"/>
      <c r="B1005" s="118"/>
      <c r="C1005" s="118"/>
      <c r="D1005" s="118"/>
      <c r="E1005" s="118"/>
      <c r="F1005" s="118"/>
      <c r="G1005" s="100"/>
      <c r="H1005" s="100"/>
      <c r="I1005" s="118"/>
      <c r="J1005" s="118"/>
      <c r="K1005" s="118"/>
      <c r="L1005" s="118"/>
      <c r="M1005" s="118"/>
      <c r="N1005" s="118"/>
      <c r="O1005" s="118"/>
      <c r="P1005" s="118"/>
      <c r="Q1005" s="118"/>
      <c r="R1005" s="118"/>
      <c r="S1005" s="118"/>
      <c r="T1005" s="118"/>
      <c r="U1005" s="118"/>
      <c r="V1005" s="118"/>
      <c r="W1005" s="118"/>
      <c r="X1005" s="118"/>
      <c r="Y1005" s="118"/>
    </row>
    <row r="1006">
      <c r="A1006" s="118"/>
      <c r="B1006" s="118"/>
      <c r="C1006" s="118"/>
      <c r="D1006" s="118"/>
      <c r="E1006" s="118"/>
      <c r="F1006" s="118"/>
      <c r="G1006" s="100"/>
      <c r="H1006" s="100"/>
      <c r="I1006" s="118"/>
      <c r="J1006" s="118"/>
      <c r="K1006" s="118"/>
      <c r="L1006" s="118"/>
      <c r="M1006" s="118"/>
      <c r="N1006" s="118"/>
      <c r="O1006" s="118"/>
      <c r="P1006" s="118"/>
      <c r="Q1006" s="118"/>
      <c r="R1006" s="118"/>
      <c r="S1006" s="118"/>
      <c r="T1006" s="118"/>
      <c r="U1006" s="118"/>
      <c r="V1006" s="118"/>
      <c r="W1006" s="118"/>
      <c r="X1006" s="118"/>
      <c r="Y1006" s="118"/>
    </row>
    <row r="1007">
      <c r="A1007" s="118"/>
      <c r="B1007" s="118"/>
      <c r="C1007" s="118"/>
      <c r="D1007" s="118"/>
      <c r="E1007" s="118"/>
      <c r="F1007" s="118"/>
      <c r="G1007" s="100"/>
      <c r="H1007" s="100"/>
      <c r="I1007" s="118"/>
      <c r="J1007" s="118"/>
      <c r="K1007" s="118"/>
      <c r="L1007" s="118"/>
      <c r="M1007" s="118"/>
      <c r="N1007" s="118"/>
      <c r="O1007" s="118"/>
      <c r="P1007" s="118"/>
      <c r="Q1007" s="118"/>
      <c r="R1007" s="118"/>
      <c r="S1007" s="118"/>
      <c r="T1007" s="118"/>
      <c r="U1007" s="118"/>
      <c r="V1007" s="118"/>
      <c r="W1007" s="118"/>
      <c r="X1007" s="118"/>
      <c r="Y1007" s="118"/>
    </row>
    <row r="1008">
      <c r="A1008" s="118"/>
      <c r="B1008" s="118"/>
      <c r="C1008" s="118"/>
      <c r="D1008" s="118"/>
      <c r="E1008" s="118"/>
      <c r="F1008" s="118"/>
      <c r="G1008" s="100"/>
      <c r="H1008" s="100"/>
      <c r="I1008" s="118"/>
      <c r="J1008" s="118"/>
      <c r="K1008" s="118"/>
      <c r="L1008" s="118"/>
      <c r="M1008" s="118"/>
      <c r="N1008" s="118"/>
      <c r="O1008" s="118"/>
      <c r="P1008" s="118"/>
      <c r="Q1008" s="118"/>
      <c r="R1008" s="118"/>
      <c r="S1008" s="118"/>
      <c r="T1008" s="118"/>
      <c r="U1008" s="118"/>
      <c r="V1008" s="118"/>
      <c r="W1008" s="118"/>
      <c r="X1008" s="118"/>
      <c r="Y1008" s="118"/>
    </row>
  </sheetData>
  <dataValidations>
    <dataValidation type="list" allowBlank="1" showErrorMessage="1" sqref="C2:C148">
      <formula1>"Merchant,Own"</formula1>
    </dataValidation>
  </dataValidations>
  <hyperlinks>
    <hyperlink r:id="rId1" ref="Q64"/>
    <hyperlink r:id="rId2" ref="Q65"/>
    <hyperlink r:id="rId3" ref="Q66"/>
    <hyperlink r:id="rId4" ref="Q67"/>
    <hyperlink r:id="rId5" ref="K118"/>
    <hyperlink r:id="rId6" ref="K124"/>
    <hyperlink r:id="rId7" ref="H148"/>
  </hyperlinks>
  <drawing r:id="rId8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7">
        <v>45803.0</v>
      </c>
      <c r="B1" s="5">
        <v>4552.0</v>
      </c>
      <c r="C1" s="5" t="s">
        <v>2128</v>
      </c>
      <c r="D1" s="5">
        <v>2153.0</v>
      </c>
      <c r="E1" s="5" t="s">
        <v>73</v>
      </c>
      <c r="F1" s="5" t="s">
        <v>878</v>
      </c>
      <c r="G1" s="5">
        <v>987203.0</v>
      </c>
      <c r="H1" s="5">
        <v>3231205.0</v>
      </c>
      <c r="I1" s="5" t="s">
        <v>2129</v>
      </c>
      <c r="J1" s="5" t="s">
        <v>2130</v>
      </c>
      <c r="K1" s="5">
        <v>2148.0</v>
      </c>
      <c r="L1" s="16">
        <v>45803.07709490741</v>
      </c>
      <c r="M1" s="5">
        <v>2148.0</v>
      </c>
      <c r="N1" s="16">
        <v>45803.188263888886</v>
      </c>
      <c r="O1" s="5">
        <v>2148.0</v>
      </c>
      <c r="P1" s="16">
        <v>45803.19100694444</v>
      </c>
      <c r="Q1" s="16">
        <v>45803.222858796296</v>
      </c>
    </row>
    <row r="2">
      <c r="A2" s="457">
        <v>45803.0</v>
      </c>
      <c r="B2" s="5">
        <v>4552.0</v>
      </c>
      <c r="C2" s="5" t="s">
        <v>2128</v>
      </c>
      <c r="D2" s="5">
        <v>3380.0</v>
      </c>
      <c r="E2" s="5" t="s">
        <v>64</v>
      </c>
      <c r="F2" s="5" t="s">
        <v>878</v>
      </c>
      <c r="G2" s="5">
        <v>986960.0</v>
      </c>
      <c r="H2" s="5">
        <v>3230733.0</v>
      </c>
      <c r="I2" s="5" t="s">
        <v>2129</v>
      </c>
      <c r="J2" s="5" t="s">
        <v>2130</v>
      </c>
      <c r="K2" s="5">
        <v>2519.0</v>
      </c>
      <c r="L2" s="16">
        <v>45803.03502314815</v>
      </c>
      <c r="M2" s="5">
        <v>2518.0</v>
      </c>
      <c r="N2" s="16">
        <v>45803.115636574075</v>
      </c>
      <c r="O2" s="5">
        <v>2518.0</v>
      </c>
      <c r="P2" s="16">
        <v>45803.16364583333</v>
      </c>
      <c r="Q2" s="16">
        <v>45803.20180555555</v>
      </c>
    </row>
    <row r="3">
      <c r="A3" s="457">
        <v>45803.0</v>
      </c>
      <c r="B3" s="5">
        <v>4552.0</v>
      </c>
      <c r="C3" s="5" t="s">
        <v>2128</v>
      </c>
      <c r="D3" s="5">
        <v>4555.0</v>
      </c>
      <c r="E3" s="5" t="s">
        <v>97</v>
      </c>
      <c r="F3" s="5" t="s">
        <v>878</v>
      </c>
      <c r="G3" s="5">
        <v>987031.0</v>
      </c>
      <c r="H3" s="5">
        <v>3230897.0</v>
      </c>
      <c r="I3" s="5" t="s">
        <v>2129</v>
      </c>
      <c r="J3" s="5" t="s">
        <v>2130</v>
      </c>
      <c r="K3" s="5">
        <v>1583.0</v>
      </c>
      <c r="L3" s="16">
        <v>45803.04920138889</v>
      </c>
      <c r="M3" s="5">
        <v>1583.0</v>
      </c>
      <c r="N3" s="16">
        <v>45803.11790509259</v>
      </c>
      <c r="O3" s="5">
        <v>1583.0</v>
      </c>
      <c r="P3" s="16">
        <v>45803.118842592594</v>
      </c>
      <c r="Q3" s="16">
        <v>45803.14524305556</v>
      </c>
    </row>
    <row r="4">
      <c r="A4" s="457">
        <v>45803.0</v>
      </c>
      <c r="B4" s="5">
        <v>4552.0</v>
      </c>
      <c r="C4" s="5" t="s">
        <v>2128</v>
      </c>
      <c r="D4" s="5">
        <v>3378.0</v>
      </c>
      <c r="E4" s="5" t="s">
        <v>116</v>
      </c>
      <c r="F4" s="5" t="s">
        <v>878</v>
      </c>
      <c r="G4" s="5">
        <v>987235.0</v>
      </c>
      <c r="H4" s="5">
        <v>3231290.0</v>
      </c>
      <c r="I4" s="5" t="s">
        <v>2129</v>
      </c>
      <c r="J4" s="5" t="s">
        <v>2130</v>
      </c>
      <c r="K4" s="5">
        <v>1264.0</v>
      </c>
      <c r="L4" s="16">
        <v>45803.083761574075</v>
      </c>
      <c r="M4" s="5">
        <v>1263.0</v>
      </c>
      <c r="N4" s="16">
        <v>45803.1309375</v>
      </c>
      <c r="O4" s="5">
        <v>1263.0</v>
      </c>
      <c r="P4" s="16">
        <v>45803.13313657408</v>
      </c>
      <c r="Q4" s="16">
        <v>45803.14565972222</v>
      </c>
    </row>
    <row r="5">
      <c r="A5" s="457">
        <v>45803.0</v>
      </c>
      <c r="B5" s="5">
        <v>4552.0</v>
      </c>
      <c r="C5" s="5" t="s">
        <v>2128</v>
      </c>
      <c r="D5" s="5">
        <v>4766.0</v>
      </c>
      <c r="E5" s="5" t="s">
        <v>144</v>
      </c>
      <c r="F5" s="5" t="s">
        <v>878</v>
      </c>
      <c r="G5" s="5">
        <v>987573.0</v>
      </c>
      <c r="H5" s="5">
        <v>3231863.0</v>
      </c>
      <c r="I5" s="5" t="s">
        <v>2129</v>
      </c>
      <c r="J5" s="5" t="s">
        <v>2130</v>
      </c>
      <c r="K5" s="5">
        <v>562.0</v>
      </c>
      <c r="L5" s="16">
        <v>45803.13222222222</v>
      </c>
      <c r="M5" s="5">
        <v>562.0</v>
      </c>
      <c r="N5" s="16">
        <v>45803.21306712963</v>
      </c>
      <c r="O5" s="5">
        <v>562.0</v>
      </c>
      <c r="P5" s="16">
        <v>45803.22445601852</v>
      </c>
      <c r="Q5" s="16">
        <v>45803.22934027778</v>
      </c>
    </row>
    <row r="6">
      <c r="A6" s="457">
        <v>45803.0</v>
      </c>
      <c r="B6" s="5">
        <v>4552.0</v>
      </c>
      <c r="C6" s="5" t="s">
        <v>2128</v>
      </c>
      <c r="D6" s="5">
        <v>4411.0</v>
      </c>
      <c r="E6" s="5" t="s">
        <v>329</v>
      </c>
      <c r="F6" s="5" t="s">
        <v>878</v>
      </c>
      <c r="G6" s="5">
        <v>987736.0</v>
      </c>
      <c r="H6" s="5">
        <v>3232183.0</v>
      </c>
      <c r="I6" s="5" t="s">
        <v>2129</v>
      </c>
      <c r="J6" s="5" t="s">
        <v>2130</v>
      </c>
      <c r="K6" s="5">
        <v>1003.0</v>
      </c>
      <c r="L6" s="16">
        <v>45803.16028935185</v>
      </c>
      <c r="M6" s="5">
        <v>1003.0</v>
      </c>
      <c r="N6" s="16">
        <v>45803.20861111111</v>
      </c>
      <c r="O6" s="5">
        <v>1003.0</v>
      </c>
      <c r="P6" s="16">
        <v>45803.21057870371</v>
      </c>
      <c r="Q6" s="16">
        <v>45803.21618055556</v>
      </c>
    </row>
    <row r="7">
      <c r="A7" s="457">
        <v>45803.0</v>
      </c>
      <c r="B7" s="5">
        <v>4552.0</v>
      </c>
      <c r="C7" s="5" t="s">
        <v>2128</v>
      </c>
      <c r="D7" s="5">
        <v>4543.0</v>
      </c>
      <c r="E7" s="5" t="s">
        <v>70</v>
      </c>
      <c r="F7" s="5" t="s">
        <v>878</v>
      </c>
      <c r="G7" s="5">
        <v>987742.0</v>
      </c>
      <c r="H7" s="5">
        <v>3232213.0</v>
      </c>
      <c r="I7" s="5" t="s">
        <v>2129</v>
      </c>
      <c r="J7" s="5" t="s">
        <v>2130</v>
      </c>
      <c r="K7" s="5">
        <v>2153.0</v>
      </c>
      <c r="L7" s="16">
        <v>45803.163564814815</v>
      </c>
      <c r="M7" s="5">
        <v>2153.0</v>
      </c>
      <c r="N7" s="16">
        <v>45803.213530092595</v>
      </c>
      <c r="O7" s="5">
        <v>2153.0</v>
      </c>
      <c r="P7" s="16">
        <v>45803.2184837963</v>
      </c>
      <c r="Q7" s="16">
        <v>45803.23364583333</v>
      </c>
    </row>
    <row r="8">
      <c r="A8" s="457">
        <v>45803.0</v>
      </c>
      <c r="B8" s="5">
        <v>4552.0</v>
      </c>
      <c r="C8" s="5" t="s">
        <v>2128</v>
      </c>
      <c r="D8" s="5">
        <v>4457.0</v>
      </c>
      <c r="E8" s="5" t="s">
        <v>137</v>
      </c>
      <c r="F8" s="5" t="s">
        <v>878</v>
      </c>
      <c r="G8" s="5">
        <v>986893.0</v>
      </c>
      <c r="H8" s="5">
        <v>3230586.0</v>
      </c>
      <c r="I8" s="5" t="s">
        <v>2129</v>
      </c>
      <c r="J8" s="5" t="s">
        <v>2130</v>
      </c>
      <c r="K8" s="5">
        <v>1635.0</v>
      </c>
      <c r="L8" s="16">
        <v>45803.01771990741</v>
      </c>
      <c r="M8" s="5">
        <v>1635.0</v>
      </c>
      <c r="N8" s="16">
        <v>45803.07533564815</v>
      </c>
      <c r="O8" s="5">
        <v>1635.0</v>
      </c>
      <c r="P8" s="16">
        <v>45803.081041666665</v>
      </c>
      <c r="Q8" s="16">
        <v>45803.09392361111</v>
      </c>
    </row>
    <row r="9">
      <c r="A9" s="457">
        <v>45803.0</v>
      </c>
      <c r="B9" s="5">
        <v>4552.0</v>
      </c>
      <c r="C9" s="5" t="s">
        <v>2128</v>
      </c>
      <c r="D9" s="5">
        <v>2582.0</v>
      </c>
      <c r="E9" s="5" t="s">
        <v>190</v>
      </c>
      <c r="F9" s="5" t="s">
        <v>878</v>
      </c>
      <c r="G9" s="5">
        <v>987059.0</v>
      </c>
      <c r="H9" s="5">
        <v>3230939.0</v>
      </c>
      <c r="I9" s="5" t="s">
        <v>2129</v>
      </c>
      <c r="J9" s="5" t="s">
        <v>2130</v>
      </c>
      <c r="K9" s="5">
        <v>1937.0</v>
      </c>
      <c r="L9" s="16">
        <v>45803.05252314815</v>
      </c>
      <c r="M9" s="5">
        <v>1937.0</v>
      </c>
      <c r="N9" s="16">
        <v>45803.1081712963</v>
      </c>
      <c r="O9" s="5">
        <v>1937.0</v>
      </c>
      <c r="P9" s="16">
        <v>45803.134201388886</v>
      </c>
      <c r="Q9" s="16">
        <v>45803.15392361111</v>
      </c>
    </row>
    <row r="10">
      <c r="A10" s="457">
        <v>45803.0</v>
      </c>
      <c r="B10" s="5">
        <v>4552.0</v>
      </c>
      <c r="C10" s="5" t="s">
        <v>2128</v>
      </c>
      <c r="D10" s="5">
        <v>6308.0</v>
      </c>
      <c r="E10" s="5" t="s">
        <v>787</v>
      </c>
      <c r="F10" s="5" t="s">
        <v>878</v>
      </c>
      <c r="G10" s="5">
        <v>987524.0</v>
      </c>
      <c r="H10" s="5">
        <v>3231778.0</v>
      </c>
      <c r="I10" s="5" t="s">
        <v>2129</v>
      </c>
      <c r="J10" s="5" t="s">
        <v>2130</v>
      </c>
      <c r="K10" s="5">
        <v>325.0</v>
      </c>
      <c r="L10" s="16">
        <v>45803.12553240741</v>
      </c>
      <c r="M10" s="5">
        <v>325.0</v>
      </c>
      <c r="N10" s="16">
        <v>45803.17171296296</v>
      </c>
      <c r="O10" s="5">
        <v>325.0</v>
      </c>
      <c r="P10" s="16">
        <v>45803.20903935185</v>
      </c>
      <c r="Q10" s="16">
        <v>45803.218506944446</v>
      </c>
    </row>
    <row r="11">
      <c r="A11" s="457">
        <v>45803.0</v>
      </c>
      <c r="B11" s="5">
        <v>4552.0</v>
      </c>
      <c r="C11" s="5" t="s">
        <v>2128</v>
      </c>
      <c r="D11" s="5">
        <v>3138.0</v>
      </c>
      <c r="E11" s="5" t="s">
        <v>146</v>
      </c>
      <c r="F11" s="5" t="s">
        <v>878</v>
      </c>
      <c r="G11" s="5">
        <v>987042.0</v>
      </c>
      <c r="H11" s="5">
        <v>3230898.0</v>
      </c>
      <c r="I11" s="5" t="s">
        <v>2129</v>
      </c>
      <c r="J11" s="5" t="s">
        <v>2130</v>
      </c>
      <c r="K11" s="5">
        <v>1922.0</v>
      </c>
      <c r="L11" s="16">
        <v>45803.04924768519</v>
      </c>
      <c r="M11" s="5">
        <v>1922.0</v>
      </c>
      <c r="N11" s="16">
        <v>45803.118796296294</v>
      </c>
      <c r="O11" s="5">
        <v>1922.0</v>
      </c>
      <c r="P11" s="16">
        <v>45803.185011574074</v>
      </c>
      <c r="Q11" s="16">
        <v>45803.20777777778</v>
      </c>
    </row>
    <row r="12">
      <c r="A12" s="457">
        <v>45803.0</v>
      </c>
      <c r="B12" s="5">
        <v>4552.0</v>
      </c>
      <c r="C12" s="5" t="s">
        <v>2128</v>
      </c>
      <c r="D12" s="5">
        <v>4509.0</v>
      </c>
      <c r="E12" s="5" t="s">
        <v>28</v>
      </c>
      <c r="F12" s="5" t="s">
        <v>878</v>
      </c>
      <c r="G12" s="5">
        <v>987643.0</v>
      </c>
      <c r="H12" s="5">
        <v>3232017.0</v>
      </c>
      <c r="I12" s="5" t="s">
        <v>2129</v>
      </c>
      <c r="J12" s="5" t="s">
        <v>2130</v>
      </c>
      <c r="K12" s="5">
        <v>1429.0</v>
      </c>
      <c r="L12" s="16">
        <v>45803.14599537037</v>
      </c>
      <c r="M12" s="5">
        <v>1429.0</v>
      </c>
      <c r="N12" s="16">
        <v>45803.206782407404</v>
      </c>
      <c r="O12" s="5">
        <v>1429.0</v>
      </c>
      <c r="P12" s="16">
        <v>45803.221284722225</v>
      </c>
      <c r="Q12" s="16">
        <v>45803.23704861111</v>
      </c>
    </row>
    <row r="13">
      <c r="A13" s="457">
        <v>45803.0</v>
      </c>
      <c r="B13" s="5">
        <v>4552.0</v>
      </c>
      <c r="C13" s="5" t="s">
        <v>2128</v>
      </c>
      <c r="D13" s="5">
        <v>4421.0</v>
      </c>
      <c r="E13" s="5" t="s">
        <v>41</v>
      </c>
      <c r="F13" s="5" t="s">
        <v>878</v>
      </c>
      <c r="G13" s="5">
        <v>986911.0</v>
      </c>
      <c r="H13" s="5">
        <v>3230615.0</v>
      </c>
      <c r="I13" s="5" t="s">
        <v>2129</v>
      </c>
      <c r="J13" s="5" t="s">
        <v>2130</v>
      </c>
      <c r="K13" s="5">
        <v>1170.0</v>
      </c>
      <c r="L13" s="16">
        <v>45803.02122685185</v>
      </c>
      <c r="M13" s="5">
        <v>1170.0</v>
      </c>
      <c r="N13" s="16">
        <v>45803.141493055555</v>
      </c>
      <c r="O13" s="5">
        <v>1170.0</v>
      </c>
      <c r="P13" s="16">
        <v>45803.14565972222</v>
      </c>
      <c r="Q13" s="16">
        <v>45803.1571412037</v>
      </c>
    </row>
    <row r="14">
      <c r="A14" s="457">
        <v>45803.0</v>
      </c>
      <c r="B14" s="5">
        <v>4552.0</v>
      </c>
      <c r="C14" s="5" t="s">
        <v>2128</v>
      </c>
      <c r="D14" s="5">
        <v>4510.0</v>
      </c>
      <c r="E14" s="5" t="s">
        <v>219</v>
      </c>
      <c r="F14" s="5" t="s">
        <v>878</v>
      </c>
      <c r="G14" s="5">
        <v>987385.0</v>
      </c>
      <c r="H14" s="5">
        <v>3231539.0</v>
      </c>
      <c r="I14" s="5" t="s">
        <v>2129</v>
      </c>
      <c r="J14" s="5" t="s">
        <v>2130</v>
      </c>
      <c r="K14" s="5">
        <v>891.0</v>
      </c>
      <c r="L14" s="16">
        <v>45803.10459490741</v>
      </c>
      <c r="M14" s="5">
        <v>891.0</v>
      </c>
      <c r="N14" s="16">
        <v>45803.19105324074</v>
      </c>
      <c r="O14" s="5">
        <v>891.0</v>
      </c>
      <c r="P14" s="16">
        <v>45803.19613425926</v>
      </c>
      <c r="Q14" s="16">
        <v>45803.209340277775</v>
      </c>
    </row>
    <row r="15">
      <c r="A15" s="457">
        <v>45803.0</v>
      </c>
      <c r="B15" s="5">
        <v>4552.0</v>
      </c>
      <c r="C15" s="5" t="s">
        <v>2128</v>
      </c>
      <c r="D15" s="5">
        <v>3141.0</v>
      </c>
      <c r="E15" s="5" t="s">
        <v>179</v>
      </c>
      <c r="F15" s="5" t="s">
        <v>878</v>
      </c>
      <c r="G15" s="5">
        <v>986993.0</v>
      </c>
      <c r="H15" s="5">
        <v>3230825.0</v>
      </c>
      <c r="I15" s="5" t="s">
        <v>2129</v>
      </c>
      <c r="J15" s="5" t="s">
        <v>2130</v>
      </c>
      <c r="K15" s="5">
        <v>1926.0</v>
      </c>
      <c r="L15" s="16">
        <v>45803.042025462964</v>
      </c>
      <c r="M15" s="5">
        <v>1925.0</v>
      </c>
      <c r="N15" s="16">
        <v>45803.13893518518</v>
      </c>
      <c r="O15" s="5">
        <v>1925.0</v>
      </c>
      <c r="P15" s="16">
        <v>45803.14240740741</v>
      </c>
      <c r="Q15" s="16">
        <v>45803.226747685185</v>
      </c>
    </row>
    <row r="16">
      <c r="A16" s="457">
        <v>45803.0</v>
      </c>
      <c r="B16" s="5">
        <v>4552.0</v>
      </c>
      <c r="C16" s="5" t="s">
        <v>2128</v>
      </c>
      <c r="D16" s="5">
        <v>2780.0</v>
      </c>
      <c r="E16" s="5" t="s">
        <v>728</v>
      </c>
      <c r="F16" s="5" t="s">
        <v>878</v>
      </c>
      <c r="G16" s="5">
        <v>987421.0</v>
      </c>
      <c r="H16" s="5">
        <v>3231590.0</v>
      </c>
      <c r="I16" s="5" t="s">
        <v>2129</v>
      </c>
      <c r="J16" s="5" t="s">
        <v>2130</v>
      </c>
      <c r="K16" s="5">
        <v>1331.0</v>
      </c>
      <c r="L16" s="16">
        <v>45803.108125</v>
      </c>
      <c r="M16" s="5">
        <v>1331.0</v>
      </c>
      <c r="N16" s="16">
        <v>45803.155324074076</v>
      </c>
      <c r="O16" s="5">
        <v>1331.0</v>
      </c>
      <c r="P16" s="16">
        <v>45803.17412037037</v>
      </c>
      <c r="Q16" s="16">
        <v>45803.18732638889</v>
      </c>
    </row>
    <row r="17">
      <c r="A17" s="457">
        <v>45803.0</v>
      </c>
      <c r="B17" s="5">
        <v>4552.0</v>
      </c>
      <c r="C17" s="5" t="s">
        <v>2128</v>
      </c>
      <c r="D17" s="5">
        <v>4493.0</v>
      </c>
      <c r="E17" s="5" t="s">
        <v>18</v>
      </c>
      <c r="F17" s="5" t="s">
        <v>878</v>
      </c>
      <c r="G17" s="5">
        <v>987889.0</v>
      </c>
      <c r="H17" s="5">
        <v>3232464.0</v>
      </c>
      <c r="I17" s="5" t="s">
        <v>2129</v>
      </c>
      <c r="J17" s="5" t="s">
        <v>2130</v>
      </c>
      <c r="K17" s="5">
        <v>3151.0</v>
      </c>
      <c r="L17" s="16">
        <v>45803.18785879629</v>
      </c>
      <c r="M17" s="5">
        <v>3095.0</v>
      </c>
      <c r="N17" s="16">
        <v>45803.2193287037</v>
      </c>
      <c r="O17" s="5">
        <v>3095.0</v>
      </c>
      <c r="P17" s="16">
        <v>45803.221238425926</v>
      </c>
      <c r="Q17" s="16">
        <v>45803.26142361111</v>
      </c>
    </row>
    <row r="18">
      <c r="A18" s="457">
        <v>45803.0</v>
      </c>
      <c r="B18" s="5">
        <v>4552.0</v>
      </c>
      <c r="C18" s="5" t="s">
        <v>2128</v>
      </c>
      <c r="D18" s="5">
        <v>5757.0</v>
      </c>
      <c r="E18" s="5" t="s">
        <v>43</v>
      </c>
      <c r="F18" s="5" t="s">
        <v>878</v>
      </c>
      <c r="G18" s="5">
        <v>986857.0</v>
      </c>
      <c r="H18" s="5">
        <v>3230503.0</v>
      </c>
      <c r="I18" s="5" t="s">
        <v>2129</v>
      </c>
      <c r="J18" s="5" t="s">
        <v>2130</v>
      </c>
      <c r="K18" s="5">
        <v>347.0</v>
      </c>
      <c r="L18" s="16">
        <v>45803.01082175926</v>
      </c>
      <c r="M18" s="5">
        <v>347.0</v>
      </c>
      <c r="N18" s="16">
        <v>45803.122453703705</v>
      </c>
      <c r="O18" s="5">
        <v>347.0</v>
      </c>
      <c r="P18" s="16">
        <v>45803.21855324074</v>
      </c>
      <c r="Q18" s="16">
        <v>45803.2212037037</v>
      </c>
    </row>
    <row r="19">
      <c r="A19" s="457">
        <v>45803.0</v>
      </c>
      <c r="B19" s="5">
        <v>4552.0</v>
      </c>
      <c r="C19" s="5" t="s">
        <v>2128</v>
      </c>
      <c r="D19" s="5">
        <v>5458.0</v>
      </c>
      <c r="E19" s="5" t="s">
        <v>7</v>
      </c>
      <c r="F19" s="5" t="s">
        <v>2131</v>
      </c>
      <c r="G19" s="5">
        <v>987678.0</v>
      </c>
      <c r="H19" s="5">
        <v>3232092.0</v>
      </c>
      <c r="I19" s="5" t="s">
        <v>2129</v>
      </c>
      <c r="J19" s="5" t="s">
        <v>2130</v>
      </c>
      <c r="K19" s="5">
        <v>1444.0</v>
      </c>
      <c r="L19" s="16">
        <v>45803.153078703705</v>
      </c>
      <c r="M19" s="5">
        <v>1443.0</v>
      </c>
      <c r="N19" s="16">
        <v>45803.19862268519</v>
      </c>
      <c r="O19" s="5">
        <v>1443.0</v>
      </c>
      <c r="P19" s="16">
        <v>45803.20329861111</v>
      </c>
      <c r="Q19" s="16">
        <v>45803.22340277778</v>
      </c>
    </row>
    <row r="20">
      <c r="A20" s="457">
        <v>45803.0</v>
      </c>
      <c r="B20" s="5">
        <v>4552.0</v>
      </c>
      <c r="C20" s="5" t="s">
        <v>2128</v>
      </c>
      <c r="D20" s="5">
        <v>2578.0</v>
      </c>
      <c r="E20" s="5" t="s">
        <v>24</v>
      </c>
      <c r="F20" s="5" t="s">
        <v>878</v>
      </c>
      <c r="G20" s="5">
        <v>987576.0</v>
      </c>
      <c r="H20" s="5">
        <v>3231862.0</v>
      </c>
      <c r="I20" s="5" t="s">
        <v>2129</v>
      </c>
      <c r="J20" s="5" t="s">
        <v>2130</v>
      </c>
      <c r="K20" s="5">
        <v>1869.0</v>
      </c>
      <c r="L20" s="16">
        <v>45803.132199074076</v>
      </c>
      <c r="M20" s="5">
        <v>1868.0</v>
      </c>
      <c r="N20" s="16">
        <v>45803.19405092593</v>
      </c>
      <c r="O20" s="5">
        <v>1868.0</v>
      </c>
      <c r="P20" s="16">
        <v>45803.19629629629</v>
      </c>
      <c r="Q20" s="16">
        <v>45803.21295138889</v>
      </c>
    </row>
    <row r="21">
      <c r="A21" s="457">
        <v>45803.0</v>
      </c>
      <c r="B21" s="5">
        <v>4552.0</v>
      </c>
      <c r="C21" s="5" t="s">
        <v>2128</v>
      </c>
      <c r="D21" s="5">
        <v>3988.0</v>
      </c>
      <c r="E21" s="5" t="s">
        <v>1394</v>
      </c>
      <c r="F21" s="5" t="s">
        <v>878</v>
      </c>
      <c r="G21" s="5">
        <v>987234.0</v>
      </c>
      <c r="H21" s="5">
        <v>3231289.0</v>
      </c>
      <c r="I21" s="5" t="s">
        <v>2129</v>
      </c>
      <c r="J21" s="5" t="s">
        <v>2130</v>
      </c>
      <c r="K21" s="5">
        <v>1316.0</v>
      </c>
      <c r="L21" s="16">
        <v>45803.08372685185</v>
      </c>
      <c r="M21" s="5">
        <v>1316.0</v>
      </c>
      <c r="N21" s="16">
        <v>45803.156863425924</v>
      </c>
      <c r="O21" s="5">
        <v>1316.0</v>
      </c>
      <c r="P21" s="16">
        <v>45803.15996527778</v>
      </c>
      <c r="Q21" s="16">
        <v>45803.18311342593</v>
      </c>
    </row>
    <row r="22">
      <c r="A22" s="457">
        <v>45803.0</v>
      </c>
      <c r="B22" s="5">
        <v>4552.0</v>
      </c>
      <c r="C22" s="5" t="s">
        <v>2128</v>
      </c>
      <c r="D22" s="5">
        <v>5286.0</v>
      </c>
      <c r="E22" s="5" t="s">
        <v>124</v>
      </c>
      <c r="F22" s="5" t="s">
        <v>878</v>
      </c>
      <c r="G22" s="5">
        <v>986971.0</v>
      </c>
      <c r="H22" s="5">
        <v>3230786.0</v>
      </c>
      <c r="I22" s="5" t="s">
        <v>2129</v>
      </c>
      <c r="J22" s="5" t="s">
        <v>2130</v>
      </c>
      <c r="K22" s="5">
        <v>875.0</v>
      </c>
      <c r="L22" s="16">
        <v>45803.03892361111</v>
      </c>
      <c r="M22" s="5">
        <v>875.0</v>
      </c>
      <c r="N22" s="16">
        <v>45803.11299768519</v>
      </c>
      <c r="O22" s="5">
        <v>875.0</v>
      </c>
      <c r="P22" s="16">
        <v>45803.2084375</v>
      </c>
      <c r="Q22" s="16">
        <v>45803.217210648145</v>
      </c>
    </row>
    <row r="23">
      <c r="A23" s="457">
        <v>45803.0</v>
      </c>
      <c r="B23" s="5">
        <v>4552.0</v>
      </c>
      <c r="C23" s="5" t="s">
        <v>2128</v>
      </c>
      <c r="D23" s="5">
        <v>3892.0</v>
      </c>
      <c r="E23" s="5" t="s">
        <v>241</v>
      </c>
      <c r="F23" s="5" t="s">
        <v>878</v>
      </c>
      <c r="G23" s="5">
        <v>987893.0</v>
      </c>
      <c r="H23" s="5">
        <v>3232506.0</v>
      </c>
      <c r="I23" s="5" t="s">
        <v>2129</v>
      </c>
      <c r="J23" s="5" t="s">
        <v>2130</v>
      </c>
      <c r="K23" s="5">
        <v>1296.0</v>
      </c>
      <c r="L23" s="16">
        <v>45803.191516203704</v>
      </c>
      <c r="M23" s="5">
        <v>1275.0</v>
      </c>
      <c r="N23" s="16">
        <v>45803.21807870371</v>
      </c>
      <c r="O23" s="5">
        <v>1275.0</v>
      </c>
      <c r="P23" s="16">
        <v>45803.219409722224</v>
      </c>
      <c r="Q23" s="16">
        <v>45803.23767361111</v>
      </c>
    </row>
    <row r="24">
      <c r="A24" s="457">
        <v>45803.0</v>
      </c>
      <c r="B24" s="5">
        <v>4552.0</v>
      </c>
      <c r="C24" s="5" t="s">
        <v>2128</v>
      </c>
      <c r="D24" s="5">
        <v>3139.0</v>
      </c>
      <c r="E24" s="5" t="s">
        <v>130</v>
      </c>
      <c r="F24" s="5" t="s">
        <v>878</v>
      </c>
      <c r="G24" s="5">
        <v>987081.0</v>
      </c>
      <c r="H24" s="5">
        <v>3230982.0</v>
      </c>
      <c r="I24" s="5" t="s">
        <v>2129</v>
      </c>
      <c r="J24" s="5" t="s">
        <v>2130</v>
      </c>
      <c r="K24" s="5">
        <v>1814.0</v>
      </c>
      <c r="L24" s="16">
        <v>45803.05599537037</v>
      </c>
      <c r="M24" s="5">
        <v>1814.0</v>
      </c>
      <c r="N24" s="16">
        <v>45803.11809027778</v>
      </c>
      <c r="O24" s="5">
        <v>1814.0</v>
      </c>
      <c r="P24" s="16">
        <v>45803.122928240744</v>
      </c>
      <c r="Q24" s="16">
        <v>45803.14513888889</v>
      </c>
    </row>
    <row r="25">
      <c r="A25" s="457">
        <v>45803.0</v>
      </c>
      <c r="B25" s="5">
        <v>4552.0</v>
      </c>
      <c r="C25" s="5" t="s">
        <v>2128</v>
      </c>
      <c r="D25" s="5">
        <v>3371.0</v>
      </c>
      <c r="E25" s="5" t="s">
        <v>30</v>
      </c>
      <c r="F25" s="5" t="s">
        <v>878</v>
      </c>
      <c r="G25" s="5">
        <v>987559.0</v>
      </c>
      <c r="H25" s="5">
        <v>3231809.0</v>
      </c>
      <c r="I25" s="5" t="s">
        <v>2129</v>
      </c>
      <c r="J25" s="5" t="s">
        <v>2130</v>
      </c>
      <c r="K25" s="5">
        <v>1187.0</v>
      </c>
      <c r="L25" s="16">
        <v>45803.12877314815</v>
      </c>
      <c r="M25" s="5">
        <v>1187.0</v>
      </c>
      <c r="N25" s="16">
        <v>45803.18179398148</v>
      </c>
      <c r="O25" s="5">
        <v>1187.0</v>
      </c>
      <c r="P25" s="16">
        <v>45803.184525462966</v>
      </c>
      <c r="Q25" s="16">
        <v>45803.20300925926</v>
      </c>
    </row>
    <row r="26">
      <c r="A26" s="457">
        <v>45803.0</v>
      </c>
      <c r="B26" s="5">
        <v>4552.0</v>
      </c>
      <c r="C26" s="5" t="s">
        <v>2128</v>
      </c>
      <c r="D26" s="5">
        <v>5072.0</v>
      </c>
      <c r="E26" s="5" t="s">
        <v>172</v>
      </c>
      <c r="F26" s="5" t="s">
        <v>878</v>
      </c>
      <c r="G26" s="5">
        <v>987577.0</v>
      </c>
      <c r="H26" s="5">
        <v>3231864.0</v>
      </c>
      <c r="I26" s="5" t="s">
        <v>2129</v>
      </c>
      <c r="J26" s="5" t="s">
        <v>2130</v>
      </c>
      <c r="K26" s="5">
        <v>2337.0</v>
      </c>
      <c r="L26" s="16">
        <v>45803.132268518515</v>
      </c>
      <c r="M26" s="5">
        <v>2337.0</v>
      </c>
      <c r="N26" s="16">
        <v>45803.18090277778</v>
      </c>
      <c r="O26" s="5">
        <v>2337.0</v>
      </c>
      <c r="P26" s="16">
        <v>45803.18482638889</v>
      </c>
      <c r="Q26" s="16">
        <v>45803.209085648145</v>
      </c>
    </row>
    <row r="27">
      <c r="A27" s="457">
        <v>45803.0</v>
      </c>
      <c r="B27" s="5">
        <v>4552.0</v>
      </c>
      <c r="C27" s="5" t="s">
        <v>2128</v>
      </c>
      <c r="D27" s="5">
        <v>5349.0</v>
      </c>
      <c r="E27" s="5" t="s">
        <v>29</v>
      </c>
      <c r="F27" s="5" t="s">
        <v>2131</v>
      </c>
      <c r="G27" s="5">
        <v>986879.0</v>
      </c>
      <c r="H27" s="5">
        <v>3230555.0</v>
      </c>
      <c r="I27" s="5" t="s">
        <v>2129</v>
      </c>
      <c r="J27" s="5" t="s">
        <v>2130</v>
      </c>
      <c r="K27" s="5">
        <v>1187.0</v>
      </c>
      <c r="L27" s="16">
        <v>45803.01417824074</v>
      </c>
      <c r="M27" s="5">
        <v>1187.0</v>
      </c>
      <c r="N27" s="16">
        <v>45803.070706018516</v>
      </c>
      <c r="O27" s="5">
        <v>1187.0</v>
      </c>
      <c r="P27" s="16">
        <v>45803.071550925924</v>
      </c>
      <c r="Q27" s="16">
        <v>45803.08351851852</v>
      </c>
    </row>
    <row r="28">
      <c r="A28" s="457">
        <v>45803.0</v>
      </c>
      <c r="B28" s="5">
        <v>4552.0</v>
      </c>
      <c r="C28" s="5" t="s">
        <v>2128</v>
      </c>
      <c r="D28" s="5">
        <v>3143.0</v>
      </c>
      <c r="E28" s="5" t="s">
        <v>125</v>
      </c>
      <c r="F28" s="5" t="s">
        <v>878</v>
      </c>
      <c r="G28" s="5">
        <v>987080.0</v>
      </c>
      <c r="H28" s="5">
        <v>3230981.0</v>
      </c>
      <c r="I28" s="5" t="s">
        <v>2129</v>
      </c>
      <c r="J28" s="5" t="s">
        <v>2130</v>
      </c>
      <c r="K28" s="5">
        <v>1907.0</v>
      </c>
      <c r="L28" s="16">
        <v>45803.05594907407</v>
      </c>
      <c r="M28" s="5">
        <v>1907.0</v>
      </c>
      <c r="N28" s="16">
        <v>45803.13086805555</v>
      </c>
      <c r="O28" s="5">
        <v>1907.0</v>
      </c>
      <c r="P28" s="16">
        <v>45803.17428240741</v>
      </c>
      <c r="Q28" s="16">
        <v>45803.19474537037</v>
      </c>
    </row>
    <row r="29">
      <c r="A29" s="457">
        <v>45803.0</v>
      </c>
      <c r="B29" s="5">
        <v>4552.0</v>
      </c>
      <c r="C29" s="5" t="s">
        <v>2128</v>
      </c>
      <c r="D29" s="5">
        <v>3790.0</v>
      </c>
      <c r="E29" s="5" t="s">
        <v>201</v>
      </c>
      <c r="F29" s="5" t="s">
        <v>878</v>
      </c>
      <c r="G29" s="5">
        <v>987700.0</v>
      </c>
      <c r="H29" s="5">
        <v>3232128.0</v>
      </c>
      <c r="I29" s="5" t="s">
        <v>2129</v>
      </c>
      <c r="J29" s="5" t="s">
        <v>2130</v>
      </c>
      <c r="K29" s="5">
        <v>1755.0</v>
      </c>
      <c r="L29" s="16">
        <v>45803.156539351854</v>
      </c>
      <c r="M29" s="5">
        <v>1753.0</v>
      </c>
      <c r="N29" s="16">
        <v>45803.19457175926</v>
      </c>
      <c r="O29" s="5">
        <v>1753.0</v>
      </c>
      <c r="P29" s="16">
        <v>45803.198171296295</v>
      </c>
      <c r="Q29" s="16">
        <v>45803.20822916667</v>
      </c>
    </row>
    <row r="30">
      <c r="A30" s="457">
        <v>45803.0</v>
      </c>
      <c r="B30" s="5">
        <v>4552.0</v>
      </c>
      <c r="C30" s="5" t="s">
        <v>2128</v>
      </c>
      <c r="D30" s="5">
        <v>3578.0</v>
      </c>
      <c r="E30" s="5" t="s">
        <v>27</v>
      </c>
      <c r="F30" s="5" t="s">
        <v>878</v>
      </c>
      <c r="G30" s="5">
        <v>986897.0</v>
      </c>
      <c r="H30" s="5">
        <v>3230587.0</v>
      </c>
      <c r="I30" s="5" t="s">
        <v>2129</v>
      </c>
      <c r="J30" s="5" t="s">
        <v>2130</v>
      </c>
      <c r="K30" s="5">
        <v>1881.0</v>
      </c>
      <c r="L30" s="16">
        <v>45803.0177662037</v>
      </c>
      <c r="M30" s="5">
        <v>1881.0</v>
      </c>
      <c r="N30" s="16">
        <v>45803.09334490741</v>
      </c>
      <c r="O30" s="5">
        <v>1881.0</v>
      </c>
      <c r="P30" s="16">
        <v>45803.09725694444</v>
      </c>
      <c r="Q30" s="16">
        <v>45803.12150462963</v>
      </c>
    </row>
    <row r="31">
      <c r="A31" s="457">
        <v>45803.0</v>
      </c>
      <c r="B31" s="5">
        <v>4552.0</v>
      </c>
      <c r="C31" s="5" t="s">
        <v>2128</v>
      </c>
      <c r="D31" s="5">
        <v>5673.0</v>
      </c>
      <c r="E31" s="5" t="s">
        <v>61</v>
      </c>
      <c r="F31" s="5" t="s">
        <v>878</v>
      </c>
      <c r="G31" s="5">
        <v>987878.0</v>
      </c>
      <c r="H31" s="5">
        <v>3232462.0</v>
      </c>
      <c r="I31" s="5" t="s">
        <v>2129</v>
      </c>
      <c r="J31" s="5" t="s">
        <v>2130</v>
      </c>
      <c r="K31" s="5">
        <v>2220.0</v>
      </c>
      <c r="L31" s="16">
        <v>45803.18777777778</v>
      </c>
      <c r="M31" s="5">
        <v>2218.0</v>
      </c>
      <c r="N31" s="16">
        <v>45803.22883101852</v>
      </c>
      <c r="O31" s="5">
        <v>2218.0</v>
      </c>
      <c r="P31" s="16">
        <v>45803.229317129626</v>
      </c>
      <c r="Q31" s="16">
        <v>45803.28947916667</v>
      </c>
    </row>
    <row r="32">
      <c r="A32" s="457">
        <v>45803.0</v>
      </c>
      <c r="B32" s="5">
        <v>4552.0</v>
      </c>
      <c r="C32" s="5" t="s">
        <v>2128</v>
      </c>
      <c r="D32" s="5">
        <v>3635.0</v>
      </c>
      <c r="E32" s="5" t="s">
        <v>468</v>
      </c>
      <c r="F32" s="5" t="s">
        <v>878</v>
      </c>
      <c r="G32" s="5">
        <v>986955.0</v>
      </c>
      <c r="H32" s="5">
        <v>3230731.0</v>
      </c>
      <c r="I32" s="5" t="s">
        <v>2129</v>
      </c>
      <c r="J32" s="5" t="s">
        <v>2130</v>
      </c>
      <c r="K32" s="5">
        <v>984.0</v>
      </c>
      <c r="L32" s="16">
        <v>45803.034953703704</v>
      </c>
      <c r="M32" s="5">
        <v>984.0</v>
      </c>
      <c r="N32" s="16">
        <v>45803.103842592594</v>
      </c>
      <c r="O32" s="5">
        <v>984.0</v>
      </c>
      <c r="P32" s="16">
        <v>45803.193564814814</v>
      </c>
      <c r="Q32" s="16">
        <v>45803.20041666667</v>
      </c>
    </row>
    <row r="33">
      <c r="A33" s="457">
        <v>45803.0</v>
      </c>
      <c r="B33" s="5">
        <v>4552.0</v>
      </c>
      <c r="C33" s="5" t="s">
        <v>2128</v>
      </c>
      <c r="D33" s="5">
        <v>5241.0</v>
      </c>
      <c r="E33" s="5" t="s">
        <v>135</v>
      </c>
      <c r="F33" s="5" t="s">
        <v>878</v>
      </c>
      <c r="G33" s="5">
        <v>987389.0</v>
      </c>
      <c r="H33" s="5">
        <v>3231537.0</v>
      </c>
      <c r="I33" s="5" t="s">
        <v>2129</v>
      </c>
      <c r="J33" s="5" t="s">
        <v>2130</v>
      </c>
      <c r="K33" s="5">
        <v>1775.0</v>
      </c>
      <c r="L33" s="16">
        <v>45803.104537037034</v>
      </c>
      <c r="M33" s="5">
        <v>1774.0</v>
      </c>
      <c r="N33" s="16">
        <v>45803.148888888885</v>
      </c>
      <c r="O33" s="5">
        <v>1774.0</v>
      </c>
      <c r="P33" s="16">
        <v>45803.17854166667</v>
      </c>
      <c r="Q33" s="16">
        <v>45803.19616898148</v>
      </c>
    </row>
    <row r="34">
      <c r="A34" s="457">
        <v>45803.0</v>
      </c>
      <c r="B34" s="5">
        <v>4552.0</v>
      </c>
      <c r="C34" s="5" t="s">
        <v>2128</v>
      </c>
      <c r="D34" s="5">
        <v>2950.0</v>
      </c>
      <c r="E34" s="5" t="s">
        <v>92</v>
      </c>
      <c r="F34" s="5" t="s">
        <v>878</v>
      </c>
      <c r="G34" s="5">
        <v>987196.0</v>
      </c>
      <c r="H34" s="5">
        <v>3231201.0</v>
      </c>
      <c r="I34" s="5" t="s">
        <v>2129</v>
      </c>
      <c r="J34" s="5" t="s">
        <v>2130</v>
      </c>
      <c r="K34" s="5">
        <v>1293.0</v>
      </c>
      <c r="L34" s="16">
        <v>45803.07693287037</v>
      </c>
      <c r="M34" s="5">
        <v>1293.0</v>
      </c>
      <c r="N34" s="16">
        <v>45803.349953703706</v>
      </c>
      <c r="O34" s="5">
        <v>1293.0</v>
      </c>
      <c r="P34" s="16">
        <v>45803.46796296296</v>
      </c>
      <c r="Q34" s="16">
        <v>45803.48427083333</v>
      </c>
    </row>
    <row r="35">
      <c r="A35" s="457">
        <v>45803.0</v>
      </c>
      <c r="B35" s="5">
        <v>4552.0</v>
      </c>
      <c r="C35" s="5" t="s">
        <v>2128</v>
      </c>
      <c r="D35" s="5">
        <v>5875.0</v>
      </c>
      <c r="E35" s="5" t="s">
        <v>1452</v>
      </c>
      <c r="F35" s="5" t="s">
        <v>878</v>
      </c>
      <c r="G35" s="5">
        <v>987353.0</v>
      </c>
      <c r="H35" s="5">
        <v>3231495.0</v>
      </c>
      <c r="I35" s="5" t="s">
        <v>2129</v>
      </c>
      <c r="J35" s="5" t="s">
        <v>2130</v>
      </c>
      <c r="K35" s="5">
        <v>1032.0</v>
      </c>
      <c r="L35" s="16">
        <v>45803.10113425926</v>
      </c>
      <c r="M35" s="5">
        <v>1032.0</v>
      </c>
      <c r="N35" s="16">
        <v>45803.15351851852</v>
      </c>
      <c r="O35" s="5">
        <v>1032.0</v>
      </c>
      <c r="P35" s="16">
        <v>45803.18928240741</v>
      </c>
      <c r="Q35" s="16">
        <v>45803.20724537037</v>
      </c>
    </row>
    <row r="36">
      <c r="A36" s="457">
        <v>45803.0</v>
      </c>
      <c r="B36" s="5">
        <v>4552.0</v>
      </c>
      <c r="C36" s="5" t="s">
        <v>2128</v>
      </c>
      <c r="D36" s="5">
        <v>5255.0</v>
      </c>
      <c r="E36" s="5" t="s">
        <v>104</v>
      </c>
      <c r="F36" s="5" t="s">
        <v>878</v>
      </c>
      <c r="G36" s="5">
        <v>987628.0</v>
      </c>
      <c r="H36" s="5">
        <v>3231989.0</v>
      </c>
      <c r="I36" s="5" t="s">
        <v>2129</v>
      </c>
      <c r="J36" s="5" t="s">
        <v>2130</v>
      </c>
      <c r="K36" s="5">
        <v>1063.0</v>
      </c>
      <c r="L36" s="16">
        <v>45803.142592592594</v>
      </c>
      <c r="M36" s="5">
        <v>1063.0</v>
      </c>
      <c r="N36" s="16">
        <v>45803.205972222226</v>
      </c>
      <c r="O36" s="5">
        <v>1063.0</v>
      </c>
      <c r="P36" s="16">
        <v>45803.2202662037</v>
      </c>
      <c r="Q36" s="16">
        <v>45803.23893518518</v>
      </c>
    </row>
    <row r="37">
      <c r="A37" s="457">
        <v>45803.0</v>
      </c>
      <c r="B37" s="5">
        <v>4552.0</v>
      </c>
      <c r="C37" s="5" t="s">
        <v>2128</v>
      </c>
      <c r="D37" s="5">
        <v>3136.0</v>
      </c>
      <c r="E37" s="5" t="s">
        <v>25</v>
      </c>
      <c r="F37" s="5" t="s">
        <v>878</v>
      </c>
      <c r="G37" s="5">
        <v>987687.0</v>
      </c>
      <c r="H37" s="5">
        <v>3232129.0</v>
      </c>
      <c r="I37" s="5" t="s">
        <v>2129</v>
      </c>
      <c r="J37" s="5" t="s">
        <v>2130</v>
      </c>
      <c r="K37" s="5">
        <v>2107.0</v>
      </c>
      <c r="L37" s="16">
        <v>45803.15657407408</v>
      </c>
      <c r="M37" s="5">
        <v>2105.0</v>
      </c>
      <c r="N37" s="16">
        <v>45803.20715277778</v>
      </c>
      <c r="O37" s="5">
        <v>2105.0</v>
      </c>
      <c r="P37" s="16">
        <v>45803.20831018518</v>
      </c>
      <c r="Q37" s="16">
        <v>45803.21773148148</v>
      </c>
    </row>
    <row r="38">
      <c r="A38" s="457">
        <v>45803.0</v>
      </c>
      <c r="B38" s="5">
        <v>4552.0</v>
      </c>
      <c r="C38" s="5" t="s">
        <v>2128</v>
      </c>
      <c r="D38" s="5">
        <v>4601.0</v>
      </c>
      <c r="E38" s="5" t="s">
        <v>47</v>
      </c>
      <c r="F38" s="5" t="s">
        <v>878</v>
      </c>
      <c r="G38" s="5">
        <v>987885.0</v>
      </c>
      <c r="H38" s="5">
        <v>3232465.0</v>
      </c>
      <c r="I38" s="5" t="s">
        <v>2129</v>
      </c>
      <c r="J38" s="5" t="s">
        <v>2130</v>
      </c>
      <c r="K38" s="5">
        <v>2447.0</v>
      </c>
      <c r="L38" s="16">
        <v>45803.18790509259</v>
      </c>
      <c r="M38" s="5">
        <v>2442.0</v>
      </c>
      <c r="N38" s="16">
        <v>45803.221296296295</v>
      </c>
      <c r="O38" s="5">
        <v>2442.0</v>
      </c>
      <c r="P38" s="16">
        <v>45803.226319444446</v>
      </c>
      <c r="Q38" s="16">
        <v>45803.234930555554</v>
      </c>
    </row>
    <row r="39">
      <c r="A39" s="457">
        <v>45803.0</v>
      </c>
      <c r="B39" s="5">
        <v>4552.0</v>
      </c>
      <c r="C39" s="5" t="s">
        <v>2128</v>
      </c>
      <c r="D39" s="5">
        <v>4580.0</v>
      </c>
      <c r="E39" s="5" t="s">
        <v>244</v>
      </c>
      <c r="F39" s="5" t="s">
        <v>878</v>
      </c>
      <c r="G39" s="5">
        <v>987635.0</v>
      </c>
      <c r="H39" s="5">
        <v>3232019.0</v>
      </c>
      <c r="I39" s="5" t="s">
        <v>2129</v>
      </c>
      <c r="J39" s="5" t="s">
        <v>2130</v>
      </c>
      <c r="K39" s="5">
        <v>1853.0</v>
      </c>
      <c r="L39" s="16">
        <v>45803.14606481481</v>
      </c>
      <c r="M39" s="5">
        <v>1853.0</v>
      </c>
      <c r="N39" s="16">
        <v>45803.19708333333</v>
      </c>
      <c r="O39" s="5">
        <v>1853.0</v>
      </c>
      <c r="P39" s="16">
        <v>45803.19991898148</v>
      </c>
      <c r="Q39" s="16">
        <v>45803.22162037037</v>
      </c>
    </row>
    <row r="40">
      <c r="A40" s="457">
        <v>45803.0</v>
      </c>
      <c r="B40" s="5">
        <v>4552.0</v>
      </c>
      <c r="C40" s="5" t="s">
        <v>2128</v>
      </c>
      <c r="D40" s="5">
        <v>5069.0</v>
      </c>
      <c r="E40" s="5" t="s">
        <v>205</v>
      </c>
      <c r="F40" s="5" t="s">
        <v>878</v>
      </c>
      <c r="G40" s="5">
        <v>987745.0</v>
      </c>
      <c r="H40" s="5">
        <v>3232215.0</v>
      </c>
      <c r="I40" s="5" t="s">
        <v>2129</v>
      </c>
      <c r="J40" s="5" t="s">
        <v>2130</v>
      </c>
      <c r="K40" s="5">
        <v>1658.0</v>
      </c>
      <c r="L40" s="16">
        <v>45803.16363425926</v>
      </c>
      <c r="M40" s="5">
        <v>1656.0</v>
      </c>
      <c r="N40" s="16">
        <v>45803.218298611115</v>
      </c>
      <c r="O40" s="5">
        <v>1656.0</v>
      </c>
      <c r="P40" s="16">
        <v>45803.219305555554</v>
      </c>
      <c r="Q40" s="16">
        <v>45803.23947916667</v>
      </c>
    </row>
    <row r="41">
      <c r="A41" s="457">
        <v>45803.0</v>
      </c>
      <c r="B41" s="5">
        <v>4552.0</v>
      </c>
      <c r="C41" s="5" t="s">
        <v>2128</v>
      </c>
      <c r="D41" s="5">
        <v>3352.0</v>
      </c>
      <c r="E41" s="5" t="s">
        <v>602</v>
      </c>
      <c r="F41" s="5" t="s">
        <v>878</v>
      </c>
      <c r="G41" s="5">
        <v>987877.0</v>
      </c>
      <c r="H41" s="5">
        <v>3232463.0</v>
      </c>
      <c r="I41" s="5" t="s">
        <v>2129</v>
      </c>
      <c r="J41" s="5" t="s">
        <v>2130</v>
      </c>
      <c r="K41" s="5">
        <v>1379.0</v>
      </c>
      <c r="L41" s="16">
        <v>45803.1878125</v>
      </c>
      <c r="M41" s="5">
        <v>1370.0</v>
      </c>
      <c r="N41" s="16">
        <v>45803.221504629626</v>
      </c>
      <c r="O41" s="5">
        <v>1370.0</v>
      </c>
      <c r="P41" s="16">
        <v>45803.25019675926</v>
      </c>
      <c r="Q41" s="16">
        <v>45803.252546296295</v>
      </c>
    </row>
    <row r="42">
      <c r="A42" s="457">
        <v>45803.0</v>
      </c>
      <c r="B42" s="5">
        <v>4552.0</v>
      </c>
      <c r="C42" s="5" t="s">
        <v>2128</v>
      </c>
      <c r="D42" s="5">
        <v>5070.0</v>
      </c>
      <c r="E42" s="5" t="s">
        <v>399</v>
      </c>
      <c r="F42" s="5" t="s">
        <v>878</v>
      </c>
      <c r="G42" s="5">
        <v>987184.0</v>
      </c>
      <c r="H42" s="5">
        <v>3231167.0</v>
      </c>
      <c r="I42" s="5" t="s">
        <v>2129</v>
      </c>
      <c r="J42" s="5" t="s">
        <v>2130</v>
      </c>
      <c r="K42" s="5">
        <v>798.0</v>
      </c>
      <c r="L42" s="16">
        <v>45803.07349537037</v>
      </c>
      <c r="M42" s="5">
        <v>798.0</v>
      </c>
      <c r="N42" s="16">
        <v>45803.142384259256</v>
      </c>
      <c r="O42" s="5">
        <v>798.0</v>
      </c>
      <c r="P42" s="16">
        <v>45803.19028935185</v>
      </c>
      <c r="Q42" s="16">
        <v>45803.20402777778</v>
      </c>
    </row>
    <row r="43">
      <c r="A43" s="457">
        <v>45803.0</v>
      </c>
      <c r="B43" s="5">
        <v>4552.0</v>
      </c>
      <c r="C43" s="5" t="s">
        <v>2128</v>
      </c>
      <c r="D43" s="5">
        <v>4663.0</v>
      </c>
      <c r="E43" s="5" t="s">
        <v>91</v>
      </c>
      <c r="F43" s="5" t="s">
        <v>878</v>
      </c>
      <c r="G43" s="5">
        <v>987505.0</v>
      </c>
      <c r="H43" s="5">
        <v>3231737.0</v>
      </c>
      <c r="I43" s="5" t="s">
        <v>2129</v>
      </c>
      <c r="J43" s="5" t="s">
        <v>2130</v>
      </c>
      <c r="K43" s="5">
        <v>1206.0</v>
      </c>
      <c r="L43" s="16">
        <v>45803.122025462966</v>
      </c>
      <c r="M43" s="5">
        <v>1206.0</v>
      </c>
      <c r="N43" s="16">
        <v>45803.17832175926</v>
      </c>
      <c r="O43" s="5">
        <v>1206.0</v>
      </c>
      <c r="P43" s="16">
        <v>45803.186574074076</v>
      </c>
      <c r="Q43" s="16">
        <v>45803.201469907406</v>
      </c>
    </row>
    <row r="44">
      <c r="A44" s="457">
        <v>45803.0</v>
      </c>
      <c r="B44" s="5">
        <v>4552.0</v>
      </c>
      <c r="C44" s="5" t="s">
        <v>2128</v>
      </c>
      <c r="D44" s="5">
        <v>5024.0</v>
      </c>
      <c r="E44" s="5" t="s">
        <v>157</v>
      </c>
      <c r="F44" s="5" t="s">
        <v>878</v>
      </c>
      <c r="G44" s="5">
        <v>987904.0</v>
      </c>
      <c r="H44" s="5">
        <v>3232504.0</v>
      </c>
      <c r="I44" s="5" t="s">
        <v>2129</v>
      </c>
      <c r="J44" s="5" t="s">
        <v>2130</v>
      </c>
      <c r="K44" s="5">
        <v>1751.0</v>
      </c>
      <c r="L44" s="16">
        <v>45803.19148148148</v>
      </c>
      <c r="M44" s="5">
        <v>1737.0</v>
      </c>
      <c r="N44" s="16">
        <v>45803.22424768518</v>
      </c>
      <c r="O44" s="5">
        <v>1737.0</v>
      </c>
      <c r="P44" s="16">
        <v>45803.22645833333</v>
      </c>
      <c r="Q44" s="16">
        <v>45803.24650462963</v>
      </c>
    </row>
    <row r="45">
      <c r="A45" s="457">
        <v>45803.0</v>
      </c>
      <c r="B45" s="5">
        <v>4552.0</v>
      </c>
      <c r="C45" s="5" t="s">
        <v>2128</v>
      </c>
      <c r="D45" s="5">
        <v>5347.0</v>
      </c>
      <c r="E45" s="5" t="s">
        <v>286</v>
      </c>
      <c r="F45" s="5" t="s">
        <v>878</v>
      </c>
      <c r="G45" s="5">
        <v>987096.0</v>
      </c>
      <c r="H45" s="5">
        <v>3231019.0</v>
      </c>
      <c r="I45" s="5" t="s">
        <v>2129</v>
      </c>
      <c r="J45" s="5" t="s">
        <v>2130</v>
      </c>
      <c r="K45" s="5">
        <v>953.0</v>
      </c>
      <c r="L45" s="16">
        <v>45803.05931712963</v>
      </c>
      <c r="M45" s="5">
        <v>953.0</v>
      </c>
      <c r="N45" s="16">
        <v>45803.141226851854</v>
      </c>
      <c r="O45" s="5">
        <v>953.0</v>
      </c>
      <c r="P45" s="16">
        <v>45803.191087962965</v>
      </c>
      <c r="Q45" s="16">
        <v>45803.20576388889</v>
      </c>
    </row>
    <row r="46">
      <c r="A46" s="457">
        <v>45803.0</v>
      </c>
      <c r="B46" s="5">
        <v>4552.0</v>
      </c>
      <c r="C46" s="5" t="s">
        <v>2128</v>
      </c>
      <c r="D46" s="5">
        <v>3943.0</v>
      </c>
      <c r="E46" s="5" t="s">
        <v>76</v>
      </c>
      <c r="F46" s="5" t="s">
        <v>878</v>
      </c>
      <c r="G46" s="5">
        <v>987836.0</v>
      </c>
      <c r="H46" s="5">
        <v>3232372.0</v>
      </c>
      <c r="I46" s="5" t="s">
        <v>2129</v>
      </c>
      <c r="J46" s="5" t="s">
        <v>2130</v>
      </c>
      <c r="K46" s="5">
        <v>1590.0</v>
      </c>
      <c r="L46" s="16">
        <v>45803.17733796296</v>
      </c>
      <c r="M46" s="5">
        <v>1586.0</v>
      </c>
      <c r="N46" s="16">
        <v>45803.20111111111</v>
      </c>
      <c r="O46" s="5">
        <v>1586.0</v>
      </c>
      <c r="P46" s="16">
        <v>45803.21703703704</v>
      </c>
      <c r="Q46" s="16">
        <v>45803.23359953704</v>
      </c>
    </row>
    <row r="47">
      <c r="A47" s="457">
        <v>45803.0</v>
      </c>
      <c r="B47" s="5">
        <v>4552.0</v>
      </c>
      <c r="C47" s="5" t="s">
        <v>2128</v>
      </c>
      <c r="D47" s="5">
        <v>5608.0</v>
      </c>
      <c r="E47" s="5" t="s">
        <v>40</v>
      </c>
      <c r="F47" s="5" t="s">
        <v>878</v>
      </c>
      <c r="G47" s="5">
        <v>987744.0</v>
      </c>
      <c r="H47" s="5">
        <v>3232216.0</v>
      </c>
      <c r="I47" s="5" t="s">
        <v>2129</v>
      </c>
      <c r="J47" s="5" t="s">
        <v>2130</v>
      </c>
      <c r="K47" s="5">
        <v>836.0</v>
      </c>
      <c r="L47" s="16">
        <v>45803.16365740741</v>
      </c>
      <c r="M47" s="5">
        <v>836.0</v>
      </c>
      <c r="N47" s="16">
        <v>45803.218460648146</v>
      </c>
      <c r="O47" s="5">
        <v>836.0</v>
      </c>
      <c r="P47" s="16">
        <v>45803.21973379629</v>
      </c>
      <c r="Q47" s="16">
        <v>45803.234143518515</v>
      </c>
    </row>
    <row r="48">
      <c r="A48" s="457">
        <v>45803.0</v>
      </c>
      <c r="B48" s="5">
        <v>4552.0</v>
      </c>
      <c r="C48" s="5" t="s">
        <v>2128</v>
      </c>
      <c r="D48" s="5">
        <v>4072.0</v>
      </c>
      <c r="E48" s="5" t="s">
        <v>66</v>
      </c>
      <c r="F48" s="5" t="s">
        <v>878</v>
      </c>
      <c r="G48" s="5">
        <v>987104.0</v>
      </c>
      <c r="H48" s="5">
        <v>3231068.0</v>
      </c>
      <c r="I48" s="5" t="s">
        <v>2129</v>
      </c>
      <c r="J48" s="5" t="s">
        <v>2130</v>
      </c>
      <c r="K48" s="5">
        <v>1113.0</v>
      </c>
      <c r="L48" s="16">
        <v>45803.063206018516</v>
      </c>
      <c r="M48" s="5">
        <v>1113.0</v>
      </c>
      <c r="N48" s="16">
        <v>45803.18177083333</v>
      </c>
      <c r="O48" s="5">
        <v>1113.0</v>
      </c>
      <c r="P48" s="16">
        <v>45803.18431712963</v>
      </c>
      <c r="Q48" s="16">
        <v>45803.201875</v>
      </c>
    </row>
    <row r="49">
      <c r="A49" s="457">
        <v>45803.0</v>
      </c>
      <c r="B49" s="5">
        <v>4552.0</v>
      </c>
      <c r="C49" s="5" t="s">
        <v>2128</v>
      </c>
      <c r="D49" s="5">
        <v>5514.0</v>
      </c>
      <c r="E49" s="5" t="s">
        <v>279</v>
      </c>
      <c r="F49" s="5" t="s">
        <v>878</v>
      </c>
      <c r="G49" s="5">
        <v>986831.0</v>
      </c>
      <c r="H49" s="5">
        <v>3230408.0</v>
      </c>
      <c r="I49" s="5" t="s">
        <v>2129</v>
      </c>
      <c r="J49" s="5" t="s">
        <v>2130</v>
      </c>
      <c r="K49" s="5">
        <v>465.0</v>
      </c>
      <c r="L49" s="16">
        <v>45803.003657407404</v>
      </c>
      <c r="M49" s="5">
        <v>465.0</v>
      </c>
      <c r="N49" s="16">
        <v>45803.11173611111</v>
      </c>
      <c r="O49" s="5">
        <v>465.0</v>
      </c>
      <c r="P49" s="16">
        <v>45803.22974537037</v>
      </c>
      <c r="Q49" s="16">
        <v>45803.23368055555</v>
      </c>
    </row>
    <row r="50">
      <c r="A50" s="457">
        <v>45803.0</v>
      </c>
      <c r="B50" s="5">
        <v>4552.0</v>
      </c>
      <c r="C50" s="5" t="s">
        <v>2128</v>
      </c>
      <c r="D50" s="5">
        <v>5150.0</v>
      </c>
      <c r="E50" s="5" t="s">
        <v>295</v>
      </c>
      <c r="F50" s="5" t="s">
        <v>2131</v>
      </c>
      <c r="G50" s="5">
        <v>987792.0</v>
      </c>
      <c r="H50" s="5">
        <v>3232296.0</v>
      </c>
      <c r="I50" s="5" t="s">
        <v>2129</v>
      </c>
      <c r="J50" s="5" t="s">
        <v>2130</v>
      </c>
      <c r="K50" s="5">
        <v>1087.0</v>
      </c>
      <c r="L50" s="16">
        <v>45803.17037037037</v>
      </c>
      <c r="M50" s="5">
        <v>1087.0</v>
      </c>
      <c r="N50" s="16">
        <v>45803.21686342593</v>
      </c>
      <c r="O50" s="5">
        <v>1087.0</v>
      </c>
      <c r="P50" s="16">
        <v>45803.22037037037</v>
      </c>
      <c r="Q50" s="16">
        <v>45803.22697916667</v>
      </c>
    </row>
    <row r="51">
      <c r="A51" s="457">
        <v>45803.0</v>
      </c>
      <c r="B51" s="5">
        <v>4552.0</v>
      </c>
      <c r="C51" s="5" t="s">
        <v>2128</v>
      </c>
      <c r="D51" s="5">
        <v>3946.0</v>
      </c>
      <c r="E51" s="5" t="s">
        <v>317</v>
      </c>
      <c r="F51" s="5" t="s">
        <v>878</v>
      </c>
      <c r="G51" s="5">
        <v>987733.0</v>
      </c>
      <c r="H51" s="5">
        <v>3232185.0</v>
      </c>
      <c r="I51" s="5" t="s">
        <v>2129</v>
      </c>
      <c r="J51" s="5" t="s">
        <v>2130</v>
      </c>
      <c r="K51" s="5">
        <v>1128.0</v>
      </c>
      <c r="L51" s="16">
        <v>45803.16034722222</v>
      </c>
      <c r="M51" s="5">
        <v>1127.0</v>
      </c>
      <c r="N51" s="16">
        <v>45803.16670138889</v>
      </c>
      <c r="O51" s="5">
        <v>1127.0</v>
      </c>
      <c r="P51" s="16">
        <v>45803.170335648145</v>
      </c>
      <c r="Q51" s="16">
        <v>45803.22837962963</v>
      </c>
    </row>
    <row r="52">
      <c r="A52" s="457">
        <v>45803.0</v>
      </c>
      <c r="B52" s="5">
        <v>4552.0</v>
      </c>
      <c r="C52" s="5" t="s">
        <v>2128</v>
      </c>
      <c r="D52" s="5">
        <v>2151.0</v>
      </c>
      <c r="E52" s="5" t="s">
        <v>13</v>
      </c>
      <c r="F52" s="5" t="s">
        <v>878</v>
      </c>
      <c r="G52" s="5">
        <v>987422.0</v>
      </c>
      <c r="H52" s="5">
        <v>3231592.0</v>
      </c>
      <c r="I52" s="5" t="s">
        <v>2129</v>
      </c>
      <c r="J52" s="5" t="s">
        <v>2130</v>
      </c>
      <c r="K52" s="5">
        <v>945.0</v>
      </c>
      <c r="L52" s="16">
        <v>45803.108194444445</v>
      </c>
      <c r="M52" s="5">
        <v>945.0</v>
      </c>
      <c r="N52" s="16">
        <v>45803.16049768519</v>
      </c>
      <c r="O52" s="5">
        <v>945.0</v>
      </c>
      <c r="P52" s="16">
        <v>45803.19446759259</v>
      </c>
      <c r="Q52" s="16">
        <v>45803.20637731482</v>
      </c>
    </row>
    <row r="53">
      <c r="A53" s="457">
        <v>45803.0</v>
      </c>
      <c r="B53" s="5">
        <v>4552.0</v>
      </c>
      <c r="C53" s="5" t="s">
        <v>2128</v>
      </c>
      <c r="D53" s="5">
        <v>3302.0</v>
      </c>
      <c r="E53" s="5" t="s">
        <v>517</v>
      </c>
      <c r="F53" s="5" t="s">
        <v>878</v>
      </c>
      <c r="G53" s="5">
        <v>986972.0</v>
      </c>
      <c r="H53" s="5">
        <v>3230783.0</v>
      </c>
      <c r="I53" s="5" t="s">
        <v>2129</v>
      </c>
      <c r="J53" s="5" t="s">
        <v>2130</v>
      </c>
      <c r="K53" s="5">
        <v>1127.0</v>
      </c>
      <c r="L53" s="16">
        <v>45803.03888888889</v>
      </c>
      <c r="M53" s="5">
        <v>1127.0</v>
      </c>
      <c r="N53" s="16">
        <v>45803.08788194445</v>
      </c>
      <c r="O53" s="5">
        <v>1127.0</v>
      </c>
      <c r="P53" s="16">
        <v>45803.08974537037</v>
      </c>
      <c r="Q53" s="16">
        <v>45803.10119212963</v>
      </c>
    </row>
    <row r="54">
      <c r="A54" s="457">
        <v>45803.0</v>
      </c>
      <c r="B54" s="5">
        <v>4552.0</v>
      </c>
      <c r="C54" s="5" t="s">
        <v>2128</v>
      </c>
      <c r="D54" s="5">
        <v>3833.0</v>
      </c>
      <c r="E54" s="5" t="s">
        <v>185</v>
      </c>
      <c r="F54" s="5" t="s">
        <v>878</v>
      </c>
      <c r="G54" s="5">
        <v>987724.0</v>
      </c>
      <c r="H54" s="5">
        <v>3232184.0</v>
      </c>
      <c r="I54" s="5" t="s">
        <v>2129</v>
      </c>
      <c r="J54" s="5" t="s">
        <v>2130</v>
      </c>
      <c r="K54" s="5">
        <v>1105.0</v>
      </c>
      <c r="L54" s="16">
        <v>45803.1603125</v>
      </c>
      <c r="M54" s="5">
        <v>1104.0</v>
      </c>
      <c r="N54" s="16">
        <v>45803.20128472222</v>
      </c>
      <c r="O54" s="5">
        <v>1104.0</v>
      </c>
      <c r="P54" s="16">
        <v>45803.216840277775</v>
      </c>
      <c r="Q54" s="16">
        <v>45803.22814814815</v>
      </c>
    </row>
    <row r="55">
      <c r="A55" s="457">
        <v>45803.0</v>
      </c>
      <c r="B55" s="5">
        <v>4552.0</v>
      </c>
      <c r="C55" s="5" t="s">
        <v>2128</v>
      </c>
      <c r="D55" s="5">
        <v>5459.0</v>
      </c>
      <c r="E55" s="5" t="s">
        <v>306</v>
      </c>
      <c r="F55" s="5" t="s">
        <v>878</v>
      </c>
      <c r="G55" s="5">
        <v>987378.0</v>
      </c>
      <c r="H55" s="5">
        <v>3231542.0</v>
      </c>
      <c r="I55" s="5" t="s">
        <v>2129</v>
      </c>
      <c r="J55" s="5" t="s">
        <v>2130</v>
      </c>
      <c r="K55" s="5">
        <v>519.0</v>
      </c>
      <c r="L55" s="16">
        <v>45803.10466435185</v>
      </c>
      <c r="M55" s="5">
        <v>519.0</v>
      </c>
      <c r="N55" s="16">
        <v>45803.17357638889</v>
      </c>
      <c r="O55" s="5">
        <v>519.0</v>
      </c>
      <c r="P55" s="16">
        <v>45803.20980324074</v>
      </c>
      <c r="Q55" s="16">
        <v>45803.218043981484</v>
      </c>
    </row>
    <row r="56">
      <c r="A56" s="457">
        <v>45803.0</v>
      </c>
      <c r="B56" s="5">
        <v>4552.0</v>
      </c>
      <c r="C56" s="5" t="s">
        <v>2128</v>
      </c>
      <c r="D56" s="5">
        <v>1389.0</v>
      </c>
      <c r="E56" s="5" t="s">
        <v>1362</v>
      </c>
      <c r="F56" s="5" t="s">
        <v>878</v>
      </c>
      <c r="G56" s="5">
        <v>987154.0</v>
      </c>
      <c r="H56" s="5">
        <v>3231130.0</v>
      </c>
      <c r="I56" s="5" t="s">
        <v>2129</v>
      </c>
      <c r="J56" s="5" t="s">
        <v>2130</v>
      </c>
      <c r="K56" s="5">
        <v>1391.0</v>
      </c>
      <c r="L56" s="16">
        <v>45803.069861111115</v>
      </c>
      <c r="M56" s="5">
        <v>1391.0</v>
      </c>
      <c r="N56" s="16">
        <v>45803.12614583333</v>
      </c>
      <c r="O56" s="5">
        <v>1391.0</v>
      </c>
      <c r="P56" s="16">
        <v>45803.189039351855</v>
      </c>
      <c r="Q56" s="16">
        <v>45803.20508101852</v>
      </c>
    </row>
    <row r="57">
      <c r="A57" s="457">
        <v>45803.0</v>
      </c>
      <c r="B57" s="5">
        <v>4552.0</v>
      </c>
      <c r="C57" s="5" t="s">
        <v>2128</v>
      </c>
      <c r="D57" s="5">
        <v>6053.0</v>
      </c>
      <c r="E57" s="5" t="s">
        <v>325</v>
      </c>
      <c r="F57" s="5" t="s">
        <v>878</v>
      </c>
      <c r="G57" s="5">
        <v>987068.0</v>
      </c>
      <c r="H57" s="5">
        <v>3230984.0</v>
      </c>
      <c r="I57" s="5" t="s">
        <v>2129</v>
      </c>
      <c r="J57" s="5" t="s">
        <v>2130</v>
      </c>
      <c r="K57" s="5">
        <v>380.0</v>
      </c>
      <c r="L57" s="16">
        <v>45803.05603009259</v>
      </c>
      <c r="M57" s="5">
        <v>380.0</v>
      </c>
      <c r="N57" s="16">
        <v>45803.11452546297</v>
      </c>
      <c r="O57" s="5">
        <v>380.0</v>
      </c>
      <c r="P57" s="16">
        <v>45803.188055555554</v>
      </c>
      <c r="Q57" s="16">
        <v>45803.191400462965</v>
      </c>
    </row>
    <row r="58">
      <c r="A58" s="457">
        <v>45803.0</v>
      </c>
      <c r="B58" s="5">
        <v>4552.0</v>
      </c>
      <c r="C58" s="5" t="s">
        <v>2128</v>
      </c>
      <c r="D58" s="5">
        <v>1887.0</v>
      </c>
      <c r="E58" s="5" t="s">
        <v>6</v>
      </c>
      <c r="F58" s="5" t="s">
        <v>878</v>
      </c>
      <c r="G58" s="5">
        <v>987410.0</v>
      </c>
      <c r="H58" s="5">
        <v>3231591.0</v>
      </c>
      <c r="I58" s="5" t="s">
        <v>2129</v>
      </c>
      <c r="J58" s="5" t="s">
        <v>2130</v>
      </c>
      <c r="K58" s="5">
        <v>1078.0</v>
      </c>
      <c r="L58" s="16">
        <v>45803.10815972222</v>
      </c>
      <c r="M58" s="5">
        <v>1078.0</v>
      </c>
      <c r="N58" s="16">
        <v>45803.17590277778</v>
      </c>
      <c r="O58" s="5">
        <v>1078.0</v>
      </c>
      <c r="P58" s="16">
        <v>45803.177928240744</v>
      </c>
      <c r="Q58" s="16">
        <v>45803.184953703705</v>
      </c>
    </row>
    <row r="59">
      <c r="A59" s="457">
        <v>45803.0</v>
      </c>
      <c r="B59" s="5">
        <v>4552.0</v>
      </c>
      <c r="C59" s="5" t="s">
        <v>2128</v>
      </c>
      <c r="D59" s="5">
        <v>6010.0</v>
      </c>
      <c r="E59" s="5" t="s">
        <v>15</v>
      </c>
      <c r="F59" s="5" t="s">
        <v>878</v>
      </c>
      <c r="G59" s="5">
        <v>986941.0</v>
      </c>
      <c r="H59" s="5">
        <v>3230707.0</v>
      </c>
      <c r="I59" s="5" t="s">
        <v>2129</v>
      </c>
      <c r="J59" s="5" t="s">
        <v>2130</v>
      </c>
      <c r="K59" s="5">
        <v>243.0</v>
      </c>
      <c r="L59" s="16">
        <v>45803.031539351854</v>
      </c>
      <c r="M59" s="5">
        <v>243.0</v>
      </c>
      <c r="N59" s="16">
        <v>45803.09133101852</v>
      </c>
      <c r="O59" s="5">
        <v>243.0</v>
      </c>
      <c r="P59" s="16">
        <v>45803.19712962963</v>
      </c>
      <c r="Q59" s="16">
        <v>45803.19956018519</v>
      </c>
    </row>
    <row r="60">
      <c r="A60" s="457">
        <v>45803.0</v>
      </c>
      <c r="B60" s="5">
        <v>4552.0</v>
      </c>
      <c r="C60" s="5" t="s">
        <v>2128</v>
      </c>
      <c r="D60" s="5">
        <v>4481.0</v>
      </c>
      <c r="E60" s="5" t="s">
        <v>22</v>
      </c>
      <c r="F60" s="5" t="s">
        <v>878</v>
      </c>
      <c r="G60" s="5">
        <v>987937.0</v>
      </c>
      <c r="H60" s="5">
        <v>3232565.0</v>
      </c>
      <c r="I60" s="5" t="s">
        <v>2129</v>
      </c>
      <c r="J60" s="5" t="s">
        <v>2130</v>
      </c>
      <c r="K60" s="5">
        <v>2177.0</v>
      </c>
      <c r="L60" s="16">
        <v>45803.19809027778</v>
      </c>
      <c r="M60" s="5">
        <v>2143.0</v>
      </c>
      <c r="N60" s="16">
        <v>45803.21900462963</v>
      </c>
      <c r="O60" s="5">
        <v>2143.0</v>
      </c>
      <c r="P60" s="16">
        <v>45803.231944444444</v>
      </c>
      <c r="Q60" s="16">
        <v>45803.262662037036</v>
      </c>
    </row>
    <row r="61">
      <c r="A61" s="457">
        <v>45803.0</v>
      </c>
      <c r="B61" s="5">
        <v>4552.0</v>
      </c>
      <c r="C61" s="5" t="s">
        <v>2128</v>
      </c>
      <c r="D61" s="5">
        <v>5393.0</v>
      </c>
      <c r="E61" s="5" t="s">
        <v>77</v>
      </c>
      <c r="F61" s="5" t="s">
        <v>2131</v>
      </c>
      <c r="G61" s="5">
        <v>987914.0</v>
      </c>
      <c r="H61" s="5">
        <v>3232503.0</v>
      </c>
      <c r="I61" s="5" t="s">
        <v>2129</v>
      </c>
      <c r="J61" s="5" t="s">
        <v>2130</v>
      </c>
      <c r="K61" s="5">
        <v>1907.0</v>
      </c>
      <c r="L61" s="16">
        <v>45803.19144675926</v>
      </c>
      <c r="M61" s="5">
        <v>1905.0</v>
      </c>
      <c r="N61" s="16">
        <v>45803.22826388889</v>
      </c>
      <c r="O61" s="5">
        <v>1905.0</v>
      </c>
      <c r="P61" s="16">
        <v>45803.22888888889</v>
      </c>
      <c r="Q61" s="16">
        <v>45803.25017361111</v>
      </c>
    </row>
    <row r="62">
      <c r="A62" s="457">
        <v>45803.0</v>
      </c>
      <c r="B62" s="5">
        <v>4552.0</v>
      </c>
      <c r="C62" s="5" t="s">
        <v>2128</v>
      </c>
      <c r="D62" s="5">
        <v>5643.0</v>
      </c>
      <c r="E62" s="5" t="s">
        <v>17</v>
      </c>
      <c r="F62" s="5" t="s">
        <v>878</v>
      </c>
      <c r="G62" s="5">
        <v>987930.0</v>
      </c>
      <c r="H62" s="5">
        <v>3232540.0</v>
      </c>
      <c r="I62" s="5" t="s">
        <v>2129</v>
      </c>
      <c r="J62" s="5" t="s">
        <v>2130</v>
      </c>
      <c r="K62" s="5">
        <v>1771.0</v>
      </c>
      <c r="L62" s="16">
        <v>45803.19461805555</v>
      </c>
      <c r="M62" s="5">
        <v>1756.0</v>
      </c>
      <c r="N62" s="16">
        <v>45803.224594907406</v>
      </c>
      <c r="O62" s="5">
        <v>1756.0</v>
      </c>
      <c r="P62" s="16">
        <v>45803.230671296296</v>
      </c>
      <c r="Q62" s="16">
        <v>45803.25549768518</v>
      </c>
    </row>
    <row r="63">
      <c r="A63" s="457">
        <v>45803.0</v>
      </c>
      <c r="B63" s="5">
        <v>4552.0</v>
      </c>
      <c r="C63" s="5" t="s">
        <v>2128</v>
      </c>
      <c r="D63" s="5">
        <v>2135.0</v>
      </c>
      <c r="E63" s="5" t="s">
        <v>160</v>
      </c>
      <c r="F63" s="5" t="s">
        <v>878</v>
      </c>
      <c r="G63" s="5">
        <v>987509.0</v>
      </c>
      <c r="H63" s="5">
        <v>3231738.0</v>
      </c>
      <c r="I63" s="5" t="s">
        <v>2129</v>
      </c>
      <c r="J63" s="5" t="s">
        <v>2130</v>
      </c>
      <c r="K63" s="5">
        <v>1918.0</v>
      </c>
      <c r="L63" s="16">
        <v>45803.12206018518</v>
      </c>
      <c r="M63" s="5">
        <v>1917.0</v>
      </c>
      <c r="N63" s="16">
        <v>45803.15730324074</v>
      </c>
      <c r="O63" s="5">
        <v>1917.0</v>
      </c>
      <c r="P63" s="16">
        <v>45803.19168981481</v>
      </c>
      <c r="Q63" s="16">
        <v>45803.23333333333</v>
      </c>
    </row>
    <row r="64">
      <c r="A64" s="457">
        <v>45803.0</v>
      </c>
      <c r="B64" s="5">
        <v>4552.0</v>
      </c>
      <c r="C64" s="5" t="s">
        <v>2128</v>
      </c>
      <c r="D64" s="5">
        <v>6155.0</v>
      </c>
      <c r="E64" s="5" t="s">
        <v>89</v>
      </c>
      <c r="F64" s="5" t="s">
        <v>878</v>
      </c>
      <c r="G64" s="5">
        <v>987387.0</v>
      </c>
      <c r="H64" s="5">
        <v>3231541.0</v>
      </c>
      <c r="I64" s="5" t="s">
        <v>2129</v>
      </c>
      <c r="J64" s="5" t="s">
        <v>2130</v>
      </c>
      <c r="K64" s="5">
        <v>540.0</v>
      </c>
      <c r="L64" s="16">
        <v>45803.104629629626</v>
      </c>
      <c r="M64" s="5">
        <v>540.0</v>
      </c>
      <c r="N64" s="16">
        <v>45803.15298611111</v>
      </c>
      <c r="O64" s="5">
        <v>540.0</v>
      </c>
      <c r="P64" s="16">
        <v>45803.19630787037</v>
      </c>
      <c r="Q64" s="16">
        <v>45803.210856481484</v>
      </c>
    </row>
    <row r="65">
      <c r="A65" s="457">
        <v>45803.0</v>
      </c>
      <c r="B65" s="5">
        <v>4552.0</v>
      </c>
      <c r="C65" s="5" t="s">
        <v>2128</v>
      </c>
      <c r="D65" s="5">
        <v>4420.0</v>
      </c>
      <c r="E65" s="5" t="s">
        <v>79</v>
      </c>
      <c r="F65" s="5" t="s">
        <v>878</v>
      </c>
      <c r="G65" s="5">
        <v>987634.0</v>
      </c>
      <c r="H65" s="5">
        <v>3232020.0</v>
      </c>
      <c r="I65" s="5" t="s">
        <v>2129</v>
      </c>
      <c r="J65" s="5" t="s">
        <v>2130</v>
      </c>
      <c r="K65" s="5">
        <v>2476.0</v>
      </c>
      <c r="L65" s="16">
        <v>45803.14611111111</v>
      </c>
      <c r="M65" s="5">
        <v>2475.0</v>
      </c>
      <c r="N65" s="16">
        <v>45803.20607638889</v>
      </c>
      <c r="O65" s="5">
        <v>2475.0</v>
      </c>
      <c r="P65" s="16">
        <v>45803.211064814815</v>
      </c>
      <c r="Q65" s="16">
        <v>45803.244467592594</v>
      </c>
    </row>
    <row r="66">
      <c r="A66" s="457">
        <v>45803.0</v>
      </c>
      <c r="B66" s="5">
        <v>4552.0</v>
      </c>
      <c r="C66" s="5" t="s">
        <v>2128</v>
      </c>
      <c r="D66" s="5">
        <v>5239.0</v>
      </c>
      <c r="E66" s="5" t="s">
        <v>1609</v>
      </c>
      <c r="F66" s="5" t="s">
        <v>878</v>
      </c>
      <c r="G66" s="5">
        <v>987304.0</v>
      </c>
      <c r="H66" s="5">
        <v>3231411.0</v>
      </c>
      <c r="I66" s="5" t="s">
        <v>2129</v>
      </c>
      <c r="J66" s="5" t="s">
        <v>2130</v>
      </c>
      <c r="K66" s="5">
        <v>898.0</v>
      </c>
      <c r="L66" s="16">
        <v>45803.094189814816</v>
      </c>
      <c r="M66" s="5">
        <v>898.0</v>
      </c>
      <c r="N66" s="16">
        <v>45803.168078703704</v>
      </c>
      <c r="O66" s="5">
        <v>898.0</v>
      </c>
      <c r="P66" s="16">
        <v>45803.16997685185</v>
      </c>
      <c r="Q66" s="16">
        <v>45803.17697916667</v>
      </c>
    </row>
    <row r="67">
      <c r="A67" s="457">
        <v>45803.0</v>
      </c>
      <c r="B67" s="5">
        <v>4552.0</v>
      </c>
      <c r="C67" s="5" t="s">
        <v>2128</v>
      </c>
      <c r="D67" s="5">
        <v>4769.0</v>
      </c>
      <c r="E67" s="5" t="s">
        <v>1120</v>
      </c>
      <c r="F67" s="5" t="s">
        <v>878</v>
      </c>
      <c r="G67" s="5">
        <v>987669.0</v>
      </c>
      <c r="H67" s="5">
        <v>3232094.0</v>
      </c>
      <c r="I67" s="5" t="s">
        <v>2129</v>
      </c>
      <c r="J67" s="5" t="s">
        <v>2130</v>
      </c>
      <c r="K67" s="5">
        <v>1308.0</v>
      </c>
      <c r="L67" s="16">
        <v>45803.15310185185</v>
      </c>
      <c r="M67" s="5">
        <v>1308.0</v>
      </c>
      <c r="N67" s="16">
        <v>45803.19474537037</v>
      </c>
      <c r="O67" s="5">
        <v>1308.0</v>
      </c>
      <c r="P67" s="16">
        <v>45803.197222222225</v>
      </c>
      <c r="Q67" s="16">
        <v>45803.20612268519</v>
      </c>
    </row>
    <row r="68">
      <c r="A68" s="457">
        <v>45803.0</v>
      </c>
      <c r="B68" s="5">
        <v>4552.0</v>
      </c>
      <c r="C68" s="5" t="s">
        <v>2128</v>
      </c>
      <c r="D68" s="5">
        <v>3142.0</v>
      </c>
      <c r="E68" s="5" t="s">
        <v>323</v>
      </c>
      <c r="F68" s="5" t="s">
        <v>878</v>
      </c>
      <c r="G68" s="5">
        <v>987035.0</v>
      </c>
      <c r="H68" s="5">
        <v>3230899.0</v>
      </c>
      <c r="I68" s="5" t="s">
        <v>2129</v>
      </c>
      <c r="J68" s="5" t="s">
        <v>2130</v>
      </c>
      <c r="K68" s="5">
        <v>1212.0</v>
      </c>
      <c r="L68" s="16">
        <v>45803.04928240741</v>
      </c>
      <c r="M68" s="5">
        <v>1212.0</v>
      </c>
      <c r="N68" s="16">
        <v>45803.140185185184</v>
      </c>
      <c r="O68" s="5">
        <v>1212.0</v>
      </c>
      <c r="P68" s="16">
        <v>45803.20568287037</v>
      </c>
      <c r="Q68" s="16">
        <v>45803.21928240741</v>
      </c>
    </row>
    <row r="69">
      <c r="A69" s="457">
        <v>45803.0</v>
      </c>
      <c r="B69" s="5">
        <v>4552.0</v>
      </c>
      <c r="C69" s="5" t="s">
        <v>2128</v>
      </c>
      <c r="D69" s="5">
        <v>5237.0</v>
      </c>
      <c r="E69" s="5" t="s">
        <v>139</v>
      </c>
      <c r="F69" s="5" t="s">
        <v>878</v>
      </c>
      <c r="G69" s="5">
        <v>986874.0</v>
      </c>
      <c r="H69" s="5">
        <v>3230557.0</v>
      </c>
      <c r="I69" s="5" t="s">
        <v>2129</v>
      </c>
      <c r="J69" s="5" t="s">
        <v>2130</v>
      </c>
      <c r="K69" s="5">
        <v>752.0</v>
      </c>
      <c r="L69" s="16">
        <v>45803.01417824074</v>
      </c>
      <c r="M69" s="5">
        <v>752.0</v>
      </c>
      <c r="N69" s="16">
        <v>45803.07699074074</v>
      </c>
      <c r="O69" s="5">
        <v>752.0</v>
      </c>
      <c r="P69" s="16">
        <v>45803.19721064815</v>
      </c>
      <c r="Q69" s="16">
        <v>45803.20650462963</v>
      </c>
    </row>
    <row r="70">
      <c r="A70" s="457">
        <v>45803.0</v>
      </c>
      <c r="B70" s="5">
        <v>4552.0</v>
      </c>
      <c r="C70" s="5" t="s">
        <v>2128</v>
      </c>
      <c r="D70" s="5">
        <v>3788.0</v>
      </c>
      <c r="E70" s="5" t="s">
        <v>360</v>
      </c>
      <c r="F70" s="5" t="s">
        <v>878</v>
      </c>
      <c r="G70" s="5">
        <v>987776.0</v>
      </c>
      <c r="H70" s="5">
        <v>3232250.0</v>
      </c>
      <c r="I70" s="5" t="s">
        <v>2129</v>
      </c>
      <c r="J70" s="5" t="s">
        <v>2130</v>
      </c>
      <c r="K70" s="5">
        <v>846.0</v>
      </c>
      <c r="L70" s="16">
        <v>45803.16706018519</v>
      </c>
      <c r="M70" s="5">
        <v>844.0</v>
      </c>
      <c r="N70" s="16">
        <v>45803.21795138889</v>
      </c>
      <c r="O70" s="5">
        <v>844.0</v>
      </c>
      <c r="P70" s="16">
        <v>45803.221608796295</v>
      </c>
      <c r="Q70" s="16">
        <v>45803.235185185185</v>
      </c>
    </row>
    <row r="71">
      <c r="A71" s="457">
        <v>45803.0</v>
      </c>
      <c r="B71" s="5">
        <v>4552.0</v>
      </c>
      <c r="C71" s="5" t="s">
        <v>2128</v>
      </c>
      <c r="D71" s="5">
        <v>4765.0</v>
      </c>
      <c r="E71" s="5" t="s">
        <v>101</v>
      </c>
      <c r="F71" s="5" t="s">
        <v>878</v>
      </c>
      <c r="G71" s="5">
        <v>987795.0</v>
      </c>
      <c r="H71" s="5">
        <v>3232350.0</v>
      </c>
      <c r="I71" s="5" t="s">
        <v>2129</v>
      </c>
      <c r="J71" s="5" t="s">
        <v>2130</v>
      </c>
      <c r="K71" s="5">
        <v>801.0</v>
      </c>
      <c r="L71" s="16">
        <v>45803.17431712963</v>
      </c>
      <c r="M71" s="5">
        <v>799.0</v>
      </c>
      <c r="N71" s="16">
        <v>45803.20648148148</v>
      </c>
      <c r="O71" s="5">
        <v>799.0</v>
      </c>
      <c r="P71" s="16">
        <v>45803.2075462963</v>
      </c>
      <c r="Q71" s="16">
        <v>45803.21778935185</v>
      </c>
    </row>
    <row r="72">
      <c r="A72" s="457">
        <v>45803.0</v>
      </c>
      <c r="B72" s="5">
        <v>4552.0</v>
      </c>
      <c r="C72" s="5" t="s">
        <v>2128</v>
      </c>
      <c r="D72" s="5">
        <v>4767.0</v>
      </c>
      <c r="E72" s="5" t="s">
        <v>235</v>
      </c>
      <c r="F72" s="5" t="s">
        <v>878</v>
      </c>
      <c r="G72" s="5">
        <v>987938.0</v>
      </c>
      <c r="H72" s="5">
        <v>3232563.0</v>
      </c>
      <c r="I72" s="5" t="s">
        <v>2129</v>
      </c>
      <c r="J72" s="5" t="s">
        <v>2130</v>
      </c>
      <c r="K72" s="5">
        <v>1806.0</v>
      </c>
      <c r="L72" s="16">
        <v>45803.19804398148</v>
      </c>
      <c r="M72" s="5">
        <v>1797.0</v>
      </c>
      <c r="N72" s="16">
        <v>45803.21989583333</v>
      </c>
      <c r="O72" s="5">
        <v>1797.0</v>
      </c>
      <c r="P72" s="16">
        <v>45803.22142361111</v>
      </c>
      <c r="Q72" s="16">
        <v>45803.24196759259</v>
      </c>
    </row>
    <row r="73">
      <c r="A73" s="457">
        <v>45803.0</v>
      </c>
      <c r="B73" s="5">
        <v>4552.0</v>
      </c>
      <c r="C73" s="5" t="s">
        <v>2128</v>
      </c>
      <c r="D73" s="5">
        <v>3117.0</v>
      </c>
      <c r="E73" s="5" t="s">
        <v>136</v>
      </c>
      <c r="F73" s="5" t="s">
        <v>878</v>
      </c>
      <c r="G73" s="5">
        <v>986825.0</v>
      </c>
      <c r="H73" s="5">
        <v>3230409.0</v>
      </c>
      <c r="I73" s="5" t="s">
        <v>2129</v>
      </c>
      <c r="J73" s="5" t="s">
        <v>2130</v>
      </c>
      <c r="K73" s="5">
        <v>912.0</v>
      </c>
      <c r="L73" s="16">
        <v>45803.00369212963</v>
      </c>
      <c r="M73" s="5">
        <v>912.0</v>
      </c>
      <c r="N73" s="16">
        <v>45803.078935185185</v>
      </c>
      <c r="O73" s="5">
        <v>912.0</v>
      </c>
      <c r="P73" s="16">
        <v>45803.08079861111</v>
      </c>
      <c r="Q73" s="16">
        <v>45803.090949074074</v>
      </c>
    </row>
    <row r="74">
      <c r="A74" s="457">
        <v>45803.0</v>
      </c>
      <c r="B74" s="5">
        <v>4552.0</v>
      </c>
      <c r="C74" s="5" t="s">
        <v>2128</v>
      </c>
      <c r="D74" s="5">
        <v>5630.0</v>
      </c>
      <c r="E74" s="5" t="s">
        <v>331</v>
      </c>
      <c r="F74" s="5" t="s">
        <v>878</v>
      </c>
      <c r="G74" s="5">
        <v>987492.0</v>
      </c>
      <c r="H74" s="5">
        <v>3231735.0</v>
      </c>
      <c r="I74" s="5" t="s">
        <v>2129</v>
      </c>
      <c r="J74" s="5" t="s">
        <v>2130</v>
      </c>
      <c r="K74" s="5">
        <v>1176.0</v>
      </c>
      <c r="L74" s="16">
        <v>45803.12199074074</v>
      </c>
      <c r="M74" s="5">
        <v>1175.0</v>
      </c>
      <c r="N74" s="16">
        <v>45803.17420138889</v>
      </c>
      <c r="O74" s="5">
        <v>1175.0</v>
      </c>
      <c r="P74" s="16">
        <v>45803.18111111111</v>
      </c>
      <c r="Q74" s="16">
        <v>45803.20244212963</v>
      </c>
    </row>
    <row r="75">
      <c r="A75" s="457">
        <v>45803.0</v>
      </c>
      <c r="B75" s="5">
        <v>4552.0</v>
      </c>
      <c r="C75" s="5" t="s">
        <v>2128</v>
      </c>
      <c r="D75" s="5">
        <v>5348.0</v>
      </c>
      <c r="E75" s="5" t="s">
        <v>224</v>
      </c>
      <c r="F75" s="5" t="s">
        <v>878</v>
      </c>
      <c r="G75" s="5">
        <v>987189.0</v>
      </c>
      <c r="H75" s="5">
        <v>3231203.0</v>
      </c>
      <c r="I75" s="5" t="s">
        <v>2129</v>
      </c>
      <c r="J75" s="5" t="s">
        <v>2130</v>
      </c>
      <c r="K75" s="5">
        <v>1045.0</v>
      </c>
      <c r="L75" s="16">
        <v>45803.07701388889</v>
      </c>
      <c r="M75" s="5">
        <v>1045.0</v>
      </c>
      <c r="N75" s="16">
        <v>45803.15200231481</v>
      </c>
      <c r="O75" s="5">
        <v>1045.0</v>
      </c>
      <c r="P75" s="16">
        <v>45803.174375</v>
      </c>
      <c r="Q75" s="16">
        <v>45803.18130787037</v>
      </c>
    </row>
    <row r="76">
      <c r="A76" s="457">
        <v>45803.0</v>
      </c>
      <c r="B76" s="5">
        <v>4552.0</v>
      </c>
      <c r="C76" s="5" t="s">
        <v>2128</v>
      </c>
      <c r="D76" s="5">
        <v>3956.0</v>
      </c>
      <c r="E76" s="5" t="s">
        <v>54</v>
      </c>
      <c r="F76" s="5" t="s">
        <v>878</v>
      </c>
      <c r="G76" s="5">
        <v>987569.0</v>
      </c>
      <c r="H76" s="5">
        <v>3231865.0</v>
      </c>
      <c r="I76" s="5" t="s">
        <v>2129</v>
      </c>
      <c r="J76" s="5" t="s">
        <v>2130</v>
      </c>
      <c r="K76" s="5">
        <v>1212.0</v>
      </c>
      <c r="L76" s="16">
        <v>45803.132314814815</v>
      </c>
      <c r="M76" s="5">
        <v>1212.0</v>
      </c>
      <c r="N76" s="16">
        <v>45803.19414351852</v>
      </c>
      <c r="O76" s="5">
        <v>1212.0</v>
      </c>
      <c r="P76" s="16">
        <v>45803.21989583333</v>
      </c>
      <c r="Q76" s="16">
        <v>45803.23049768519</v>
      </c>
    </row>
    <row r="77">
      <c r="A77" s="457">
        <v>45803.0</v>
      </c>
      <c r="B77" s="5">
        <v>4552.0</v>
      </c>
      <c r="C77" s="5" t="s">
        <v>2128</v>
      </c>
      <c r="D77" s="5">
        <v>2576.0</v>
      </c>
      <c r="E77" s="5" t="s">
        <v>155</v>
      </c>
      <c r="F77" s="5" t="s">
        <v>878</v>
      </c>
      <c r="G77" s="5">
        <v>987856.0</v>
      </c>
      <c r="H77" s="5">
        <v>3232431.0</v>
      </c>
      <c r="I77" s="5" t="s">
        <v>2129</v>
      </c>
      <c r="J77" s="5" t="s">
        <v>2130</v>
      </c>
      <c r="K77" s="5">
        <v>1645.0</v>
      </c>
      <c r="L77" s="16">
        <v>45803.18439814815</v>
      </c>
      <c r="M77" s="5">
        <v>1640.0</v>
      </c>
      <c r="N77" s="16">
        <v>45803.21802083333</v>
      </c>
      <c r="O77" s="5">
        <v>1640.0</v>
      </c>
      <c r="P77" s="16">
        <v>45803.22760416667</v>
      </c>
      <c r="Q77" s="16">
        <v>45803.2521875</v>
      </c>
    </row>
    <row r="78">
      <c r="A78" s="457">
        <v>45803.0</v>
      </c>
      <c r="B78" s="5">
        <v>4552.0</v>
      </c>
      <c r="C78" s="5" t="s">
        <v>2128</v>
      </c>
      <c r="D78" s="5">
        <v>4610.0</v>
      </c>
      <c r="E78" s="5" t="s">
        <v>14</v>
      </c>
      <c r="F78" s="5" t="s">
        <v>878</v>
      </c>
      <c r="G78" s="5">
        <v>987130.0</v>
      </c>
      <c r="H78" s="5">
        <v>3231092.0</v>
      </c>
      <c r="I78" s="5" t="s">
        <v>2129</v>
      </c>
      <c r="J78" s="5" t="s">
        <v>2130</v>
      </c>
      <c r="K78" s="5">
        <v>1582.0</v>
      </c>
      <c r="L78" s="16">
        <v>45803.06633101852</v>
      </c>
      <c r="M78" s="5">
        <v>1582.0</v>
      </c>
      <c r="N78" s="16">
        <v>45803.126284722224</v>
      </c>
      <c r="O78" s="5">
        <v>1582.0</v>
      </c>
      <c r="P78" s="16">
        <v>45803.126851851855</v>
      </c>
      <c r="Q78" s="16">
        <v>45803.12987268518</v>
      </c>
    </row>
    <row r="79">
      <c r="A79" s="457">
        <v>45803.0</v>
      </c>
      <c r="B79" s="5">
        <v>4552.0</v>
      </c>
      <c r="C79" s="5" t="s">
        <v>2128</v>
      </c>
      <c r="D79" s="5">
        <v>4545.0</v>
      </c>
      <c r="E79" s="5" t="s">
        <v>198</v>
      </c>
      <c r="F79" s="5" t="s">
        <v>878</v>
      </c>
      <c r="G79" s="5">
        <v>987185.0</v>
      </c>
      <c r="H79" s="5">
        <v>3231204.0</v>
      </c>
      <c r="I79" s="5" t="s">
        <v>2129</v>
      </c>
      <c r="J79" s="5" t="s">
        <v>2130</v>
      </c>
      <c r="K79" s="5">
        <v>1015.0</v>
      </c>
      <c r="L79" s="16">
        <v>45803.077048611114</v>
      </c>
      <c r="M79" s="5">
        <v>1015.0</v>
      </c>
      <c r="N79" s="16">
        <v>45803.13178240741</v>
      </c>
      <c r="O79" s="5">
        <v>1015.0</v>
      </c>
      <c r="P79" s="16">
        <v>45803.14076388889</v>
      </c>
      <c r="Q79" s="16">
        <v>45803.14527777778</v>
      </c>
    </row>
    <row r="80">
      <c r="A80" s="457">
        <v>45803.0</v>
      </c>
      <c r="B80" s="5">
        <v>4552.0</v>
      </c>
      <c r="C80" s="5" t="s">
        <v>2128</v>
      </c>
      <c r="D80" s="5">
        <v>2139.0</v>
      </c>
      <c r="E80" s="5" t="s">
        <v>57</v>
      </c>
      <c r="F80" s="5" t="s">
        <v>878</v>
      </c>
      <c r="G80" s="5">
        <v>987931.0</v>
      </c>
      <c r="H80" s="5">
        <v>3232542.0</v>
      </c>
      <c r="I80" s="5" t="s">
        <v>2129</v>
      </c>
      <c r="J80" s="5" t="s">
        <v>2130</v>
      </c>
      <c r="K80" s="5">
        <v>1654.0</v>
      </c>
      <c r="L80" s="16">
        <v>45803.194699074076</v>
      </c>
      <c r="M80" s="5">
        <v>1650.0</v>
      </c>
      <c r="N80" s="16">
        <v>45803.23258101852</v>
      </c>
      <c r="O80" s="5">
        <v>1650.0</v>
      </c>
      <c r="P80" s="16">
        <v>45803.23751157407</v>
      </c>
      <c r="Q80" s="16">
        <v>45803.25724537037</v>
      </c>
    </row>
    <row r="81">
      <c r="A81" s="457">
        <v>45803.0</v>
      </c>
      <c r="B81" s="5">
        <v>4552.0</v>
      </c>
      <c r="C81" s="5" t="s">
        <v>2128</v>
      </c>
      <c r="D81" s="5">
        <v>5071.0</v>
      </c>
      <c r="E81" s="5" t="s">
        <v>12</v>
      </c>
      <c r="F81" s="5" t="s">
        <v>878</v>
      </c>
      <c r="G81" s="5">
        <v>986824.0</v>
      </c>
      <c r="H81" s="5">
        <v>3230410.0</v>
      </c>
      <c r="I81" s="5" t="s">
        <v>2129</v>
      </c>
      <c r="J81" s="5" t="s">
        <v>2130</v>
      </c>
      <c r="K81" s="5">
        <v>974.0</v>
      </c>
      <c r="L81" s="16">
        <v>45803.00372685185</v>
      </c>
      <c r="M81" s="5">
        <v>974.0</v>
      </c>
      <c r="N81" s="16">
        <v>45803.08763888889</v>
      </c>
      <c r="O81" s="5">
        <v>974.0</v>
      </c>
      <c r="P81" s="16">
        <v>45803.21716435185</v>
      </c>
      <c r="Q81" s="16">
        <v>45803.22615740741</v>
      </c>
    </row>
    <row r="82">
      <c r="A82" s="457">
        <v>45803.0</v>
      </c>
      <c r="B82" s="5">
        <v>4552.0</v>
      </c>
      <c r="C82" s="5" t="s">
        <v>2128</v>
      </c>
      <c r="D82" s="5">
        <v>3258.0</v>
      </c>
      <c r="E82" s="5" t="s">
        <v>777</v>
      </c>
      <c r="F82" s="5" t="s">
        <v>878</v>
      </c>
      <c r="G82" s="5">
        <v>986862.0</v>
      </c>
      <c r="H82" s="5">
        <v>3230502.0</v>
      </c>
      <c r="I82" s="5" t="s">
        <v>2129</v>
      </c>
      <c r="J82" s="5" t="s">
        <v>2130</v>
      </c>
      <c r="K82" s="5">
        <v>1448.0</v>
      </c>
      <c r="L82" s="16">
        <v>45803.01079861111</v>
      </c>
      <c r="M82" s="5">
        <v>1448.0</v>
      </c>
      <c r="N82" s="16">
        <v>45803.077465277776</v>
      </c>
      <c r="O82" s="5">
        <v>1448.0</v>
      </c>
      <c r="P82" s="16">
        <v>45803.151921296296</v>
      </c>
      <c r="Q82" s="16">
        <v>45803.17042824074</v>
      </c>
    </row>
    <row r="83">
      <c r="A83" s="457">
        <v>45803.0</v>
      </c>
      <c r="B83" s="5">
        <v>4552.0</v>
      </c>
      <c r="C83" s="5" t="s">
        <v>2128</v>
      </c>
      <c r="D83" s="5">
        <v>4579.0</v>
      </c>
      <c r="E83" s="5" t="s">
        <v>321</v>
      </c>
      <c r="F83" s="5" t="s">
        <v>878</v>
      </c>
      <c r="G83" s="5">
        <v>987195.0</v>
      </c>
      <c r="H83" s="5">
        <v>3231200.0</v>
      </c>
      <c r="I83" s="5" t="s">
        <v>2129</v>
      </c>
      <c r="J83" s="5" t="s">
        <v>2130</v>
      </c>
      <c r="K83" s="5">
        <v>913.0</v>
      </c>
      <c r="L83" s="16">
        <v>45803.076898148145</v>
      </c>
      <c r="M83" s="5">
        <v>913.0</v>
      </c>
      <c r="N83" s="16">
        <v>45803.129108796296</v>
      </c>
      <c r="O83" s="5">
        <v>913.0</v>
      </c>
      <c r="P83" s="16">
        <v>45803.189351851855</v>
      </c>
      <c r="Q83" s="16">
        <v>45803.19599537037</v>
      </c>
    </row>
    <row r="84">
      <c r="A84" s="457">
        <v>45803.0</v>
      </c>
      <c r="B84" s="5">
        <v>4552.0</v>
      </c>
      <c r="C84" s="5" t="s">
        <v>2128</v>
      </c>
      <c r="D84" s="5">
        <v>3991.0</v>
      </c>
      <c r="E84" s="5" t="s">
        <v>263</v>
      </c>
      <c r="F84" s="5" t="s">
        <v>878</v>
      </c>
      <c r="G84" s="5">
        <v>987412.0</v>
      </c>
      <c r="H84" s="5">
        <v>3231589.0</v>
      </c>
      <c r="I84" s="5" t="s">
        <v>2129</v>
      </c>
      <c r="J84" s="5" t="s">
        <v>2130</v>
      </c>
      <c r="K84" s="5">
        <v>1765.0</v>
      </c>
      <c r="L84" s="16">
        <v>45803.108090277776</v>
      </c>
      <c r="M84" s="5">
        <v>1764.0</v>
      </c>
      <c r="N84" s="16">
        <v>45803.162314814814</v>
      </c>
      <c r="O84" s="5">
        <v>1764.0</v>
      </c>
      <c r="P84" s="16">
        <v>45803.164722222224</v>
      </c>
      <c r="Q84" s="16">
        <v>45803.17886574074</v>
      </c>
    </row>
    <row r="85">
      <c r="A85" s="457">
        <v>45803.0</v>
      </c>
      <c r="B85" s="5">
        <v>4552.0</v>
      </c>
      <c r="C85" s="5" t="s">
        <v>2128</v>
      </c>
      <c r="D85" s="5">
        <v>4764.0</v>
      </c>
      <c r="E85" s="5" t="s">
        <v>291</v>
      </c>
      <c r="F85" s="5" t="s">
        <v>878</v>
      </c>
      <c r="G85" s="5">
        <v>987718.0</v>
      </c>
      <c r="H85" s="5">
        <v>3232186.0</v>
      </c>
      <c r="I85" s="5" t="s">
        <v>2129</v>
      </c>
      <c r="J85" s="5" t="s">
        <v>2130</v>
      </c>
      <c r="K85" s="5">
        <v>1397.0</v>
      </c>
      <c r="L85" s="16">
        <v>45803.16038194444</v>
      </c>
      <c r="M85" s="5">
        <v>1395.0</v>
      </c>
      <c r="N85" s="16">
        <v>45803.199907407405</v>
      </c>
      <c r="O85" s="5">
        <v>1395.0</v>
      </c>
      <c r="P85" s="16">
        <v>45803.21131944445</v>
      </c>
      <c r="Q85" s="16">
        <v>45803.22969907407</v>
      </c>
    </row>
    <row r="86">
      <c r="A86" s="457">
        <v>45803.0</v>
      </c>
      <c r="B86" s="5">
        <v>4552.0</v>
      </c>
      <c r="C86" s="5" t="s">
        <v>2128</v>
      </c>
      <c r="D86" s="5">
        <v>2776.0</v>
      </c>
      <c r="E86" s="5" t="s">
        <v>227</v>
      </c>
      <c r="F86" s="5" t="s">
        <v>878</v>
      </c>
      <c r="G86" s="5">
        <v>987654.0</v>
      </c>
      <c r="H86" s="5">
        <v>3232055.0</v>
      </c>
      <c r="I86" s="5" t="s">
        <v>2129</v>
      </c>
      <c r="J86" s="5" t="s">
        <v>2130</v>
      </c>
      <c r="K86" s="5">
        <v>1805.0</v>
      </c>
      <c r="L86" s="16">
        <v>45803.1496875</v>
      </c>
      <c r="M86" s="5">
        <v>1805.0</v>
      </c>
      <c r="N86" s="16">
        <v>45803.206979166665</v>
      </c>
      <c r="O86" s="5">
        <v>1805.0</v>
      </c>
      <c r="P86" s="16">
        <v>45803.20869212963</v>
      </c>
      <c r="Q86" s="16">
        <v>45803.222708333335</v>
      </c>
    </row>
    <row r="87">
      <c r="A87" s="457">
        <v>45803.0</v>
      </c>
      <c r="B87" s="5">
        <v>4552.0</v>
      </c>
      <c r="C87" s="5" t="s">
        <v>2128</v>
      </c>
      <c r="D87" s="5">
        <v>5632.0</v>
      </c>
      <c r="E87" s="5" t="s">
        <v>50</v>
      </c>
      <c r="F87" s="5" t="s">
        <v>878</v>
      </c>
      <c r="G87" s="5">
        <v>987751.0</v>
      </c>
      <c r="H87" s="5">
        <v>3232214.0</v>
      </c>
      <c r="I87" s="5" t="s">
        <v>2129</v>
      </c>
      <c r="J87" s="5" t="s">
        <v>2130</v>
      </c>
      <c r="K87" s="5">
        <v>872.0</v>
      </c>
      <c r="L87" s="16">
        <v>45803.16359953704</v>
      </c>
      <c r="M87" s="5">
        <v>872.0</v>
      </c>
      <c r="N87" s="16">
        <v>45803.22042824074</v>
      </c>
      <c r="O87" s="5">
        <v>872.0</v>
      </c>
      <c r="P87" s="16">
        <v>45803.221979166665</v>
      </c>
      <c r="Q87" s="16">
        <v>45803.23359953704</v>
      </c>
    </row>
    <row r="88">
      <c r="A88" s="457">
        <v>45803.0</v>
      </c>
      <c r="B88" s="5">
        <v>4552.0</v>
      </c>
      <c r="C88" s="5" t="s">
        <v>2128</v>
      </c>
      <c r="D88" s="5">
        <v>5240.0</v>
      </c>
      <c r="E88" s="5" t="s">
        <v>58</v>
      </c>
      <c r="F88" s="5" t="s">
        <v>878</v>
      </c>
      <c r="G88" s="5">
        <v>986959.0</v>
      </c>
      <c r="H88" s="5">
        <v>3230730.0</v>
      </c>
      <c r="I88" s="5" t="s">
        <v>2129</v>
      </c>
      <c r="J88" s="5" t="s">
        <v>2130</v>
      </c>
      <c r="K88" s="5">
        <v>551.0</v>
      </c>
      <c r="L88" s="16">
        <v>45803.03491898148</v>
      </c>
      <c r="M88" s="5">
        <v>551.0</v>
      </c>
      <c r="N88" s="16">
        <v>45803.19464120371</v>
      </c>
      <c r="O88" s="5">
        <v>551.0</v>
      </c>
      <c r="P88" s="16">
        <v>45803.195625</v>
      </c>
      <c r="Q88" s="16">
        <v>45803.2033912037</v>
      </c>
    </row>
    <row r="89">
      <c r="A89" s="457">
        <v>45803.0</v>
      </c>
      <c r="B89" s="5">
        <v>4552.0</v>
      </c>
      <c r="C89" s="5" t="s">
        <v>2128</v>
      </c>
      <c r="D89" s="5">
        <v>5247.0</v>
      </c>
      <c r="E89" s="5" t="s">
        <v>118</v>
      </c>
      <c r="F89" s="5" t="s">
        <v>878</v>
      </c>
      <c r="G89" s="5">
        <v>986891.0</v>
      </c>
      <c r="H89" s="5">
        <v>3230585.0</v>
      </c>
      <c r="I89" s="5" t="s">
        <v>2129</v>
      </c>
      <c r="J89" s="5" t="s">
        <v>2130</v>
      </c>
      <c r="K89" s="5">
        <v>917.0</v>
      </c>
      <c r="L89" s="16">
        <v>45803.01767361111</v>
      </c>
      <c r="M89" s="5">
        <v>917.0</v>
      </c>
      <c r="N89" s="16">
        <v>45803.072534722225</v>
      </c>
      <c r="O89" s="5">
        <v>917.0</v>
      </c>
      <c r="P89" s="16">
        <v>45803.214791666665</v>
      </c>
      <c r="Q89" s="16">
        <v>45803.2253587963</v>
      </c>
    </row>
    <row r="90">
      <c r="A90" s="457">
        <v>45803.0</v>
      </c>
      <c r="B90" s="5">
        <v>4552.0</v>
      </c>
      <c r="C90" s="5" t="s">
        <v>2128</v>
      </c>
      <c r="D90" s="5">
        <v>3383.0</v>
      </c>
      <c r="E90" s="5" t="s">
        <v>84</v>
      </c>
      <c r="F90" s="5" t="s">
        <v>878</v>
      </c>
      <c r="G90" s="5">
        <v>987936.0</v>
      </c>
      <c r="H90" s="5">
        <v>3232566.0</v>
      </c>
      <c r="I90" s="5" t="s">
        <v>2129</v>
      </c>
      <c r="J90" s="5" t="s">
        <v>2130</v>
      </c>
      <c r="K90" s="5">
        <v>2492.0</v>
      </c>
      <c r="L90" s="16">
        <v>45803.19813657407</v>
      </c>
      <c r="M90" s="5">
        <v>2487.0</v>
      </c>
      <c r="N90" s="16">
        <v>45803.227858796294</v>
      </c>
      <c r="O90" s="5">
        <v>2487.0</v>
      </c>
      <c r="P90" s="16">
        <v>45803.246400462966</v>
      </c>
      <c r="Q90" s="16">
        <v>45803.271145833336</v>
      </c>
    </row>
    <row r="91">
      <c r="A91" s="457">
        <v>45803.0</v>
      </c>
      <c r="B91" s="5">
        <v>4552.0</v>
      </c>
      <c r="C91" s="5" t="s">
        <v>2128</v>
      </c>
      <c r="D91" s="5">
        <v>4660.0</v>
      </c>
      <c r="E91" s="5" t="s">
        <v>170</v>
      </c>
      <c r="F91" s="5" t="s">
        <v>878</v>
      </c>
      <c r="G91" s="5">
        <v>987633.0</v>
      </c>
      <c r="H91" s="5">
        <v>3232016.0</v>
      </c>
      <c r="I91" s="5" t="s">
        <v>2129</v>
      </c>
      <c r="J91" s="5" t="s">
        <v>2130</v>
      </c>
      <c r="K91" s="5">
        <v>1408.0</v>
      </c>
      <c r="L91" s="16">
        <v>45803.14596064815</v>
      </c>
      <c r="M91" s="5">
        <v>1408.0</v>
      </c>
      <c r="N91" s="16">
        <v>45803.20482638889</v>
      </c>
      <c r="O91" s="5">
        <v>1408.0</v>
      </c>
      <c r="P91" s="16">
        <v>45803.20756944444</v>
      </c>
      <c r="Q91" s="16">
        <v>45803.218090277776</v>
      </c>
    </row>
    <row r="92">
      <c r="A92" s="457">
        <v>45803.0</v>
      </c>
      <c r="B92" s="5">
        <v>4552.0</v>
      </c>
      <c r="C92" s="5" t="s">
        <v>2128</v>
      </c>
      <c r="D92" s="5">
        <v>5520.0</v>
      </c>
      <c r="E92" s="5" t="s">
        <v>240</v>
      </c>
      <c r="F92" s="5" t="s">
        <v>878</v>
      </c>
      <c r="G92" s="5">
        <v>987320.0</v>
      </c>
      <c r="H92" s="5">
        <v>3231412.0</v>
      </c>
      <c r="I92" s="5" t="s">
        <v>2129</v>
      </c>
      <c r="J92" s="5" t="s">
        <v>2130</v>
      </c>
      <c r="K92" s="5">
        <v>1005.0</v>
      </c>
      <c r="L92" s="16">
        <v>45803.09422453704</v>
      </c>
      <c r="M92" s="5">
        <v>1005.0</v>
      </c>
      <c r="N92" s="16">
        <v>45803.16627314815</v>
      </c>
      <c r="O92" s="5">
        <v>1005.0</v>
      </c>
      <c r="P92" s="16">
        <v>45803.187430555554</v>
      </c>
      <c r="Q92" s="16">
        <v>45803.21333333333</v>
      </c>
    </row>
    <row r="93">
      <c r="A93" s="457">
        <v>45803.0</v>
      </c>
      <c r="B93" s="5">
        <v>4552.0</v>
      </c>
      <c r="C93" s="5" t="s">
        <v>2128</v>
      </c>
      <c r="D93" s="5">
        <v>4659.0</v>
      </c>
      <c r="E93" s="5" t="s">
        <v>358</v>
      </c>
      <c r="F93" s="5" t="s">
        <v>878</v>
      </c>
      <c r="G93" s="5">
        <v>987725.0</v>
      </c>
      <c r="H93" s="5">
        <v>3232182.0</v>
      </c>
      <c r="I93" s="5" t="s">
        <v>2129</v>
      </c>
      <c r="J93" s="5" t="s">
        <v>2130</v>
      </c>
      <c r="K93" s="5">
        <v>965.0</v>
      </c>
      <c r="L93" s="16">
        <v>45803.16025462963</v>
      </c>
      <c r="M93" s="5">
        <v>963.0</v>
      </c>
      <c r="N93" s="16">
        <v>45803.20513888889</v>
      </c>
      <c r="O93" s="5">
        <v>963.0</v>
      </c>
      <c r="P93" s="16">
        <v>45803.20936342593</v>
      </c>
      <c r="Q93" s="16">
        <v>45803.21797453704</v>
      </c>
    </row>
    <row r="94">
      <c r="A94" s="457">
        <v>45803.0</v>
      </c>
      <c r="B94" s="5">
        <v>4552.0</v>
      </c>
      <c r="C94" s="5" t="s">
        <v>2128</v>
      </c>
      <c r="D94" s="5">
        <v>1387.0</v>
      </c>
      <c r="E94" s="5" t="s">
        <v>9</v>
      </c>
      <c r="F94" s="5" t="s">
        <v>878</v>
      </c>
      <c r="G94" s="5">
        <v>987801.0</v>
      </c>
      <c r="H94" s="5">
        <v>3232351.0</v>
      </c>
      <c r="I94" s="5" t="s">
        <v>2129</v>
      </c>
      <c r="J94" s="5" t="s">
        <v>2130</v>
      </c>
      <c r="K94" s="5">
        <v>1889.0</v>
      </c>
      <c r="L94" s="16">
        <v>45803.17435185185</v>
      </c>
      <c r="M94" s="5">
        <v>1888.0</v>
      </c>
      <c r="N94" s="16">
        <v>45803.214907407404</v>
      </c>
      <c r="O94" s="5">
        <v>1888.0</v>
      </c>
      <c r="P94" s="16">
        <v>45803.215520833335</v>
      </c>
      <c r="Q94" s="16">
        <v>45803.23167824074</v>
      </c>
    </row>
    <row r="95">
      <c r="A95" s="457">
        <v>45803.0</v>
      </c>
      <c r="B95" s="5">
        <v>4552.0</v>
      </c>
      <c r="C95" s="5" t="s">
        <v>2128</v>
      </c>
      <c r="D95" s="5">
        <v>4585.0</v>
      </c>
      <c r="E95" s="5" t="s">
        <v>31</v>
      </c>
      <c r="F95" s="5" t="s">
        <v>878</v>
      </c>
      <c r="G95" s="5">
        <v>987839.0</v>
      </c>
      <c r="H95" s="5">
        <v>3232402.0</v>
      </c>
      <c r="I95" s="5" t="s">
        <v>2129</v>
      </c>
      <c r="J95" s="5" t="s">
        <v>2130</v>
      </c>
      <c r="K95" s="5">
        <v>2234.0</v>
      </c>
      <c r="L95" s="16">
        <v>45803.1808912037</v>
      </c>
      <c r="M95" s="5">
        <v>2230.0</v>
      </c>
      <c r="N95" s="16">
        <v>45803.21943287037</v>
      </c>
      <c r="O95" s="5">
        <v>2230.0</v>
      </c>
      <c r="P95" s="16">
        <v>45803.221087962964</v>
      </c>
      <c r="Q95" s="16">
        <v>45803.23653935185</v>
      </c>
    </row>
    <row r="96">
      <c r="A96" s="457">
        <v>45803.0</v>
      </c>
      <c r="B96" s="5">
        <v>4552.0</v>
      </c>
      <c r="C96" s="5" t="s">
        <v>2128</v>
      </c>
      <c r="D96" s="5">
        <v>5676.0</v>
      </c>
      <c r="E96" s="5" t="s">
        <v>328</v>
      </c>
      <c r="F96" s="5" t="s">
        <v>878</v>
      </c>
      <c r="G96" s="5">
        <v>987209.0</v>
      </c>
      <c r="H96" s="5">
        <v>3231202.0</v>
      </c>
      <c r="I96" s="5" t="s">
        <v>2129</v>
      </c>
      <c r="J96" s="5" t="s">
        <v>2130</v>
      </c>
      <c r="K96" s="5">
        <v>844.0</v>
      </c>
      <c r="L96" s="16">
        <v>45803.07697916667</v>
      </c>
      <c r="M96" s="5">
        <v>844.0</v>
      </c>
      <c r="N96" s="16">
        <v>45803.20208333333</v>
      </c>
      <c r="O96" s="5">
        <v>844.0</v>
      </c>
      <c r="P96" s="16">
        <v>45803.20398148148</v>
      </c>
      <c r="Q96" s="16">
        <v>45803.21099537037</v>
      </c>
    </row>
    <row r="97">
      <c r="A97" s="457">
        <v>45803.0</v>
      </c>
      <c r="B97" s="5">
        <v>4552.0</v>
      </c>
      <c r="C97" s="5" t="s">
        <v>2128</v>
      </c>
      <c r="D97" s="5">
        <v>3481.0</v>
      </c>
      <c r="E97" s="5" t="s">
        <v>45</v>
      </c>
      <c r="F97" s="5" t="s">
        <v>878</v>
      </c>
      <c r="G97" s="5">
        <v>987855.0</v>
      </c>
      <c r="H97" s="5">
        <v>3232432.0</v>
      </c>
      <c r="I97" s="5" t="s">
        <v>2129</v>
      </c>
      <c r="J97" s="5" t="s">
        <v>2130</v>
      </c>
      <c r="K97" s="5">
        <v>1536.0</v>
      </c>
      <c r="L97" s="16">
        <v>45803.1844212963</v>
      </c>
      <c r="M97" s="5">
        <v>1535.0</v>
      </c>
      <c r="N97" s="16">
        <v>45803.22546296296</v>
      </c>
      <c r="O97" s="5">
        <v>1535.0</v>
      </c>
      <c r="P97" s="16">
        <v>45803.22634259259</v>
      </c>
      <c r="Q97" s="16">
        <v>45803.23875</v>
      </c>
    </row>
    <row r="98">
      <c r="A98" s="457">
        <v>45803.0</v>
      </c>
      <c r="B98" s="5">
        <v>4552.0</v>
      </c>
      <c r="C98" s="5" t="s">
        <v>2128</v>
      </c>
      <c r="D98" s="5">
        <v>5834.0</v>
      </c>
      <c r="E98" s="5" t="s">
        <v>193</v>
      </c>
      <c r="F98" s="5" t="s">
        <v>878</v>
      </c>
      <c r="G98" s="5">
        <v>987194.0</v>
      </c>
      <c r="H98" s="5">
        <v>3231199.0</v>
      </c>
      <c r="I98" s="5" t="s">
        <v>2129</v>
      </c>
      <c r="J98" s="5" t="s">
        <v>2130</v>
      </c>
      <c r="K98" s="5">
        <v>2211.0</v>
      </c>
      <c r="L98" s="16">
        <v>45803.07686342593</v>
      </c>
      <c r="M98" s="5">
        <v>2210.0</v>
      </c>
      <c r="N98" s="16">
        <v>45803.1430787037</v>
      </c>
      <c r="O98" s="5">
        <v>2210.0</v>
      </c>
      <c r="P98" s="16">
        <v>45803.204375</v>
      </c>
      <c r="Q98" s="16">
        <v>45803.32622685185</v>
      </c>
    </row>
    <row r="99">
      <c r="A99" s="457">
        <v>45803.0</v>
      </c>
      <c r="B99" s="5">
        <v>4552.0</v>
      </c>
      <c r="C99" s="5" t="s">
        <v>2128</v>
      </c>
      <c r="D99" s="5">
        <v>3953.0</v>
      </c>
      <c r="E99" s="5" t="s">
        <v>10</v>
      </c>
      <c r="F99" s="5" t="s">
        <v>878</v>
      </c>
      <c r="G99" s="5">
        <v>987292.0</v>
      </c>
      <c r="H99" s="5">
        <v>3231376.0</v>
      </c>
      <c r="I99" s="5" t="s">
        <v>2129</v>
      </c>
      <c r="J99" s="5" t="s">
        <v>2130</v>
      </c>
      <c r="K99" s="5">
        <v>1505.0</v>
      </c>
      <c r="L99" s="16">
        <v>45803.090891203705</v>
      </c>
      <c r="M99" s="5">
        <v>1505.0</v>
      </c>
      <c r="N99" s="16">
        <v>45803.13622685185</v>
      </c>
      <c r="O99" s="5">
        <v>1505.0</v>
      </c>
      <c r="P99" s="16">
        <v>45803.19626157408</v>
      </c>
      <c r="Q99" s="16">
        <v>45803.221087962964</v>
      </c>
    </row>
    <row r="100">
      <c r="A100" s="457">
        <v>45803.0</v>
      </c>
      <c r="B100" s="5">
        <v>4552.0</v>
      </c>
      <c r="C100" s="5" t="s">
        <v>2128</v>
      </c>
      <c r="D100" s="5">
        <v>3433.0</v>
      </c>
      <c r="E100" s="5" t="s">
        <v>88</v>
      </c>
      <c r="F100" s="5" t="s">
        <v>878</v>
      </c>
      <c r="G100" s="5">
        <v>987683.0</v>
      </c>
      <c r="H100" s="5">
        <v>3232095.0</v>
      </c>
      <c r="I100" s="5" t="s">
        <v>2129</v>
      </c>
      <c r="J100" s="5" t="s">
        <v>2130</v>
      </c>
      <c r="K100" s="5">
        <v>1654.0</v>
      </c>
      <c r="L100" s="16">
        <v>45803.153136574074</v>
      </c>
      <c r="M100" s="5">
        <v>1654.0</v>
      </c>
      <c r="N100" s="16">
        <v>45803.204988425925</v>
      </c>
      <c r="O100" s="5">
        <v>1654.0</v>
      </c>
      <c r="P100" s="16">
        <v>45803.20883101852</v>
      </c>
      <c r="Q100" s="16">
        <v>45803.22605324074</v>
      </c>
    </row>
    <row r="101">
      <c r="A101" s="457">
        <v>45803.0</v>
      </c>
      <c r="B101" s="5">
        <v>4552.0</v>
      </c>
      <c r="C101" s="5" t="s">
        <v>2128</v>
      </c>
      <c r="D101" s="5">
        <v>6160.0</v>
      </c>
      <c r="E101" s="5" t="s">
        <v>703</v>
      </c>
      <c r="F101" s="5" t="s">
        <v>878</v>
      </c>
      <c r="G101" s="5">
        <v>987695.0</v>
      </c>
      <c r="H101" s="5">
        <v>3232130.0</v>
      </c>
      <c r="I101" s="5" t="s">
        <v>2129</v>
      </c>
      <c r="J101" s="5" t="s">
        <v>2130</v>
      </c>
      <c r="K101" s="5">
        <v>920.0</v>
      </c>
      <c r="L101" s="16">
        <v>45803.15660879629</v>
      </c>
      <c r="M101" s="5">
        <v>919.0</v>
      </c>
      <c r="N101" s="16">
        <v>45803.226435185185</v>
      </c>
      <c r="O101" s="5">
        <v>919.0</v>
      </c>
      <c r="P101" s="16">
        <v>45803.24097222222</v>
      </c>
      <c r="Q101" s="16">
        <v>45803.259050925924</v>
      </c>
    </row>
    <row r="102">
      <c r="A102" s="457">
        <v>45803.0</v>
      </c>
      <c r="B102" s="5">
        <v>4552.0</v>
      </c>
      <c r="C102" s="5" t="s">
        <v>2128</v>
      </c>
      <c r="D102" s="5">
        <v>2579.0</v>
      </c>
      <c r="E102" s="5" t="s">
        <v>26</v>
      </c>
      <c r="F102" s="5" t="s">
        <v>878</v>
      </c>
      <c r="G102" s="5">
        <v>987935.0</v>
      </c>
      <c r="H102" s="5">
        <v>3232544.0</v>
      </c>
      <c r="I102" s="5" t="s">
        <v>2129</v>
      </c>
      <c r="J102" s="5" t="s">
        <v>2130</v>
      </c>
      <c r="K102" s="5">
        <v>2200.0</v>
      </c>
      <c r="L102" s="16">
        <v>45803.194768518515</v>
      </c>
      <c r="M102" s="5">
        <v>2197.0</v>
      </c>
      <c r="N102" s="16">
        <v>45803.22930555556</v>
      </c>
      <c r="O102" s="5">
        <v>2197.0</v>
      </c>
      <c r="P102" s="16">
        <v>45803.23149305556</v>
      </c>
      <c r="Q102" s="16">
        <v>45803.274930555555</v>
      </c>
    </row>
    <row r="103">
      <c r="A103" s="457">
        <v>45803.0</v>
      </c>
      <c r="B103" s="5">
        <v>4552.0</v>
      </c>
      <c r="C103" s="5" t="s">
        <v>2128</v>
      </c>
      <c r="D103" s="5">
        <v>3386.0</v>
      </c>
      <c r="E103" s="5" t="s">
        <v>217</v>
      </c>
      <c r="F103" s="5" t="s">
        <v>878</v>
      </c>
      <c r="G103" s="5">
        <v>987532.0</v>
      </c>
      <c r="H103" s="5">
        <v>3231776.0</v>
      </c>
      <c r="I103" s="5" t="s">
        <v>2129</v>
      </c>
      <c r="J103" s="5" t="s">
        <v>2130</v>
      </c>
      <c r="K103" s="5">
        <v>1376.0</v>
      </c>
      <c r="L103" s="16">
        <v>45803.12550925926</v>
      </c>
      <c r="M103" s="5">
        <v>1375.0</v>
      </c>
      <c r="N103" s="16">
        <v>45803.1691087963</v>
      </c>
      <c r="O103" s="5">
        <v>1375.0</v>
      </c>
      <c r="P103" s="16">
        <v>45803.17005787037</v>
      </c>
      <c r="Q103" s="16">
        <v>45803.19225694444</v>
      </c>
    </row>
    <row r="104">
      <c r="A104" s="457">
        <v>45803.0</v>
      </c>
      <c r="B104" s="5">
        <v>4552.0</v>
      </c>
      <c r="C104" s="5" t="s">
        <v>2128</v>
      </c>
      <c r="D104" s="5">
        <v>6026.0</v>
      </c>
      <c r="E104" s="5" t="s">
        <v>129</v>
      </c>
      <c r="F104" s="5" t="s">
        <v>878</v>
      </c>
      <c r="G104" s="5">
        <v>987859.0</v>
      </c>
      <c r="H104" s="5">
        <v>3232430.0</v>
      </c>
      <c r="I104" s="5" t="s">
        <v>2129</v>
      </c>
      <c r="J104" s="5" t="s">
        <v>2130</v>
      </c>
      <c r="K104" s="5">
        <v>1901.0</v>
      </c>
      <c r="L104" s="16">
        <v>45803.18435185185</v>
      </c>
      <c r="M104" s="5">
        <v>1899.0</v>
      </c>
      <c r="N104" s="16">
        <v>45803.22574074074</v>
      </c>
      <c r="O104" s="5">
        <v>1899.0</v>
      </c>
      <c r="P104" s="16">
        <v>45803.2353125</v>
      </c>
      <c r="Q104" s="16">
        <v>45803.25266203703</v>
      </c>
    </row>
    <row r="105">
      <c r="A105" s="457">
        <v>45803.0</v>
      </c>
      <c r="B105" s="5">
        <v>4552.0</v>
      </c>
      <c r="C105" s="5" t="s">
        <v>2128</v>
      </c>
      <c r="D105" s="5">
        <v>5243.0</v>
      </c>
      <c r="E105" s="5" t="s">
        <v>178</v>
      </c>
      <c r="F105" s="5" t="s">
        <v>878</v>
      </c>
      <c r="G105" s="5">
        <v>987285.0</v>
      </c>
      <c r="H105" s="5">
        <v>3231377.0</v>
      </c>
      <c r="I105" s="5" t="s">
        <v>2129</v>
      </c>
      <c r="J105" s="5" t="s">
        <v>2130</v>
      </c>
      <c r="K105" s="5">
        <v>971.0</v>
      </c>
      <c r="L105" s="16">
        <v>45803.09092592593</v>
      </c>
      <c r="M105" s="5">
        <v>971.0</v>
      </c>
      <c r="N105" s="16">
        <v>45803.142916666664</v>
      </c>
      <c r="O105" s="5">
        <v>971.0</v>
      </c>
      <c r="P105" s="16">
        <v>45803.14706018518</v>
      </c>
      <c r="Q105" s="16">
        <v>45803.15193287037</v>
      </c>
    </row>
    <row r="106">
      <c r="A106" s="457">
        <v>45803.0</v>
      </c>
      <c r="B106" s="5">
        <v>4552.0</v>
      </c>
      <c r="C106" s="5" t="s">
        <v>2128</v>
      </c>
      <c r="D106" s="5">
        <v>3349.0</v>
      </c>
      <c r="E106" s="5" t="s">
        <v>221</v>
      </c>
      <c r="F106" s="5" t="s">
        <v>878</v>
      </c>
      <c r="G106" s="5">
        <v>987575.0</v>
      </c>
      <c r="H106" s="5">
        <v>3231866.0</v>
      </c>
      <c r="I106" s="5" t="s">
        <v>2129</v>
      </c>
      <c r="J106" s="5" t="s">
        <v>2130</v>
      </c>
      <c r="K106" s="5">
        <v>1975.0</v>
      </c>
      <c r="L106" s="16">
        <v>45803.13233796296</v>
      </c>
      <c r="M106" s="5">
        <v>1975.0</v>
      </c>
      <c r="N106" s="16">
        <v>45803.171423611115</v>
      </c>
      <c r="O106" s="5">
        <v>1975.0</v>
      </c>
      <c r="P106" s="16">
        <v>45803.17402777778</v>
      </c>
      <c r="Q106" s="16">
        <v>45803.18655092592</v>
      </c>
    </row>
    <row r="107">
      <c r="A107" s="457">
        <v>45803.0</v>
      </c>
      <c r="B107" s="5">
        <v>4552.0</v>
      </c>
      <c r="C107" s="5" t="s">
        <v>2128</v>
      </c>
      <c r="D107" s="5">
        <v>4416.0</v>
      </c>
      <c r="E107" s="5" t="s">
        <v>335</v>
      </c>
      <c r="F107" s="5" t="s">
        <v>878</v>
      </c>
      <c r="G107" s="5">
        <v>987214.0</v>
      </c>
      <c r="H107" s="5">
        <v>3231251.0</v>
      </c>
      <c r="I107" s="5" t="s">
        <v>2129</v>
      </c>
      <c r="J107" s="5" t="s">
        <v>2130</v>
      </c>
      <c r="K107" s="5">
        <v>951.0</v>
      </c>
      <c r="L107" s="16">
        <v>45803.08027777778</v>
      </c>
      <c r="M107" s="5">
        <v>951.0</v>
      </c>
      <c r="N107" s="16">
        <v>45803.13369212963</v>
      </c>
      <c r="O107" s="5">
        <v>951.0</v>
      </c>
      <c r="P107" s="16">
        <v>45803.138761574075</v>
      </c>
      <c r="Q107" s="16">
        <v>45803.14469907407</v>
      </c>
    </row>
    <row r="108">
      <c r="A108" s="457">
        <v>45803.0</v>
      </c>
      <c r="B108" s="5">
        <v>4552.0</v>
      </c>
      <c r="C108" s="5" t="s">
        <v>2128</v>
      </c>
      <c r="D108" s="5">
        <v>2778.0</v>
      </c>
      <c r="E108" s="5" t="s">
        <v>37</v>
      </c>
      <c r="F108" s="5" t="s">
        <v>878</v>
      </c>
      <c r="G108" s="5">
        <v>987928.0</v>
      </c>
      <c r="H108" s="5">
        <v>3232541.0</v>
      </c>
      <c r="I108" s="5" t="s">
        <v>2129</v>
      </c>
      <c r="J108" s="5" t="s">
        <v>2130</v>
      </c>
      <c r="K108" s="5">
        <v>2029.0</v>
      </c>
      <c r="L108" s="16">
        <v>45803.194652777776</v>
      </c>
      <c r="M108" s="5">
        <v>2026.0</v>
      </c>
      <c r="N108" s="16">
        <v>45803.23185185185</v>
      </c>
      <c r="O108" s="5">
        <v>2026.0</v>
      </c>
      <c r="P108" s="16">
        <v>45803.246087962965</v>
      </c>
      <c r="Q108" s="16">
        <v>45803.271319444444</v>
      </c>
    </row>
    <row r="109">
      <c r="A109" s="457">
        <v>45803.0</v>
      </c>
      <c r="B109" s="5">
        <v>4552.0</v>
      </c>
      <c r="C109" s="5" t="s">
        <v>2128</v>
      </c>
      <c r="D109" s="5">
        <v>3952.0</v>
      </c>
      <c r="E109" s="5" t="s">
        <v>165</v>
      </c>
      <c r="F109" s="5" t="s">
        <v>878</v>
      </c>
      <c r="G109" s="5">
        <v>987124.0</v>
      </c>
      <c r="H109" s="5">
        <v>3231069.0</v>
      </c>
      <c r="I109" s="5" t="s">
        <v>2129</v>
      </c>
      <c r="J109" s="5" t="s">
        <v>2130</v>
      </c>
      <c r="K109" s="5">
        <v>997.0</v>
      </c>
      <c r="L109" s="16">
        <v>45803.06324074074</v>
      </c>
      <c r="M109" s="5">
        <v>997.0</v>
      </c>
      <c r="N109" s="16">
        <v>45803.11413194444</v>
      </c>
      <c r="O109" s="5">
        <v>997.0</v>
      </c>
      <c r="P109" s="16">
        <v>45803.11509259259</v>
      </c>
      <c r="Q109" s="16">
        <v>45803.12900462963</v>
      </c>
    </row>
    <row r="110">
      <c r="A110" s="457">
        <v>45803.0</v>
      </c>
      <c r="B110" s="5">
        <v>4552.0</v>
      </c>
      <c r="C110" s="5" t="s">
        <v>2128</v>
      </c>
      <c r="D110" s="5">
        <v>2577.0</v>
      </c>
      <c r="E110" s="5" t="s">
        <v>49</v>
      </c>
      <c r="F110" s="5" t="s">
        <v>878</v>
      </c>
      <c r="G110" s="5">
        <v>987483.0</v>
      </c>
      <c r="H110" s="5">
        <v>3231700.0</v>
      </c>
      <c r="I110" s="5" t="s">
        <v>2129</v>
      </c>
      <c r="J110" s="5" t="s">
        <v>2130</v>
      </c>
      <c r="K110" s="5">
        <v>1531.0</v>
      </c>
      <c r="L110" s="16">
        <v>45803.118414351855</v>
      </c>
      <c r="M110" s="5">
        <v>1531.0</v>
      </c>
      <c r="N110" s="16">
        <v>45803.19076388889</v>
      </c>
      <c r="O110" s="5">
        <v>1531.0</v>
      </c>
      <c r="P110" s="16">
        <v>45803.20769675926</v>
      </c>
      <c r="Q110" s="16">
        <v>45803.22886574074</v>
      </c>
    </row>
    <row r="111">
      <c r="A111" s="457">
        <v>45803.0</v>
      </c>
      <c r="B111" s="5">
        <v>4552.0</v>
      </c>
      <c r="C111" s="5" t="s">
        <v>2128</v>
      </c>
      <c r="D111" s="5">
        <v>5505.0</v>
      </c>
      <c r="E111" s="5" t="s">
        <v>86</v>
      </c>
      <c r="F111" s="5" t="s">
        <v>878</v>
      </c>
      <c r="G111" s="5">
        <v>987011.0</v>
      </c>
      <c r="H111" s="5">
        <v>3230852.0</v>
      </c>
      <c r="I111" s="5" t="s">
        <v>2129</v>
      </c>
      <c r="J111" s="5" t="s">
        <v>2130</v>
      </c>
      <c r="K111" s="5">
        <v>765.0</v>
      </c>
      <c r="L111" s="16">
        <v>45803.045486111114</v>
      </c>
      <c r="M111" s="5">
        <v>765.0</v>
      </c>
      <c r="N111" s="16">
        <v>45803.10193287037</v>
      </c>
      <c r="O111" s="5">
        <v>765.0</v>
      </c>
      <c r="P111" s="16">
        <v>45803.19452546296</v>
      </c>
      <c r="Q111" s="16">
        <v>45803.200208333335</v>
      </c>
    </row>
    <row r="112">
      <c r="A112" s="457">
        <v>45803.0</v>
      </c>
      <c r="B112" s="5">
        <v>4552.0</v>
      </c>
      <c r="C112" s="5" t="s">
        <v>2128</v>
      </c>
      <c r="D112" s="5">
        <v>3464.0</v>
      </c>
      <c r="E112" s="5" t="s">
        <v>11</v>
      </c>
      <c r="F112" s="5" t="s">
        <v>878</v>
      </c>
      <c r="G112" s="5">
        <v>987438.0</v>
      </c>
      <c r="H112" s="5">
        <v>3231639.0</v>
      </c>
      <c r="I112" s="5" t="s">
        <v>2129</v>
      </c>
      <c r="J112" s="5" t="s">
        <v>2130</v>
      </c>
      <c r="K112" s="5">
        <v>2550.0</v>
      </c>
      <c r="L112" s="16">
        <v>45803.111655092594</v>
      </c>
      <c r="M112" s="5">
        <v>2550.0</v>
      </c>
      <c r="N112" s="16">
        <v>45803.18096064815</v>
      </c>
      <c r="O112" s="5">
        <v>2550.0</v>
      </c>
      <c r="P112" s="16">
        <v>45803.188564814816</v>
      </c>
      <c r="Q112" s="16">
        <v>45803.21637731481</v>
      </c>
    </row>
    <row r="113">
      <c r="A113" s="457">
        <v>45803.0</v>
      </c>
      <c r="B113" s="5">
        <v>4552.0</v>
      </c>
      <c r="C113" s="5" t="s">
        <v>2128</v>
      </c>
      <c r="D113" s="5">
        <v>5509.0</v>
      </c>
      <c r="E113" s="5" t="s">
        <v>174</v>
      </c>
      <c r="F113" s="5" t="s">
        <v>2131</v>
      </c>
      <c r="G113" s="5">
        <v>987639.0</v>
      </c>
      <c r="H113" s="5">
        <v>3232018.0</v>
      </c>
      <c r="I113" s="5" t="s">
        <v>2129</v>
      </c>
      <c r="J113" s="5" t="s">
        <v>2130</v>
      </c>
      <c r="K113" s="5">
        <v>887.0</v>
      </c>
      <c r="L113" s="16">
        <v>45803.14603009259</v>
      </c>
      <c r="M113" s="5">
        <v>887.0</v>
      </c>
      <c r="N113" s="16">
        <v>45803.20547453704</v>
      </c>
      <c r="O113" s="5">
        <v>887.0</v>
      </c>
      <c r="P113" s="16">
        <v>45803.227314814816</v>
      </c>
      <c r="Q113" s="16">
        <v>45803.23412037037</v>
      </c>
    </row>
    <row r="114">
      <c r="A114" s="457">
        <v>45803.0</v>
      </c>
      <c r="B114" s="5">
        <v>4552.0</v>
      </c>
      <c r="C114" s="5" t="s">
        <v>2128</v>
      </c>
      <c r="D114" s="5">
        <v>5506.0</v>
      </c>
      <c r="E114" s="5" t="s">
        <v>181</v>
      </c>
      <c r="F114" s="5" t="s">
        <v>878</v>
      </c>
      <c r="G114" s="5">
        <v>987231.0</v>
      </c>
      <c r="H114" s="5">
        <v>3231253.0</v>
      </c>
      <c r="I114" s="5" t="s">
        <v>2129</v>
      </c>
      <c r="J114" s="5" t="s">
        <v>2130</v>
      </c>
      <c r="K114" s="5">
        <v>656.0</v>
      </c>
      <c r="L114" s="16">
        <v>45803.0803125</v>
      </c>
      <c r="M114" s="5">
        <v>656.0</v>
      </c>
      <c r="N114" s="16">
        <v>45803.13145833334</v>
      </c>
      <c r="O114" s="5">
        <v>656.0</v>
      </c>
      <c r="P114" s="16">
        <v>45803.150925925926</v>
      </c>
      <c r="Q114" s="16">
        <v>45803.17082175926</v>
      </c>
    </row>
    <row r="115">
      <c r="A115" s="457">
        <v>45803.0</v>
      </c>
      <c r="B115" s="5">
        <v>4552.0</v>
      </c>
      <c r="C115" s="5" t="s">
        <v>2128</v>
      </c>
      <c r="D115" s="5">
        <v>5631.0</v>
      </c>
      <c r="E115" s="5" t="s">
        <v>226</v>
      </c>
      <c r="F115" s="5" t="s">
        <v>878</v>
      </c>
      <c r="G115" s="5">
        <v>987750.0</v>
      </c>
      <c r="H115" s="5">
        <v>3232212.0</v>
      </c>
      <c r="I115" s="5" t="s">
        <v>2129</v>
      </c>
      <c r="J115" s="5" t="s">
        <v>2130</v>
      </c>
      <c r="K115" s="5">
        <v>1067.0</v>
      </c>
      <c r="L115" s="16">
        <v>45803.16353009259</v>
      </c>
      <c r="M115" s="5">
        <v>1065.0</v>
      </c>
      <c r="N115" s="16">
        <v>45803.22800925926</v>
      </c>
      <c r="O115" s="5">
        <v>1065.0</v>
      </c>
      <c r="P115" s="16">
        <v>45803.232986111114</v>
      </c>
      <c r="Q115" s="16">
        <v>45803.24265046296</v>
      </c>
    </row>
    <row r="116">
      <c r="A116" s="457">
        <v>45803.0</v>
      </c>
      <c r="B116" s="5">
        <v>4552.0</v>
      </c>
      <c r="C116" s="5" t="s">
        <v>2128</v>
      </c>
      <c r="D116" s="5">
        <v>4662.0</v>
      </c>
      <c r="E116" s="5" t="s">
        <v>103</v>
      </c>
      <c r="F116" s="5" t="s">
        <v>878</v>
      </c>
      <c r="G116" s="5">
        <v>987101.0</v>
      </c>
      <c r="H116" s="5">
        <v>3231018.0</v>
      </c>
      <c r="I116" s="5" t="s">
        <v>2129</v>
      </c>
      <c r="J116" s="5" t="s">
        <v>2130</v>
      </c>
      <c r="K116" s="5">
        <v>1262.0</v>
      </c>
      <c r="L116" s="16">
        <v>45803.059282407405</v>
      </c>
      <c r="M116" s="5">
        <v>1261.0</v>
      </c>
      <c r="N116" s="16">
        <v>45803.215625</v>
      </c>
      <c r="O116" s="5">
        <v>1261.0</v>
      </c>
      <c r="P116" s="16">
        <v>45803.22042824074</v>
      </c>
      <c r="Q116" s="16">
        <v>45803.30663194445</v>
      </c>
    </row>
    <row r="117">
      <c r="A117" s="457">
        <v>45803.0</v>
      </c>
      <c r="B117" s="5">
        <v>4552.0</v>
      </c>
      <c r="C117" s="5" t="s">
        <v>2128</v>
      </c>
      <c r="D117" s="5">
        <v>5485.0</v>
      </c>
      <c r="E117" s="5" t="s">
        <v>422</v>
      </c>
      <c r="F117" s="5" t="s">
        <v>878</v>
      </c>
      <c r="G117" s="5">
        <v>987381.0</v>
      </c>
      <c r="H117" s="5">
        <v>3231538.0</v>
      </c>
      <c r="I117" s="5" t="s">
        <v>2129</v>
      </c>
      <c r="J117" s="5" t="s">
        <v>2130</v>
      </c>
      <c r="K117" s="5">
        <v>835.0</v>
      </c>
      <c r="L117" s="16">
        <v>45803.10457175926</v>
      </c>
      <c r="M117" s="5">
        <v>835.0</v>
      </c>
      <c r="N117" s="16">
        <v>45803.16576388889</v>
      </c>
      <c r="O117" s="5">
        <v>835.0</v>
      </c>
      <c r="P117" s="16">
        <v>45803.17223379629</v>
      </c>
      <c r="Q117" s="16">
        <v>45803.18628472222</v>
      </c>
    </row>
    <row r="118">
      <c r="A118" s="457">
        <v>45803.0</v>
      </c>
      <c r="B118" s="5">
        <v>4552.0</v>
      </c>
      <c r="C118" s="5" t="s">
        <v>2128</v>
      </c>
      <c r="D118" s="5">
        <v>6025.0</v>
      </c>
      <c r="E118" s="5" t="s">
        <v>82</v>
      </c>
      <c r="F118" s="5" t="s">
        <v>878</v>
      </c>
      <c r="G118" s="5">
        <v>986908.0</v>
      </c>
      <c r="H118" s="5">
        <v>3230616.0</v>
      </c>
      <c r="I118" s="5" t="s">
        <v>2129</v>
      </c>
      <c r="J118" s="5" t="s">
        <v>2130</v>
      </c>
      <c r="K118" s="5">
        <v>613.0</v>
      </c>
      <c r="L118" s="16">
        <v>45803.02125</v>
      </c>
      <c r="M118" s="5">
        <v>613.0</v>
      </c>
      <c r="N118" s="16">
        <v>45803.08880787037</v>
      </c>
      <c r="O118" s="5">
        <v>613.0</v>
      </c>
      <c r="P118" s="16">
        <v>45803.17900462963</v>
      </c>
      <c r="Q118" s="16">
        <v>45803.19131944444</v>
      </c>
    </row>
    <row r="119">
      <c r="A119" s="457">
        <v>45803.0</v>
      </c>
      <c r="B119" s="5">
        <v>4552.0</v>
      </c>
      <c r="C119" s="5" t="s">
        <v>2128</v>
      </c>
      <c r="D119" s="5">
        <v>4768.0</v>
      </c>
      <c r="E119" s="5" t="s">
        <v>96</v>
      </c>
      <c r="F119" s="5" t="s">
        <v>878</v>
      </c>
      <c r="G119" s="5">
        <v>986997.0</v>
      </c>
      <c r="H119" s="5">
        <v>3230826.0</v>
      </c>
      <c r="I119" s="5" t="s">
        <v>2129</v>
      </c>
      <c r="J119" s="5" t="s">
        <v>2130</v>
      </c>
      <c r="K119" s="5">
        <v>1969.0</v>
      </c>
      <c r="L119" s="16">
        <v>45803.04207175926</v>
      </c>
      <c r="M119" s="5">
        <v>1969.0</v>
      </c>
      <c r="N119" s="16">
        <v>45803.1752662037</v>
      </c>
      <c r="O119" s="5">
        <v>1969.0</v>
      </c>
      <c r="P119" s="16">
        <v>45803.17717592593</v>
      </c>
      <c r="Q119" s="16">
        <v>45803.204513888886</v>
      </c>
    </row>
    <row r="120">
      <c r="A120" s="457">
        <v>45803.0</v>
      </c>
      <c r="B120" s="5">
        <v>4552.0</v>
      </c>
      <c r="C120" s="5" t="s">
        <v>2128</v>
      </c>
      <c r="D120" s="5">
        <v>3375.0</v>
      </c>
      <c r="E120" s="5" t="s">
        <v>606</v>
      </c>
      <c r="F120" s="5" t="s">
        <v>878</v>
      </c>
      <c r="G120" s="5">
        <v>987955.0</v>
      </c>
      <c r="H120" s="5">
        <v>3232601.0</v>
      </c>
      <c r="I120" s="5" t="s">
        <v>2129</v>
      </c>
      <c r="J120" s="5" t="s">
        <v>2130</v>
      </c>
      <c r="K120" s="5">
        <v>2004.0</v>
      </c>
      <c r="L120" s="16">
        <v>45803.20172453704</v>
      </c>
      <c r="M120" s="5">
        <v>1953.0</v>
      </c>
      <c r="N120" s="16">
        <v>45803.22020833333</v>
      </c>
      <c r="O120" s="5">
        <v>1953.0</v>
      </c>
      <c r="P120" s="16">
        <v>45803.23179398148</v>
      </c>
      <c r="Q120" s="16">
        <v>45803.24707175926</v>
      </c>
    </row>
    <row r="121">
      <c r="A121" s="457">
        <v>45803.0</v>
      </c>
      <c r="B121" s="5">
        <v>4552.0</v>
      </c>
      <c r="C121" s="5" t="s">
        <v>2128</v>
      </c>
      <c r="D121" s="5">
        <v>2779.0</v>
      </c>
      <c r="E121" s="5" t="s">
        <v>23</v>
      </c>
      <c r="F121" s="5" t="s">
        <v>878</v>
      </c>
      <c r="G121" s="5">
        <v>987341.0</v>
      </c>
      <c r="H121" s="5">
        <v>3231448.0</v>
      </c>
      <c r="I121" s="5" t="s">
        <v>2129</v>
      </c>
      <c r="J121" s="5" t="s">
        <v>2130</v>
      </c>
      <c r="K121" s="5">
        <v>1650.0</v>
      </c>
      <c r="L121" s="16">
        <v>45803.09753472222</v>
      </c>
      <c r="M121" s="5">
        <v>1650.0</v>
      </c>
      <c r="N121" s="16">
        <v>45803.182604166665</v>
      </c>
      <c r="O121" s="5">
        <v>1650.0</v>
      </c>
      <c r="P121" s="16">
        <v>45803.18877314815</v>
      </c>
      <c r="Q121" s="16">
        <v>45803.207141203704</v>
      </c>
    </row>
    <row r="122">
      <c r="A122" s="457">
        <v>45803.0</v>
      </c>
      <c r="B122" s="5">
        <v>4552.0</v>
      </c>
      <c r="C122" s="5" t="s">
        <v>2128</v>
      </c>
      <c r="D122" s="5">
        <v>1889.0</v>
      </c>
      <c r="E122" s="5" t="s">
        <v>8</v>
      </c>
      <c r="F122" s="5" t="s">
        <v>878</v>
      </c>
      <c r="G122" s="5">
        <v>987922.0</v>
      </c>
      <c r="H122" s="5">
        <v>3232543.0</v>
      </c>
      <c r="I122" s="5" t="s">
        <v>2129</v>
      </c>
      <c r="J122" s="5" t="s">
        <v>2130</v>
      </c>
      <c r="K122" s="5">
        <v>1595.0</v>
      </c>
      <c r="L122" s="16">
        <v>45803.19472222222</v>
      </c>
      <c r="M122" s="5">
        <v>1583.0</v>
      </c>
      <c r="N122" s="16">
        <v>45803.230520833335</v>
      </c>
      <c r="O122" s="5">
        <v>1583.0</v>
      </c>
      <c r="P122" s="16">
        <v>45803.24799768518</v>
      </c>
      <c r="Q122" s="16">
        <v>45803.2497337963</v>
      </c>
    </row>
    <row r="123">
      <c r="A123" s="457">
        <v>45803.0</v>
      </c>
      <c r="B123" s="5">
        <v>4552.0</v>
      </c>
      <c r="C123" s="5" t="s">
        <v>2128</v>
      </c>
      <c r="D123" s="5">
        <v>4435.0</v>
      </c>
      <c r="E123" s="5" t="s">
        <v>132</v>
      </c>
      <c r="F123" s="5" t="s">
        <v>878</v>
      </c>
      <c r="G123" s="5">
        <v>987408.0</v>
      </c>
      <c r="H123" s="5">
        <v>3231593.0</v>
      </c>
      <c r="I123" s="5" t="s">
        <v>2129</v>
      </c>
      <c r="J123" s="5" t="s">
        <v>2130</v>
      </c>
      <c r="K123" s="5">
        <v>1644.0</v>
      </c>
      <c r="L123" s="16">
        <v>45803.10824074074</v>
      </c>
      <c r="M123" s="5">
        <v>1644.0</v>
      </c>
      <c r="N123" s="16">
        <v>45803.16946759259</v>
      </c>
      <c r="O123" s="5">
        <v>1644.0</v>
      </c>
      <c r="P123" s="16">
        <v>45803.20633101852</v>
      </c>
      <c r="Q123" s="16">
        <v>45803.21501157407</v>
      </c>
    </row>
    <row r="124">
      <c r="A124" s="457">
        <v>45803.0</v>
      </c>
      <c r="B124" s="5">
        <v>4552.0</v>
      </c>
      <c r="C124" s="5" t="s">
        <v>2128</v>
      </c>
      <c r="D124" s="5">
        <v>2141.0</v>
      </c>
      <c r="E124" s="5" t="s">
        <v>75</v>
      </c>
      <c r="F124" s="5" t="s">
        <v>878</v>
      </c>
      <c r="G124" s="5">
        <v>987090.0</v>
      </c>
      <c r="H124" s="5">
        <v>3231017.0</v>
      </c>
      <c r="I124" s="5" t="s">
        <v>2129</v>
      </c>
      <c r="J124" s="5" t="s">
        <v>2130</v>
      </c>
      <c r="K124" s="5">
        <v>1547.0</v>
      </c>
      <c r="L124" s="16">
        <v>45803.05924768518</v>
      </c>
      <c r="M124" s="5">
        <v>1547.0</v>
      </c>
      <c r="N124" s="16">
        <v>45803.125243055554</v>
      </c>
      <c r="O124" s="5">
        <v>1547.0</v>
      </c>
      <c r="P124" s="16">
        <v>45803.1840625</v>
      </c>
      <c r="Q124" s="16">
        <v>45803.201574074075</v>
      </c>
    </row>
    <row r="125">
      <c r="A125" s="457">
        <v>45803.0</v>
      </c>
      <c r="B125" s="5">
        <v>4552.0</v>
      </c>
      <c r="C125" s="5" t="s">
        <v>2128</v>
      </c>
      <c r="D125" s="5">
        <v>1895.0</v>
      </c>
      <c r="E125" s="5" t="s">
        <v>69</v>
      </c>
      <c r="F125" s="5" t="s">
        <v>878</v>
      </c>
      <c r="G125" s="5">
        <v>987811.0</v>
      </c>
      <c r="H125" s="5">
        <v>3232349.0</v>
      </c>
      <c r="I125" s="5" t="s">
        <v>2129</v>
      </c>
      <c r="J125" s="5" t="s">
        <v>2130</v>
      </c>
      <c r="K125" s="5">
        <v>2523.0</v>
      </c>
      <c r="L125" s="16">
        <v>45803.17429398148</v>
      </c>
      <c r="M125" s="5">
        <v>2522.0</v>
      </c>
      <c r="N125" s="16">
        <v>45803.21934027778</v>
      </c>
      <c r="O125" s="5">
        <v>2522.0</v>
      </c>
      <c r="P125" s="16">
        <v>45803.220601851855</v>
      </c>
      <c r="Q125" s="16">
        <v>45803.29383101852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0"/>
    <col customWidth="1" min="2" max="3" width="34.13"/>
    <col customWidth="1" min="4" max="4" width="21.75"/>
    <col customWidth="1" min="5" max="5" width="18.0"/>
    <col customWidth="1" min="6" max="6" width="9.88"/>
    <col customWidth="1" min="7" max="7" width="27.5"/>
    <col customWidth="1" min="8" max="8" width="25.75"/>
    <col customWidth="1" min="9" max="9" width="22.0"/>
    <col customWidth="1" min="10" max="18" width="34.13"/>
  </cols>
  <sheetData>
    <row r="1">
      <c r="A1" s="278" t="s">
        <v>2132</v>
      </c>
      <c r="B1" s="278" t="s">
        <v>2128</v>
      </c>
      <c r="C1" s="278" t="s">
        <v>902</v>
      </c>
      <c r="D1" s="278" t="s">
        <v>904</v>
      </c>
      <c r="E1" s="278" t="s">
        <v>2133</v>
      </c>
      <c r="F1" s="278" t="s">
        <v>2134</v>
      </c>
      <c r="G1" s="278" t="s">
        <v>2135</v>
      </c>
      <c r="H1" s="278" t="s">
        <v>2136</v>
      </c>
      <c r="I1" s="278" t="s">
        <v>2137</v>
      </c>
      <c r="J1" s="279"/>
      <c r="K1" s="279"/>
      <c r="L1" s="279"/>
      <c r="M1" s="279"/>
      <c r="N1" s="279"/>
      <c r="O1" s="279"/>
      <c r="P1" s="279"/>
      <c r="Q1" s="279"/>
      <c r="R1" s="279"/>
    </row>
    <row r="2">
      <c r="A2" s="458">
        <v>45804.0</v>
      </c>
      <c r="B2" s="29" t="s">
        <v>2128</v>
      </c>
      <c r="C2" s="29" t="s">
        <v>317</v>
      </c>
      <c r="D2" s="29" t="s">
        <v>878</v>
      </c>
      <c r="E2" s="29" t="s">
        <v>2129</v>
      </c>
      <c r="F2" s="29" t="s">
        <v>2130</v>
      </c>
      <c r="G2" s="14">
        <v>45804.1784375</v>
      </c>
      <c r="H2" s="14">
        <v>45804.179236111115</v>
      </c>
      <c r="I2" s="14">
        <v>45804.2375</v>
      </c>
      <c r="J2" s="15"/>
      <c r="K2" s="15"/>
      <c r="L2" s="15"/>
      <c r="M2" s="15"/>
      <c r="N2" s="15"/>
      <c r="O2" s="15"/>
      <c r="P2" s="15"/>
      <c r="Q2" s="15"/>
      <c r="R2" s="15"/>
    </row>
    <row r="3">
      <c r="A3" s="458">
        <v>45804.0</v>
      </c>
      <c r="B3" s="29" t="s">
        <v>2128</v>
      </c>
      <c r="C3" s="29" t="s">
        <v>31</v>
      </c>
      <c r="D3" s="29" t="s">
        <v>878</v>
      </c>
      <c r="E3" s="29" t="s">
        <v>2129</v>
      </c>
      <c r="F3" s="29" t="s">
        <v>2130</v>
      </c>
      <c r="G3" s="14">
        <v>45804.20333333333</v>
      </c>
      <c r="H3" s="14">
        <v>45804.211388888885</v>
      </c>
      <c r="I3" s="14">
        <v>45804.22707175926</v>
      </c>
      <c r="J3" s="15"/>
      <c r="K3" s="15"/>
      <c r="L3" s="15"/>
      <c r="M3" s="15"/>
      <c r="N3" s="15"/>
      <c r="O3" s="15"/>
      <c r="P3" s="15"/>
      <c r="Q3" s="15"/>
      <c r="R3" s="15"/>
    </row>
    <row r="4">
      <c r="A4" s="458">
        <v>45804.0</v>
      </c>
      <c r="B4" s="29" t="s">
        <v>2128</v>
      </c>
      <c r="C4" s="29" t="s">
        <v>323</v>
      </c>
      <c r="D4" s="29" t="s">
        <v>878</v>
      </c>
      <c r="E4" s="29" t="s">
        <v>2129</v>
      </c>
      <c r="F4" s="29" t="s">
        <v>2130</v>
      </c>
      <c r="G4" s="14">
        <v>45804.15351851852</v>
      </c>
      <c r="H4" s="14">
        <v>45804.201053240744</v>
      </c>
      <c r="I4" s="14">
        <v>45804.215833333335</v>
      </c>
      <c r="J4" s="15"/>
      <c r="K4" s="15"/>
      <c r="L4" s="15"/>
      <c r="M4" s="15"/>
      <c r="N4" s="15"/>
      <c r="O4" s="15"/>
      <c r="P4" s="15"/>
      <c r="Q4" s="15"/>
      <c r="R4" s="15"/>
    </row>
    <row r="5">
      <c r="A5" s="458">
        <v>45804.0</v>
      </c>
      <c r="B5" s="29" t="s">
        <v>2128</v>
      </c>
      <c r="C5" s="29" t="s">
        <v>517</v>
      </c>
      <c r="D5" s="29" t="s">
        <v>878</v>
      </c>
      <c r="E5" s="29" t="s">
        <v>2129</v>
      </c>
      <c r="F5" s="29" t="s">
        <v>2130</v>
      </c>
      <c r="G5" s="14">
        <v>45804.09861111111</v>
      </c>
      <c r="H5" s="14">
        <v>45804.09988425926</v>
      </c>
      <c r="I5" s="14">
        <v>45804.1137962963</v>
      </c>
      <c r="J5" s="15"/>
      <c r="K5" s="15"/>
      <c r="L5" s="15"/>
      <c r="M5" s="15"/>
      <c r="N5" s="15"/>
      <c r="O5" s="15"/>
      <c r="P5" s="15"/>
      <c r="Q5" s="15"/>
      <c r="R5" s="15"/>
    </row>
    <row r="6">
      <c r="A6" s="458">
        <v>45804.0</v>
      </c>
      <c r="B6" s="29" t="s">
        <v>2128</v>
      </c>
      <c r="C6" s="29" t="s">
        <v>96</v>
      </c>
      <c r="D6" s="29" t="s">
        <v>878</v>
      </c>
      <c r="E6" s="29" t="s">
        <v>2129</v>
      </c>
      <c r="F6" s="29" t="s">
        <v>2130</v>
      </c>
      <c r="G6" s="14">
        <v>45804.17755787037</v>
      </c>
      <c r="H6" s="14">
        <v>45804.18054398148</v>
      </c>
      <c r="I6" s="14">
        <v>45804.20581018519</v>
      </c>
      <c r="J6" s="15"/>
      <c r="K6" s="15"/>
      <c r="L6" s="15"/>
      <c r="M6" s="15"/>
      <c r="N6" s="15"/>
      <c r="O6" s="15"/>
      <c r="P6" s="15"/>
      <c r="Q6" s="15"/>
      <c r="R6" s="15"/>
    </row>
    <row r="7">
      <c r="A7" s="458">
        <v>45804.0</v>
      </c>
      <c r="B7" s="29" t="s">
        <v>2128</v>
      </c>
      <c r="C7" s="29" t="s">
        <v>15</v>
      </c>
      <c r="D7" s="29" t="s">
        <v>878</v>
      </c>
      <c r="E7" s="29" t="s">
        <v>2129</v>
      </c>
      <c r="F7" s="29" t="s">
        <v>2130</v>
      </c>
      <c r="G7" s="14">
        <v>45804.100335648145</v>
      </c>
      <c r="H7" s="14">
        <v>45804.202939814815</v>
      </c>
      <c r="I7" s="14">
        <v>45804.20824074074</v>
      </c>
      <c r="J7" s="15"/>
      <c r="K7" s="15"/>
      <c r="L7" s="15"/>
      <c r="M7" s="15"/>
      <c r="N7" s="15"/>
      <c r="O7" s="15"/>
      <c r="P7" s="15"/>
      <c r="Q7" s="15"/>
      <c r="R7" s="15"/>
    </row>
    <row r="8">
      <c r="A8" s="458">
        <v>45804.0</v>
      </c>
      <c r="B8" s="29" t="s">
        <v>2128</v>
      </c>
      <c r="C8" s="29" t="s">
        <v>226</v>
      </c>
      <c r="D8" s="29" t="s">
        <v>878</v>
      </c>
      <c r="E8" s="29" t="s">
        <v>2129</v>
      </c>
      <c r="F8" s="29" t="s">
        <v>2130</v>
      </c>
      <c r="G8" s="14">
        <v>45804.21697916667</v>
      </c>
      <c r="H8" s="14">
        <v>45804.22761574074</v>
      </c>
      <c r="I8" s="14">
        <v>45804.23949074074</v>
      </c>
      <c r="J8" s="15"/>
      <c r="K8" s="15"/>
      <c r="L8" s="15"/>
      <c r="M8" s="15"/>
      <c r="N8" s="15"/>
      <c r="O8" s="15"/>
      <c r="P8" s="15"/>
      <c r="Q8" s="15"/>
      <c r="R8" s="15"/>
    </row>
    <row r="9">
      <c r="A9" s="458">
        <v>45804.0</v>
      </c>
      <c r="B9" s="29" t="s">
        <v>2128</v>
      </c>
      <c r="C9" s="29" t="s">
        <v>181</v>
      </c>
      <c r="D9" s="29" t="s">
        <v>878</v>
      </c>
      <c r="E9" s="29" t="s">
        <v>2129</v>
      </c>
      <c r="F9" s="29" t="s">
        <v>2130</v>
      </c>
      <c r="G9" s="14">
        <v>45804.13680555556</v>
      </c>
      <c r="H9" s="14">
        <v>45804.1556712963</v>
      </c>
      <c r="I9" s="14">
        <v>45804.16984953704</v>
      </c>
      <c r="J9" s="15"/>
      <c r="K9" s="15"/>
      <c r="L9" s="15"/>
      <c r="M9" s="15"/>
      <c r="N9" s="15"/>
      <c r="O9" s="15"/>
      <c r="P9" s="15"/>
      <c r="Q9" s="15"/>
      <c r="R9" s="15"/>
    </row>
    <row r="10">
      <c r="A10" s="458">
        <v>45804.0</v>
      </c>
      <c r="B10" s="29" t="s">
        <v>2128</v>
      </c>
      <c r="C10" s="29" t="s">
        <v>92</v>
      </c>
      <c r="D10" s="29" t="s">
        <v>878</v>
      </c>
      <c r="E10" s="29" t="s">
        <v>2129</v>
      </c>
      <c r="F10" s="29" t="s">
        <v>2130</v>
      </c>
      <c r="G10" s="14">
        <v>45804.11215277778</v>
      </c>
      <c r="H10" s="14">
        <v>45804.16097222222</v>
      </c>
      <c r="I10" s="14">
        <v>45804.174375</v>
      </c>
      <c r="J10" s="15"/>
      <c r="K10" s="15"/>
      <c r="L10" s="15"/>
      <c r="M10" s="15"/>
      <c r="N10" s="15"/>
      <c r="O10" s="15"/>
      <c r="P10" s="15"/>
      <c r="Q10" s="15"/>
      <c r="R10" s="15"/>
    </row>
    <row r="11">
      <c r="A11" s="458">
        <v>45804.0</v>
      </c>
      <c r="B11" s="29" t="s">
        <v>2128</v>
      </c>
      <c r="C11" s="29" t="s">
        <v>329</v>
      </c>
      <c r="D11" s="29" t="s">
        <v>878</v>
      </c>
      <c r="E11" s="29" t="s">
        <v>2129</v>
      </c>
      <c r="F11" s="29" t="s">
        <v>2130</v>
      </c>
      <c r="G11" s="14">
        <v>45804.22771990741</v>
      </c>
      <c r="H11" s="14">
        <v>45804.23216435185</v>
      </c>
      <c r="I11" s="14">
        <v>45804.239328703705</v>
      </c>
      <c r="J11" s="15"/>
      <c r="K11" s="15"/>
      <c r="L11" s="15"/>
      <c r="M11" s="15"/>
      <c r="N11" s="15"/>
      <c r="O11" s="15"/>
      <c r="P11" s="15"/>
      <c r="Q11" s="15"/>
      <c r="R11" s="15"/>
    </row>
    <row r="12">
      <c r="A12" s="458">
        <v>45804.0</v>
      </c>
      <c r="B12" s="29" t="s">
        <v>2128</v>
      </c>
      <c r="C12" s="29" t="s">
        <v>22</v>
      </c>
      <c r="D12" s="29" t="s">
        <v>878</v>
      </c>
      <c r="E12" s="29" t="s">
        <v>2129</v>
      </c>
      <c r="F12" s="29" t="s">
        <v>2130</v>
      </c>
      <c r="G12" s="14">
        <v>45804.207037037035</v>
      </c>
      <c r="H12" s="14">
        <v>45804.227685185186</v>
      </c>
      <c r="I12" s="14">
        <v>45804.24821759259</v>
      </c>
      <c r="J12" s="15"/>
      <c r="K12" s="15"/>
      <c r="L12" s="15"/>
      <c r="M12" s="15"/>
      <c r="N12" s="15"/>
      <c r="O12" s="15"/>
      <c r="P12" s="15"/>
      <c r="Q12" s="15"/>
      <c r="R12" s="15"/>
    </row>
    <row r="13">
      <c r="A13" s="458">
        <v>45804.0</v>
      </c>
      <c r="B13" s="29" t="s">
        <v>2128</v>
      </c>
      <c r="C13" s="29" t="s">
        <v>28</v>
      </c>
      <c r="D13" s="29" t="s">
        <v>878</v>
      </c>
      <c r="E13" s="29" t="s">
        <v>2129</v>
      </c>
      <c r="F13" s="29" t="s">
        <v>2130</v>
      </c>
      <c r="G13" s="14">
        <v>45804.200266203705</v>
      </c>
      <c r="H13" s="14">
        <v>45804.21341435185</v>
      </c>
      <c r="I13" s="14">
        <v>45804.23402777778</v>
      </c>
      <c r="J13" s="15"/>
      <c r="K13" s="15"/>
      <c r="L13" s="15"/>
      <c r="M13" s="15"/>
      <c r="N13" s="15"/>
      <c r="O13" s="15"/>
      <c r="P13" s="15"/>
      <c r="Q13" s="15"/>
      <c r="R13" s="15"/>
    </row>
    <row r="14">
      <c r="A14" s="458">
        <v>45804.0</v>
      </c>
      <c r="B14" s="29" t="s">
        <v>2128</v>
      </c>
      <c r="C14" s="29" t="s">
        <v>29</v>
      </c>
      <c r="D14" s="29" t="s">
        <v>2131</v>
      </c>
      <c r="E14" s="29" t="s">
        <v>2129</v>
      </c>
      <c r="F14" s="29" t="s">
        <v>2130</v>
      </c>
      <c r="G14" s="14">
        <v>45804.07082175926</v>
      </c>
      <c r="H14" s="14">
        <v>45804.071747685186</v>
      </c>
      <c r="I14" s="14">
        <v>45804.0846875</v>
      </c>
      <c r="J14" s="15"/>
      <c r="K14" s="15"/>
      <c r="L14" s="15"/>
      <c r="M14" s="15"/>
      <c r="N14" s="15"/>
      <c r="O14" s="15"/>
      <c r="P14" s="15"/>
      <c r="Q14" s="15"/>
      <c r="R14" s="15"/>
    </row>
    <row r="15">
      <c r="A15" s="458">
        <v>45804.0</v>
      </c>
      <c r="B15" s="29" t="s">
        <v>2128</v>
      </c>
      <c r="C15" s="29" t="s">
        <v>399</v>
      </c>
      <c r="D15" s="29" t="s">
        <v>878</v>
      </c>
      <c r="E15" s="29" t="s">
        <v>2129</v>
      </c>
      <c r="F15" s="29" t="s">
        <v>2130</v>
      </c>
      <c r="G15" s="14">
        <v>45804.166342592594</v>
      </c>
      <c r="H15" s="14">
        <v>45804.19761574074</v>
      </c>
      <c r="I15" s="14">
        <v>45804.208553240744</v>
      </c>
      <c r="J15" s="15"/>
      <c r="K15" s="15"/>
      <c r="L15" s="15"/>
      <c r="M15" s="15"/>
      <c r="N15" s="15"/>
      <c r="O15" s="15"/>
      <c r="P15" s="15"/>
      <c r="Q15" s="15"/>
      <c r="R15" s="15"/>
    </row>
    <row r="16">
      <c r="A16" s="458">
        <v>45804.0</v>
      </c>
      <c r="B16" s="29" t="s">
        <v>2128</v>
      </c>
      <c r="C16" s="29" t="s">
        <v>335</v>
      </c>
      <c r="D16" s="29" t="s">
        <v>878</v>
      </c>
      <c r="E16" s="29" t="s">
        <v>2129</v>
      </c>
      <c r="F16" s="29" t="s">
        <v>2130</v>
      </c>
      <c r="G16" s="14">
        <v>45804.12375</v>
      </c>
      <c r="H16" s="14">
        <v>45804.160578703704</v>
      </c>
      <c r="I16" s="14">
        <v>45804.1690625</v>
      </c>
      <c r="J16" s="15"/>
      <c r="K16" s="15"/>
      <c r="L16" s="15"/>
      <c r="M16" s="15"/>
      <c r="N16" s="15"/>
      <c r="O16" s="15"/>
      <c r="P16" s="15"/>
      <c r="Q16" s="15"/>
      <c r="R16" s="15"/>
    </row>
    <row r="17">
      <c r="A17" s="458">
        <v>45804.0</v>
      </c>
      <c r="B17" s="29" t="s">
        <v>2128</v>
      </c>
      <c r="C17" s="29" t="s">
        <v>1120</v>
      </c>
      <c r="D17" s="29" t="s">
        <v>878</v>
      </c>
      <c r="E17" s="29" t="s">
        <v>2129</v>
      </c>
      <c r="F17" s="29" t="s">
        <v>2130</v>
      </c>
      <c r="G17" s="14">
        <v>45804.19174768519</v>
      </c>
      <c r="H17" s="14">
        <v>45804.193703703706</v>
      </c>
      <c r="I17" s="14">
        <v>45804.20460648148</v>
      </c>
      <c r="J17" s="15"/>
      <c r="K17" s="15"/>
      <c r="L17" s="15"/>
      <c r="M17" s="15"/>
      <c r="N17" s="15"/>
      <c r="O17" s="15"/>
      <c r="P17" s="15"/>
      <c r="Q17" s="15"/>
      <c r="R17" s="15"/>
    </row>
    <row r="18">
      <c r="A18" s="458">
        <v>45804.0</v>
      </c>
      <c r="B18" s="29" t="s">
        <v>2128</v>
      </c>
      <c r="C18" s="29" t="s">
        <v>103</v>
      </c>
      <c r="D18" s="29" t="s">
        <v>878</v>
      </c>
      <c r="E18" s="29" t="s">
        <v>2129</v>
      </c>
      <c r="F18" s="29" t="s">
        <v>2130</v>
      </c>
      <c r="G18" s="14">
        <v>45804.18377314815</v>
      </c>
      <c r="H18" s="14">
        <v>45804.18771990741</v>
      </c>
      <c r="I18" s="14">
        <v>45804.20943287037</v>
      </c>
      <c r="J18" s="15"/>
      <c r="K18" s="15"/>
      <c r="L18" s="15"/>
      <c r="M18" s="15"/>
      <c r="N18" s="15"/>
      <c r="O18" s="15"/>
      <c r="P18" s="15"/>
      <c r="Q18" s="15"/>
      <c r="R18" s="15"/>
    </row>
    <row r="19">
      <c r="A19" s="458">
        <v>45804.0</v>
      </c>
      <c r="B19" s="29" t="s">
        <v>2128</v>
      </c>
      <c r="C19" s="29" t="s">
        <v>144</v>
      </c>
      <c r="D19" s="29" t="s">
        <v>878</v>
      </c>
      <c r="E19" s="29" t="s">
        <v>2129</v>
      </c>
      <c r="F19" s="29" t="s">
        <v>2130</v>
      </c>
      <c r="G19" s="14">
        <v>45804.137974537036</v>
      </c>
      <c r="H19" s="14">
        <v>45804.14193287037</v>
      </c>
      <c r="I19" s="14">
        <v>45804.1475462963</v>
      </c>
      <c r="J19" s="15"/>
      <c r="K19" s="15"/>
      <c r="L19" s="15"/>
      <c r="M19" s="15"/>
      <c r="N19" s="15"/>
      <c r="O19" s="15"/>
      <c r="P19" s="15"/>
      <c r="Q19" s="15"/>
      <c r="R19" s="15"/>
    </row>
    <row r="20">
      <c r="A20" s="458">
        <v>45804.0</v>
      </c>
      <c r="B20" s="29" t="s">
        <v>2128</v>
      </c>
      <c r="C20" s="29" t="s">
        <v>777</v>
      </c>
      <c r="D20" s="29" t="s">
        <v>878</v>
      </c>
      <c r="E20" s="29" t="s">
        <v>2129</v>
      </c>
      <c r="F20" s="29" t="s">
        <v>2130</v>
      </c>
      <c r="G20" s="14">
        <v>45804.265497685185</v>
      </c>
      <c r="H20" s="14">
        <v>45804.26579861111</v>
      </c>
      <c r="I20" s="14">
        <v>45804.28824074074</v>
      </c>
      <c r="J20" s="15"/>
      <c r="K20" s="15"/>
      <c r="L20" s="15"/>
      <c r="M20" s="15"/>
      <c r="N20" s="15"/>
      <c r="O20" s="15"/>
      <c r="P20" s="15"/>
      <c r="Q20" s="15"/>
      <c r="R20" s="15"/>
    </row>
    <row r="21">
      <c r="A21" s="458">
        <v>45804.0</v>
      </c>
      <c r="B21" s="29" t="s">
        <v>2128</v>
      </c>
      <c r="C21" s="29" t="s">
        <v>25</v>
      </c>
      <c r="D21" s="29" t="s">
        <v>878</v>
      </c>
      <c r="E21" s="29" t="s">
        <v>2129</v>
      </c>
      <c r="F21" s="29" t="s">
        <v>2130</v>
      </c>
      <c r="G21" s="14">
        <v>45804.198599537034</v>
      </c>
      <c r="H21" s="14">
        <v>45804.20116898148</v>
      </c>
      <c r="I21" s="14">
        <v>45804.22321759259</v>
      </c>
      <c r="J21" s="15"/>
      <c r="K21" s="15"/>
      <c r="L21" s="15"/>
      <c r="M21" s="15"/>
      <c r="N21" s="15"/>
      <c r="O21" s="15"/>
      <c r="P21" s="15"/>
      <c r="Q21" s="15"/>
      <c r="R21" s="15"/>
    </row>
    <row r="22">
      <c r="A22" s="458">
        <v>45804.0</v>
      </c>
      <c r="B22" s="29" t="s">
        <v>2128</v>
      </c>
      <c r="C22" s="29" t="s">
        <v>75</v>
      </c>
      <c r="D22" s="29" t="s">
        <v>878</v>
      </c>
      <c r="E22" s="29" t="s">
        <v>2129</v>
      </c>
      <c r="F22" s="29" t="s">
        <v>2130</v>
      </c>
      <c r="G22" s="14">
        <v>45804.117939814816</v>
      </c>
      <c r="H22" s="14">
        <v>45804.18759259259</v>
      </c>
      <c r="I22" s="14">
        <v>45804.200324074074</v>
      </c>
      <c r="J22" s="15"/>
      <c r="K22" s="15"/>
      <c r="L22" s="15"/>
      <c r="M22" s="15"/>
      <c r="N22" s="15"/>
      <c r="O22" s="15"/>
      <c r="P22" s="15"/>
      <c r="Q22" s="15"/>
      <c r="R22" s="15"/>
    </row>
    <row r="23">
      <c r="A23" s="458">
        <v>45804.0</v>
      </c>
      <c r="B23" s="29" t="s">
        <v>2128</v>
      </c>
      <c r="C23" s="29" t="s">
        <v>198</v>
      </c>
      <c r="D23" s="29" t="s">
        <v>878</v>
      </c>
      <c r="E23" s="29" t="s">
        <v>2129</v>
      </c>
      <c r="F23" s="29" t="s">
        <v>2130</v>
      </c>
      <c r="G23" s="14">
        <v>45804.165034722224</v>
      </c>
      <c r="H23" s="14">
        <v>45804.16769675926</v>
      </c>
      <c r="I23" s="14">
        <v>45804.17252314815</v>
      </c>
      <c r="J23" s="15"/>
      <c r="K23" s="15"/>
      <c r="L23" s="15"/>
      <c r="M23" s="15"/>
      <c r="N23" s="15"/>
      <c r="O23" s="15"/>
      <c r="P23" s="15"/>
      <c r="Q23" s="15"/>
      <c r="R23" s="15"/>
    </row>
    <row r="24">
      <c r="A24" s="458">
        <v>45804.0</v>
      </c>
      <c r="B24" s="29" t="s">
        <v>2128</v>
      </c>
      <c r="C24" s="29" t="s">
        <v>58</v>
      </c>
      <c r="D24" s="29" t="s">
        <v>878</v>
      </c>
      <c r="E24" s="29" t="s">
        <v>2129</v>
      </c>
      <c r="F24" s="29" t="s">
        <v>2130</v>
      </c>
      <c r="G24" s="14">
        <v>45804.131053240744</v>
      </c>
      <c r="H24" s="14">
        <v>45804.18680555555</v>
      </c>
      <c r="I24" s="14">
        <v>45804.19369212963</v>
      </c>
      <c r="J24" s="15"/>
      <c r="K24" s="15"/>
      <c r="L24" s="15"/>
      <c r="M24" s="15"/>
      <c r="N24" s="15"/>
      <c r="O24" s="15"/>
      <c r="P24" s="15"/>
      <c r="Q24" s="15"/>
      <c r="R24" s="15"/>
    </row>
    <row r="25">
      <c r="A25" s="458">
        <v>45804.0</v>
      </c>
      <c r="B25" s="29" t="s">
        <v>2128</v>
      </c>
      <c r="C25" s="29" t="s">
        <v>49</v>
      </c>
      <c r="D25" s="29" t="s">
        <v>878</v>
      </c>
      <c r="E25" s="29" t="s">
        <v>2129</v>
      </c>
      <c r="F25" s="29" t="s">
        <v>2130</v>
      </c>
      <c r="G25" s="14">
        <v>45804.18392361111</v>
      </c>
      <c r="H25" s="14">
        <v>45804.20410879629</v>
      </c>
      <c r="I25" s="14">
        <v>45804.22440972222</v>
      </c>
      <c r="J25" s="15"/>
      <c r="K25" s="15"/>
      <c r="L25" s="15"/>
      <c r="M25" s="15"/>
      <c r="N25" s="15"/>
      <c r="O25" s="15"/>
      <c r="P25" s="15"/>
      <c r="Q25" s="15"/>
      <c r="R25" s="15"/>
    </row>
    <row r="26">
      <c r="A26" s="458">
        <v>45804.0</v>
      </c>
      <c r="B26" s="29" t="s">
        <v>2128</v>
      </c>
      <c r="C26" s="29" t="s">
        <v>9</v>
      </c>
      <c r="D26" s="29" t="s">
        <v>878</v>
      </c>
      <c r="E26" s="29" t="s">
        <v>2129</v>
      </c>
      <c r="F26" s="29" t="s">
        <v>2130</v>
      </c>
      <c r="G26" s="14">
        <v>45804.206979166665</v>
      </c>
      <c r="H26" s="14">
        <v>45804.20744212963</v>
      </c>
      <c r="I26" s="14">
        <v>45804.226805555554</v>
      </c>
      <c r="J26" s="15"/>
      <c r="K26" s="15"/>
      <c r="L26" s="15"/>
      <c r="M26" s="15"/>
      <c r="N26" s="15"/>
      <c r="O26" s="15"/>
      <c r="P26" s="15"/>
      <c r="Q26" s="15"/>
      <c r="R26" s="15"/>
    </row>
    <row r="27">
      <c r="A27" s="458">
        <v>45804.0</v>
      </c>
      <c r="B27" s="29" t="s">
        <v>2128</v>
      </c>
      <c r="C27" s="29" t="s">
        <v>422</v>
      </c>
      <c r="D27" s="29" t="s">
        <v>878</v>
      </c>
      <c r="E27" s="29" t="s">
        <v>2129</v>
      </c>
      <c r="F27" s="29" t="s">
        <v>2130</v>
      </c>
      <c r="G27" s="14">
        <v>45804.203668981485</v>
      </c>
      <c r="H27" s="14">
        <v>45804.20506944445</v>
      </c>
      <c r="I27" s="14">
        <v>45804.21579861111</v>
      </c>
      <c r="J27" s="15"/>
      <c r="K27" s="15"/>
      <c r="L27" s="15"/>
      <c r="M27" s="15"/>
      <c r="N27" s="15"/>
      <c r="O27" s="15"/>
      <c r="P27" s="15"/>
      <c r="Q27" s="15"/>
      <c r="R27" s="15"/>
    </row>
    <row r="28">
      <c r="A28" s="458">
        <v>45804.0</v>
      </c>
      <c r="B28" s="29" t="s">
        <v>2128</v>
      </c>
      <c r="C28" s="29" t="s">
        <v>174</v>
      </c>
      <c r="D28" s="29" t="s">
        <v>2131</v>
      </c>
      <c r="E28" s="29" t="s">
        <v>2129</v>
      </c>
      <c r="F28" s="29" t="s">
        <v>2130</v>
      </c>
      <c r="G28" s="14">
        <v>45804.20048611111</v>
      </c>
      <c r="H28" s="14">
        <v>45804.22436342593</v>
      </c>
      <c r="I28" s="14">
        <v>45804.24049768518</v>
      </c>
      <c r="J28" s="15"/>
      <c r="K28" s="15"/>
      <c r="L28" s="15"/>
      <c r="M28" s="15"/>
      <c r="N28" s="15"/>
      <c r="O28" s="15"/>
      <c r="P28" s="15"/>
      <c r="Q28" s="15"/>
      <c r="R28" s="15"/>
    </row>
    <row r="29">
      <c r="A29" s="458">
        <v>45804.0</v>
      </c>
      <c r="B29" s="29" t="s">
        <v>2128</v>
      </c>
      <c r="C29" s="29" t="s">
        <v>185</v>
      </c>
      <c r="D29" s="29" t="s">
        <v>878</v>
      </c>
      <c r="E29" s="29" t="s">
        <v>2129</v>
      </c>
      <c r="F29" s="29" t="s">
        <v>2130</v>
      </c>
      <c r="G29" s="14">
        <v>45804.182905092595</v>
      </c>
      <c r="H29" s="14">
        <v>45804.21775462963</v>
      </c>
      <c r="I29" s="14">
        <v>45804.23167824074</v>
      </c>
      <c r="J29" s="15"/>
      <c r="K29" s="15"/>
      <c r="L29" s="15"/>
      <c r="M29" s="15"/>
      <c r="N29" s="15"/>
      <c r="O29" s="15"/>
      <c r="P29" s="15"/>
      <c r="Q29" s="15"/>
      <c r="R29" s="15"/>
    </row>
    <row r="30">
      <c r="A30" s="458">
        <v>45804.0</v>
      </c>
      <c r="B30" s="29" t="s">
        <v>2128</v>
      </c>
      <c r="C30" s="29" t="s">
        <v>37</v>
      </c>
      <c r="D30" s="29" t="s">
        <v>878</v>
      </c>
      <c r="E30" s="29" t="s">
        <v>2129</v>
      </c>
      <c r="F30" s="29" t="s">
        <v>2130</v>
      </c>
      <c r="G30" s="14">
        <v>45804.216412037036</v>
      </c>
      <c r="H30" s="14">
        <v>45804.21975694445</v>
      </c>
      <c r="I30" s="14">
        <v>45804.241574074076</v>
      </c>
      <c r="J30" s="15"/>
      <c r="K30" s="15"/>
      <c r="L30" s="15"/>
      <c r="M30" s="15"/>
      <c r="N30" s="15"/>
      <c r="O30" s="15"/>
      <c r="P30" s="15"/>
      <c r="Q30" s="15"/>
      <c r="R30" s="15"/>
    </row>
    <row r="31">
      <c r="A31" s="458">
        <v>45804.0</v>
      </c>
      <c r="B31" s="29" t="s">
        <v>2128</v>
      </c>
      <c r="C31" s="29" t="s">
        <v>7</v>
      </c>
      <c r="D31" s="29" t="s">
        <v>2131</v>
      </c>
      <c r="E31" s="29" t="s">
        <v>2129</v>
      </c>
      <c r="F31" s="29" t="s">
        <v>2130</v>
      </c>
      <c r="G31" s="14">
        <v>45804.20959490741</v>
      </c>
      <c r="H31" s="14">
        <v>45804.212858796294</v>
      </c>
      <c r="I31" s="14">
        <v>45804.234189814815</v>
      </c>
      <c r="J31" s="15"/>
      <c r="K31" s="15"/>
      <c r="L31" s="15"/>
      <c r="M31" s="15"/>
      <c r="N31" s="15"/>
      <c r="O31" s="15"/>
      <c r="P31" s="15"/>
      <c r="Q31" s="15"/>
      <c r="R31" s="15"/>
    </row>
    <row r="32">
      <c r="A32" s="458">
        <v>45804.0</v>
      </c>
      <c r="B32" s="29" t="s">
        <v>2128</v>
      </c>
      <c r="C32" s="29" t="s">
        <v>241</v>
      </c>
      <c r="D32" s="29" t="s">
        <v>878</v>
      </c>
      <c r="E32" s="29" t="s">
        <v>2129</v>
      </c>
      <c r="F32" s="29" t="s">
        <v>2130</v>
      </c>
      <c r="G32" s="14">
        <v>45804.20452546296</v>
      </c>
      <c r="H32" s="14">
        <v>45804.20694444444</v>
      </c>
      <c r="I32" s="14">
        <v>45804.224074074074</v>
      </c>
      <c r="J32" s="15"/>
      <c r="K32" s="15"/>
      <c r="L32" s="15"/>
      <c r="M32" s="15"/>
      <c r="N32" s="15"/>
      <c r="O32" s="15"/>
      <c r="P32" s="15"/>
      <c r="Q32" s="15"/>
      <c r="R32" s="15"/>
    </row>
    <row r="33">
      <c r="A33" s="458">
        <v>45804.0</v>
      </c>
      <c r="B33" s="29" t="s">
        <v>2128</v>
      </c>
      <c r="C33" s="29" t="s">
        <v>70</v>
      </c>
      <c r="D33" s="29" t="s">
        <v>878</v>
      </c>
      <c r="E33" s="29" t="s">
        <v>2129</v>
      </c>
      <c r="F33" s="29" t="s">
        <v>2130</v>
      </c>
      <c r="G33" s="14">
        <v>45804.20936342593</v>
      </c>
      <c r="H33" s="14">
        <v>45804.21356481482</v>
      </c>
      <c r="I33" s="14">
        <v>45804.23373842592</v>
      </c>
      <c r="J33" s="15"/>
      <c r="K33" s="15"/>
      <c r="L33" s="15"/>
      <c r="M33" s="15"/>
      <c r="N33" s="15"/>
      <c r="O33" s="15"/>
      <c r="P33" s="15"/>
      <c r="Q33" s="15"/>
      <c r="R33" s="15"/>
    </row>
    <row r="34">
      <c r="A34" s="458">
        <v>45804.0</v>
      </c>
      <c r="B34" s="29" t="s">
        <v>2128</v>
      </c>
      <c r="C34" s="29" t="s">
        <v>129</v>
      </c>
      <c r="D34" s="29" t="s">
        <v>878</v>
      </c>
      <c r="E34" s="29" t="s">
        <v>2129</v>
      </c>
      <c r="F34" s="29" t="s">
        <v>2130</v>
      </c>
      <c r="G34" s="14">
        <v>45804.20650462963</v>
      </c>
      <c r="H34" s="14">
        <v>45804.20884259259</v>
      </c>
      <c r="I34" s="14">
        <v>45804.2340625</v>
      </c>
      <c r="J34" s="15"/>
      <c r="K34" s="15"/>
      <c r="L34" s="15"/>
      <c r="M34" s="15"/>
      <c r="N34" s="15"/>
      <c r="O34" s="15"/>
      <c r="P34" s="15"/>
      <c r="Q34" s="15"/>
      <c r="R34" s="15"/>
    </row>
    <row r="35">
      <c r="A35" s="458">
        <v>45804.0</v>
      </c>
      <c r="B35" s="29" t="s">
        <v>2128</v>
      </c>
      <c r="C35" s="29" t="s">
        <v>73</v>
      </c>
      <c r="D35" s="29" t="s">
        <v>878</v>
      </c>
      <c r="E35" s="29" t="s">
        <v>2129</v>
      </c>
      <c r="F35" s="29" t="s">
        <v>2130</v>
      </c>
      <c r="G35" s="14">
        <v>45804.15425925926</v>
      </c>
      <c r="H35" s="14">
        <v>45804.194189814814</v>
      </c>
      <c r="I35" s="14">
        <v>45804.21084490741</v>
      </c>
      <c r="J35" s="15"/>
      <c r="K35" s="15"/>
      <c r="L35" s="15"/>
      <c r="M35" s="15"/>
      <c r="N35" s="15"/>
      <c r="O35" s="15"/>
      <c r="P35" s="15"/>
      <c r="Q35" s="15"/>
      <c r="R35" s="15"/>
    </row>
    <row r="36">
      <c r="A36" s="458">
        <v>45804.0</v>
      </c>
      <c r="B36" s="29" t="s">
        <v>2128</v>
      </c>
      <c r="C36" s="29" t="s">
        <v>50</v>
      </c>
      <c r="D36" s="29" t="s">
        <v>878</v>
      </c>
      <c r="E36" s="29" t="s">
        <v>2129</v>
      </c>
      <c r="F36" s="29" t="s">
        <v>2130</v>
      </c>
      <c r="G36" s="14">
        <v>45804.216527777775</v>
      </c>
      <c r="H36" s="14">
        <v>45804.21765046296</v>
      </c>
      <c r="I36" s="14">
        <v>45804.23061342593</v>
      </c>
      <c r="J36" s="15"/>
      <c r="K36" s="15"/>
      <c r="L36" s="15"/>
      <c r="M36" s="15"/>
      <c r="N36" s="15"/>
      <c r="O36" s="15"/>
      <c r="P36" s="15"/>
      <c r="Q36" s="15"/>
      <c r="R36" s="15"/>
    </row>
    <row r="37">
      <c r="A37" s="458">
        <v>45804.0</v>
      </c>
      <c r="B37" s="29" t="s">
        <v>2128</v>
      </c>
      <c r="C37" s="29" t="s">
        <v>26</v>
      </c>
      <c r="D37" s="29" t="s">
        <v>878</v>
      </c>
      <c r="E37" s="29" t="s">
        <v>2129</v>
      </c>
      <c r="F37" s="29" t="s">
        <v>2130</v>
      </c>
      <c r="G37" s="14">
        <v>45804.20925925926</v>
      </c>
      <c r="H37" s="14">
        <v>45804.21226851852</v>
      </c>
      <c r="I37" s="14">
        <v>45804.24003472222</v>
      </c>
      <c r="J37" s="15"/>
      <c r="K37" s="15"/>
      <c r="L37" s="15"/>
      <c r="M37" s="15"/>
      <c r="N37" s="15"/>
      <c r="O37" s="15"/>
      <c r="P37" s="15"/>
      <c r="Q37" s="15"/>
      <c r="R37" s="15"/>
    </row>
    <row r="38">
      <c r="A38" s="458">
        <v>45804.0</v>
      </c>
      <c r="B38" s="29" t="s">
        <v>2128</v>
      </c>
      <c r="C38" s="29" t="s">
        <v>17</v>
      </c>
      <c r="D38" s="29" t="s">
        <v>878</v>
      </c>
      <c r="E38" s="29" t="s">
        <v>2129</v>
      </c>
      <c r="F38" s="29" t="s">
        <v>2130</v>
      </c>
      <c r="G38" s="14">
        <v>45804.22366898148</v>
      </c>
      <c r="H38" s="14">
        <v>45804.22461805555</v>
      </c>
      <c r="I38" s="14">
        <v>45804.24565972222</v>
      </c>
      <c r="J38" s="15"/>
      <c r="K38" s="15"/>
      <c r="L38" s="15"/>
      <c r="M38" s="15"/>
      <c r="N38" s="15"/>
      <c r="O38" s="15"/>
      <c r="P38" s="15"/>
      <c r="Q38" s="15"/>
      <c r="R38" s="15"/>
    </row>
    <row r="39">
      <c r="A39" s="458">
        <v>45804.0</v>
      </c>
      <c r="B39" s="29" t="s">
        <v>2128</v>
      </c>
      <c r="C39" s="29" t="s">
        <v>11</v>
      </c>
      <c r="D39" s="29" t="s">
        <v>878</v>
      </c>
      <c r="E39" s="29" t="s">
        <v>2129</v>
      </c>
      <c r="F39" s="29" t="s">
        <v>2130</v>
      </c>
      <c r="G39" s="14">
        <v>45804.19258101852</v>
      </c>
      <c r="H39" s="14">
        <v>45804.20364583333</v>
      </c>
      <c r="I39" s="14">
        <v>45804.2231712963</v>
      </c>
      <c r="J39" s="15"/>
      <c r="K39" s="15"/>
      <c r="L39" s="15"/>
      <c r="M39" s="15"/>
      <c r="N39" s="15"/>
      <c r="O39" s="15"/>
      <c r="P39" s="15"/>
      <c r="Q39" s="15"/>
      <c r="R39" s="15"/>
    </row>
    <row r="40">
      <c r="A40" s="458">
        <v>45804.0</v>
      </c>
      <c r="B40" s="29" t="s">
        <v>2128</v>
      </c>
      <c r="C40" s="29" t="s">
        <v>76</v>
      </c>
      <c r="D40" s="29" t="s">
        <v>878</v>
      </c>
      <c r="E40" s="29" t="s">
        <v>2129</v>
      </c>
      <c r="F40" s="29" t="s">
        <v>2130</v>
      </c>
      <c r="G40" s="14">
        <v>45804.19907407407</v>
      </c>
      <c r="H40" s="14">
        <v>45804.2118287037</v>
      </c>
      <c r="I40" s="14">
        <v>45804.2221412037</v>
      </c>
      <c r="J40" s="15"/>
      <c r="K40" s="15"/>
      <c r="L40" s="15"/>
      <c r="M40" s="15"/>
      <c r="N40" s="15"/>
      <c r="O40" s="15"/>
      <c r="P40" s="15"/>
      <c r="Q40" s="15"/>
      <c r="R40" s="15"/>
    </row>
    <row r="41">
      <c r="A41" s="458">
        <v>45804.0</v>
      </c>
      <c r="B41" s="29" t="s">
        <v>2128</v>
      </c>
      <c r="C41" s="29" t="s">
        <v>23</v>
      </c>
      <c r="D41" s="29" t="s">
        <v>878</v>
      </c>
      <c r="E41" s="29" t="s">
        <v>2129</v>
      </c>
      <c r="F41" s="29" t="s">
        <v>2130</v>
      </c>
      <c r="G41" s="14">
        <v>45804.14134259259</v>
      </c>
      <c r="H41" s="14">
        <v>45804.21016203704</v>
      </c>
      <c r="I41" s="14">
        <v>45804.230266203704</v>
      </c>
      <c r="J41" s="15"/>
      <c r="K41" s="15"/>
      <c r="L41" s="15"/>
      <c r="M41" s="15"/>
      <c r="N41" s="15"/>
      <c r="O41" s="15"/>
      <c r="P41" s="15"/>
      <c r="Q41" s="15"/>
      <c r="R41" s="15"/>
    </row>
    <row r="42">
      <c r="A42" s="458">
        <v>45804.0</v>
      </c>
      <c r="B42" s="29" t="s">
        <v>2128</v>
      </c>
      <c r="C42" s="29" t="s">
        <v>325</v>
      </c>
      <c r="D42" s="29" t="s">
        <v>878</v>
      </c>
      <c r="E42" s="29" t="s">
        <v>2129</v>
      </c>
      <c r="F42" s="29" t="s">
        <v>2130</v>
      </c>
      <c r="G42" s="14">
        <v>45804.123240740744</v>
      </c>
      <c r="H42" s="14">
        <v>45804.185636574075</v>
      </c>
      <c r="I42" s="14">
        <v>45804.19019675926</v>
      </c>
      <c r="J42" s="15"/>
      <c r="K42" s="15"/>
      <c r="L42" s="15"/>
      <c r="M42" s="15"/>
      <c r="N42" s="15"/>
      <c r="O42" s="15"/>
      <c r="P42" s="15"/>
      <c r="Q42" s="15"/>
      <c r="R42" s="15"/>
    </row>
    <row r="43">
      <c r="A43" s="458">
        <v>45804.0</v>
      </c>
      <c r="B43" s="29" t="s">
        <v>2128</v>
      </c>
      <c r="C43" s="29" t="s">
        <v>40</v>
      </c>
      <c r="D43" s="29" t="s">
        <v>878</v>
      </c>
      <c r="E43" s="29" t="s">
        <v>2129</v>
      </c>
      <c r="F43" s="29" t="s">
        <v>2130</v>
      </c>
      <c r="G43" s="14">
        <v>45804.195856481485</v>
      </c>
      <c r="H43" s="14">
        <v>45804.19672453704</v>
      </c>
      <c r="I43" s="14">
        <v>45804.20763888889</v>
      </c>
      <c r="J43" s="15"/>
      <c r="K43" s="15"/>
      <c r="L43" s="15"/>
      <c r="M43" s="15"/>
      <c r="N43" s="15"/>
      <c r="O43" s="15"/>
      <c r="P43" s="15"/>
      <c r="Q43" s="15"/>
      <c r="R43" s="15"/>
    </row>
    <row r="44">
      <c r="A44" s="458">
        <v>45804.0</v>
      </c>
      <c r="B44" s="29" t="s">
        <v>2128</v>
      </c>
      <c r="C44" s="29" t="s">
        <v>193</v>
      </c>
      <c r="D44" s="29" t="s">
        <v>878</v>
      </c>
      <c r="E44" s="29" t="s">
        <v>2129</v>
      </c>
      <c r="F44" s="29" t="s">
        <v>2130</v>
      </c>
      <c r="G44" s="14">
        <v>45804.15446759259</v>
      </c>
      <c r="H44" s="14">
        <v>45804.19814814815</v>
      </c>
      <c r="I44" s="14">
        <v>45804.26545138889</v>
      </c>
      <c r="J44" s="15"/>
      <c r="K44" s="15"/>
      <c r="L44" s="15"/>
      <c r="M44" s="15"/>
      <c r="N44" s="15"/>
      <c r="O44" s="15"/>
      <c r="P44" s="15"/>
      <c r="Q44" s="15"/>
      <c r="R44" s="15"/>
    </row>
    <row r="45">
      <c r="A45" s="458">
        <v>45804.0</v>
      </c>
      <c r="B45" s="29" t="s">
        <v>2128</v>
      </c>
      <c r="C45" s="29" t="s">
        <v>45</v>
      </c>
      <c r="D45" s="29" t="s">
        <v>878</v>
      </c>
      <c r="E45" s="29" t="s">
        <v>2129</v>
      </c>
      <c r="F45" s="29" t="s">
        <v>2130</v>
      </c>
      <c r="G45" s="14">
        <v>45804.20313657408</v>
      </c>
      <c r="H45" s="14">
        <v>45804.20346064815</v>
      </c>
      <c r="I45" s="14">
        <v>45804.21791666667</v>
      </c>
      <c r="J45" s="15"/>
      <c r="K45" s="15"/>
      <c r="L45" s="15"/>
      <c r="M45" s="15"/>
      <c r="N45" s="15"/>
      <c r="O45" s="15"/>
      <c r="P45" s="15"/>
      <c r="Q45" s="15"/>
      <c r="R45" s="15"/>
    </row>
    <row r="46">
      <c r="A46" s="458">
        <v>45804.0</v>
      </c>
      <c r="B46" s="29" t="s">
        <v>2128</v>
      </c>
      <c r="C46" s="29" t="s">
        <v>82</v>
      </c>
      <c r="D46" s="29" t="s">
        <v>878</v>
      </c>
      <c r="E46" s="29" t="s">
        <v>2129</v>
      </c>
      <c r="F46" s="29" t="s">
        <v>2130</v>
      </c>
      <c r="G46" s="14">
        <v>45804.18943287037</v>
      </c>
      <c r="H46" s="14">
        <v>45804.19050925926</v>
      </c>
      <c r="I46" s="14">
        <v>45804.207395833335</v>
      </c>
      <c r="J46" s="15"/>
      <c r="K46" s="15"/>
      <c r="L46" s="15"/>
      <c r="M46" s="15"/>
      <c r="N46" s="15"/>
      <c r="O46" s="15"/>
      <c r="P46" s="15"/>
      <c r="Q46" s="15"/>
      <c r="R46" s="15"/>
    </row>
    <row r="47">
      <c r="A47" s="458">
        <v>45804.0</v>
      </c>
      <c r="B47" s="29" t="s">
        <v>2128</v>
      </c>
      <c r="C47" s="29" t="s">
        <v>69</v>
      </c>
      <c r="D47" s="29" t="s">
        <v>878</v>
      </c>
      <c r="E47" s="29" t="s">
        <v>2129</v>
      </c>
      <c r="F47" s="29" t="s">
        <v>2130</v>
      </c>
      <c r="G47" s="14">
        <v>45804.201828703706</v>
      </c>
      <c r="H47" s="14">
        <v>45804.213912037034</v>
      </c>
      <c r="I47" s="14">
        <v>45804.27715277778</v>
      </c>
      <c r="J47" s="15"/>
      <c r="K47" s="15"/>
      <c r="L47" s="15"/>
      <c r="M47" s="15"/>
      <c r="N47" s="15"/>
      <c r="O47" s="15"/>
      <c r="P47" s="15"/>
      <c r="Q47" s="15"/>
      <c r="R47" s="15"/>
    </row>
    <row r="48">
      <c r="A48" s="458">
        <v>45804.0</v>
      </c>
      <c r="B48" s="29" t="s">
        <v>2128</v>
      </c>
      <c r="C48" s="29" t="s">
        <v>12</v>
      </c>
      <c r="D48" s="29" t="s">
        <v>878</v>
      </c>
      <c r="E48" s="29" t="s">
        <v>2129</v>
      </c>
      <c r="F48" s="29" t="s">
        <v>2130</v>
      </c>
      <c r="G48" s="14">
        <v>45804.076898148145</v>
      </c>
      <c r="H48" s="14">
        <v>45804.20353009259</v>
      </c>
      <c r="I48" s="14">
        <v>45804.21092592592</v>
      </c>
      <c r="J48" s="15"/>
      <c r="K48" s="15"/>
      <c r="L48" s="15"/>
      <c r="M48" s="15"/>
      <c r="N48" s="15"/>
      <c r="O48" s="15"/>
      <c r="P48" s="15"/>
      <c r="Q48" s="15"/>
      <c r="R48" s="15"/>
    </row>
    <row r="49">
      <c r="A49" s="458">
        <v>45804.0</v>
      </c>
      <c r="B49" s="29" t="s">
        <v>2128</v>
      </c>
      <c r="C49" s="29" t="s">
        <v>328</v>
      </c>
      <c r="D49" s="29" t="s">
        <v>878</v>
      </c>
      <c r="E49" s="29" t="s">
        <v>2129</v>
      </c>
      <c r="F49" s="29" t="s">
        <v>2130</v>
      </c>
      <c r="G49" s="14">
        <v>45804.22212962963</v>
      </c>
      <c r="H49" s="14">
        <v>45804.23190972222</v>
      </c>
      <c r="I49" s="14">
        <v>45804.24309027778</v>
      </c>
      <c r="J49" s="15"/>
      <c r="K49" s="15"/>
      <c r="L49" s="15"/>
      <c r="M49" s="15"/>
      <c r="N49" s="15"/>
      <c r="O49" s="15"/>
      <c r="P49" s="15"/>
      <c r="Q49" s="15"/>
      <c r="R49" s="15"/>
    </row>
    <row r="50">
      <c r="A50" s="458">
        <v>45804.0</v>
      </c>
      <c r="B50" s="29" t="s">
        <v>2128</v>
      </c>
      <c r="C50" s="29" t="s">
        <v>132</v>
      </c>
      <c r="D50" s="29" t="s">
        <v>878</v>
      </c>
      <c r="E50" s="29" t="s">
        <v>2129</v>
      </c>
      <c r="F50" s="29" t="s">
        <v>2130</v>
      </c>
      <c r="G50" s="14">
        <v>45804.15707175926</v>
      </c>
      <c r="H50" s="14">
        <v>45804.21363425926</v>
      </c>
      <c r="I50" s="14">
        <v>45804.221342592595</v>
      </c>
      <c r="J50" s="15"/>
      <c r="K50" s="15"/>
      <c r="L50" s="15"/>
      <c r="M50" s="15"/>
      <c r="N50" s="15"/>
      <c r="O50" s="15"/>
      <c r="P50" s="15"/>
      <c r="Q50" s="15"/>
      <c r="R50" s="15"/>
    </row>
    <row r="51">
      <c r="A51" s="458">
        <v>45804.0</v>
      </c>
      <c r="B51" s="29" t="s">
        <v>2128</v>
      </c>
      <c r="C51" s="29" t="s">
        <v>179</v>
      </c>
      <c r="D51" s="29" t="s">
        <v>878</v>
      </c>
      <c r="E51" s="29" t="s">
        <v>2129</v>
      </c>
      <c r="F51" s="29" t="s">
        <v>2130</v>
      </c>
      <c r="G51" s="14">
        <v>45804.14059027778</v>
      </c>
      <c r="H51" s="14">
        <v>45804.14092592592</v>
      </c>
      <c r="I51" s="14">
        <v>45804.23243055555</v>
      </c>
      <c r="J51" s="15"/>
      <c r="K51" s="15"/>
      <c r="L51" s="15"/>
      <c r="M51" s="15"/>
      <c r="N51" s="15"/>
      <c r="O51" s="15"/>
      <c r="P51" s="15"/>
      <c r="Q51" s="15"/>
      <c r="R51" s="15"/>
    </row>
    <row r="52">
      <c r="A52" s="458">
        <v>45804.0</v>
      </c>
      <c r="B52" s="29" t="s">
        <v>2128</v>
      </c>
      <c r="C52" s="29" t="s">
        <v>130</v>
      </c>
      <c r="D52" s="29" t="s">
        <v>878</v>
      </c>
      <c r="E52" s="29" t="s">
        <v>2129</v>
      </c>
      <c r="F52" s="29" t="s">
        <v>2130</v>
      </c>
      <c r="G52" s="14">
        <v>45804.13616898148</v>
      </c>
      <c r="H52" s="14">
        <v>45804.182233796295</v>
      </c>
      <c r="I52" s="14">
        <v>45804.207708333335</v>
      </c>
      <c r="J52" s="15"/>
      <c r="K52" s="15"/>
      <c r="L52" s="15"/>
      <c r="M52" s="15"/>
      <c r="N52" s="15"/>
      <c r="O52" s="15"/>
      <c r="P52" s="15"/>
      <c r="Q52" s="15"/>
      <c r="R52" s="15"/>
    </row>
    <row r="53">
      <c r="A53" s="458">
        <v>45804.0</v>
      </c>
      <c r="B53" s="29" t="s">
        <v>2128</v>
      </c>
      <c r="C53" s="29" t="s">
        <v>286</v>
      </c>
      <c r="D53" s="29" t="s">
        <v>878</v>
      </c>
      <c r="E53" s="29" t="s">
        <v>2129</v>
      </c>
      <c r="F53" s="29" t="s">
        <v>2130</v>
      </c>
      <c r="G53" s="14">
        <v>45804.15675925926</v>
      </c>
      <c r="H53" s="14">
        <v>45804.199594907404</v>
      </c>
      <c r="I53" s="14">
        <v>45804.209756944445</v>
      </c>
      <c r="J53" s="15"/>
      <c r="K53" s="15"/>
      <c r="L53" s="15"/>
      <c r="M53" s="15"/>
      <c r="N53" s="15"/>
      <c r="O53" s="15"/>
      <c r="P53" s="15"/>
      <c r="Q53" s="15"/>
      <c r="R53" s="15"/>
    </row>
    <row r="54">
      <c r="A54" s="458">
        <v>45804.0</v>
      </c>
      <c r="B54" s="29" t="s">
        <v>2128</v>
      </c>
      <c r="C54" s="29" t="s">
        <v>291</v>
      </c>
      <c r="D54" s="29" t="s">
        <v>878</v>
      </c>
      <c r="E54" s="29" t="s">
        <v>2129</v>
      </c>
      <c r="F54" s="29" t="s">
        <v>2130</v>
      </c>
      <c r="G54" s="14">
        <v>45804.19556712963</v>
      </c>
      <c r="H54" s="14">
        <v>45804.23204861111</v>
      </c>
      <c r="I54" s="14">
        <v>45804.24144675926</v>
      </c>
      <c r="J54" s="15"/>
      <c r="K54" s="15"/>
      <c r="L54" s="15"/>
      <c r="M54" s="15"/>
      <c r="N54" s="15"/>
      <c r="O54" s="15"/>
      <c r="P54" s="15"/>
      <c r="Q54" s="15"/>
      <c r="R54" s="15"/>
    </row>
    <row r="55">
      <c r="A55" s="458">
        <v>45804.0</v>
      </c>
      <c r="B55" s="29" t="s">
        <v>2128</v>
      </c>
      <c r="C55" s="29" t="s">
        <v>190</v>
      </c>
      <c r="D55" s="29" t="s">
        <v>878</v>
      </c>
      <c r="E55" s="29" t="s">
        <v>2129</v>
      </c>
      <c r="F55" s="29" t="s">
        <v>2130</v>
      </c>
      <c r="G55" s="14">
        <v>45804.14837962963</v>
      </c>
      <c r="H55" s="14">
        <v>45804.14989583333</v>
      </c>
      <c r="I55" s="14">
        <v>45804.164293981485</v>
      </c>
      <c r="J55" s="15"/>
      <c r="K55" s="15"/>
      <c r="L55" s="15"/>
      <c r="M55" s="15"/>
      <c r="N55" s="15"/>
      <c r="O55" s="15"/>
      <c r="P55" s="15"/>
      <c r="Q55" s="15"/>
      <c r="R55" s="15"/>
    </row>
    <row r="56">
      <c r="A56" s="458">
        <v>45804.0</v>
      </c>
      <c r="B56" s="29" t="s">
        <v>2128</v>
      </c>
      <c r="C56" s="29" t="s">
        <v>54</v>
      </c>
      <c r="D56" s="29" t="s">
        <v>878</v>
      </c>
      <c r="E56" s="29" t="s">
        <v>2129</v>
      </c>
      <c r="F56" s="29" t="s">
        <v>2130</v>
      </c>
      <c r="G56" s="14">
        <v>45804.17502314815</v>
      </c>
      <c r="H56" s="14">
        <v>45804.21417824074</v>
      </c>
      <c r="I56" s="14">
        <v>45804.224282407406</v>
      </c>
      <c r="J56" s="15"/>
      <c r="K56" s="15"/>
      <c r="L56" s="15"/>
      <c r="M56" s="15"/>
      <c r="N56" s="15"/>
      <c r="O56" s="15"/>
      <c r="P56" s="15"/>
      <c r="Q56" s="15"/>
      <c r="R56" s="15"/>
    </row>
    <row r="57">
      <c r="A57" s="458">
        <v>45804.0</v>
      </c>
      <c r="B57" s="29" t="s">
        <v>2128</v>
      </c>
      <c r="C57" s="29" t="s">
        <v>18</v>
      </c>
      <c r="D57" s="29" t="s">
        <v>878</v>
      </c>
      <c r="E57" s="29" t="s">
        <v>2129</v>
      </c>
      <c r="F57" s="29" t="s">
        <v>2130</v>
      </c>
      <c r="G57" s="14">
        <v>45804.2094212963</v>
      </c>
      <c r="H57" s="14">
        <v>45804.211064814815</v>
      </c>
      <c r="I57" s="14">
        <v>45804.24759259259</v>
      </c>
      <c r="J57" s="15"/>
      <c r="K57" s="15"/>
      <c r="L57" s="15"/>
      <c r="M57" s="15"/>
      <c r="N57" s="15"/>
      <c r="O57" s="15"/>
      <c r="P57" s="15"/>
      <c r="Q57" s="15"/>
      <c r="R57" s="15"/>
    </row>
    <row r="58">
      <c r="A58" s="458">
        <v>45804.0</v>
      </c>
      <c r="B58" s="29" t="s">
        <v>2128</v>
      </c>
      <c r="C58" s="29" t="s">
        <v>703</v>
      </c>
      <c r="D58" s="29" t="s">
        <v>878</v>
      </c>
      <c r="E58" s="29" t="s">
        <v>2129</v>
      </c>
      <c r="F58" s="29" t="s">
        <v>2130</v>
      </c>
      <c r="G58" s="14">
        <v>45804.172106481485</v>
      </c>
      <c r="H58" s="14">
        <v>45804.26127314815</v>
      </c>
      <c r="I58" s="14">
        <v>45804.30930555556</v>
      </c>
      <c r="J58" s="15"/>
      <c r="K58" s="15"/>
      <c r="L58" s="15"/>
      <c r="M58" s="15"/>
      <c r="N58" s="15"/>
      <c r="O58" s="15"/>
      <c r="P58" s="15"/>
      <c r="Q58" s="15"/>
      <c r="R58" s="15"/>
    </row>
    <row r="59">
      <c r="A59" s="458">
        <v>45804.0</v>
      </c>
      <c r="B59" s="29" t="s">
        <v>2128</v>
      </c>
      <c r="C59" s="29" t="s">
        <v>116</v>
      </c>
      <c r="D59" s="29" t="s">
        <v>878</v>
      </c>
      <c r="E59" s="29" t="s">
        <v>2129</v>
      </c>
      <c r="F59" s="29" t="s">
        <v>2130</v>
      </c>
      <c r="G59" s="14">
        <v>45804.153703703705</v>
      </c>
      <c r="H59" s="14">
        <v>45804.17667824074</v>
      </c>
      <c r="I59" s="14">
        <v>45804.19849537037</v>
      </c>
      <c r="J59" s="15"/>
      <c r="K59" s="15"/>
      <c r="L59" s="15"/>
      <c r="M59" s="15"/>
      <c r="N59" s="15"/>
      <c r="O59" s="15"/>
      <c r="P59" s="15"/>
      <c r="Q59" s="15"/>
      <c r="R59" s="15"/>
    </row>
    <row r="60">
      <c r="A60" s="458">
        <v>45804.0</v>
      </c>
      <c r="B60" s="29" t="s">
        <v>2128</v>
      </c>
      <c r="C60" s="29" t="s">
        <v>157</v>
      </c>
      <c r="D60" s="29" t="s">
        <v>878</v>
      </c>
      <c r="E60" s="29" t="s">
        <v>2129</v>
      </c>
      <c r="F60" s="29" t="s">
        <v>2130</v>
      </c>
      <c r="G60" s="14">
        <v>45804.208125</v>
      </c>
      <c r="H60" s="14">
        <v>45804.21020833333</v>
      </c>
      <c r="I60" s="14">
        <v>45804.224652777775</v>
      </c>
      <c r="J60" s="15"/>
      <c r="K60" s="15"/>
      <c r="L60" s="15"/>
      <c r="M60" s="15"/>
      <c r="N60" s="15"/>
      <c r="O60" s="15"/>
      <c r="P60" s="15"/>
      <c r="Q60" s="15"/>
      <c r="R60" s="15"/>
    </row>
    <row r="61">
      <c r="A61" s="458">
        <v>45804.0</v>
      </c>
      <c r="B61" s="29" t="s">
        <v>2128</v>
      </c>
      <c r="C61" s="29" t="s">
        <v>27</v>
      </c>
      <c r="D61" s="29" t="s">
        <v>878</v>
      </c>
      <c r="E61" s="29" t="s">
        <v>2129</v>
      </c>
      <c r="F61" s="29" t="s">
        <v>2130</v>
      </c>
      <c r="G61" s="14">
        <v>45804.10928240741</v>
      </c>
      <c r="H61" s="14">
        <v>45804.11383101852</v>
      </c>
      <c r="I61" s="14">
        <v>45804.142847222225</v>
      </c>
      <c r="J61" s="15"/>
      <c r="K61" s="15"/>
      <c r="L61" s="15"/>
      <c r="M61" s="15"/>
      <c r="N61" s="15"/>
      <c r="O61" s="15"/>
      <c r="P61" s="15"/>
      <c r="Q61" s="15"/>
      <c r="R61" s="15"/>
    </row>
    <row r="62">
      <c r="A62" s="458">
        <v>45804.0</v>
      </c>
      <c r="B62" s="29" t="s">
        <v>2128</v>
      </c>
      <c r="C62" s="29" t="s">
        <v>43</v>
      </c>
      <c r="D62" s="29" t="s">
        <v>878</v>
      </c>
      <c r="E62" s="29" t="s">
        <v>2129</v>
      </c>
      <c r="F62" s="29" t="s">
        <v>2130</v>
      </c>
      <c r="G62" s="14">
        <v>45804.07879629629</v>
      </c>
      <c r="H62" s="14">
        <v>45804.219826388886</v>
      </c>
      <c r="I62" s="14">
        <v>45804.22222222222</v>
      </c>
      <c r="J62" s="15"/>
      <c r="K62" s="15"/>
      <c r="L62" s="15"/>
      <c r="M62" s="15"/>
      <c r="N62" s="15"/>
      <c r="O62" s="15"/>
      <c r="P62" s="15"/>
      <c r="Q62" s="15"/>
      <c r="R62" s="15"/>
    </row>
    <row r="63">
      <c r="A63" s="458">
        <v>45804.0</v>
      </c>
      <c r="B63" s="29" t="s">
        <v>2128</v>
      </c>
      <c r="C63" s="29" t="s">
        <v>61</v>
      </c>
      <c r="D63" s="29" t="s">
        <v>878</v>
      </c>
      <c r="E63" s="29" t="s">
        <v>2129</v>
      </c>
      <c r="F63" s="29" t="s">
        <v>2130</v>
      </c>
      <c r="G63" s="14">
        <v>45804.209548611114</v>
      </c>
      <c r="H63" s="14">
        <v>45804.21375</v>
      </c>
      <c r="I63" s="14">
        <v>45804.27385416667</v>
      </c>
      <c r="J63" s="15"/>
      <c r="K63" s="15"/>
      <c r="L63" s="15"/>
      <c r="M63" s="15"/>
      <c r="N63" s="15"/>
      <c r="O63" s="15"/>
      <c r="P63" s="15"/>
      <c r="Q63" s="15"/>
      <c r="R63" s="15"/>
    </row>
    <row r="64">
      <c r="A64" s="458">
        <v>45804.0</v>
      </c>
      <c r="B64" s="29" t="s">
        <v>2128</v>
      </c>
      <c r="C64" s="29" t="s">
        <v>360</v>
      </c>
      <c r="D64" s="29" t="s">
        <v>878</v>
      </c>
      <c r="E64" s="29" t="s">
        <v>2129</v>
      </c>
      <c r="F64" s="29" t="s">
        <v>2130</v>
      </c>
      <c r="G64" s="14">
        <v>45804.19395833334</v>
      </c>
      <c r="H64" s="14">
        <v>45804.205405092594</v>
      </c>
      <c r="I64" s="14">
        <v>45804.21672453704</v>
      </c>
      <c r="J64" s="15"/>
      <c r="K64" s="15"/>
      <c r="L64" s="15"/>
      <c r="M64" s="15"/>
      <c r="N64" s="15"/>
      <c r="O64" s="15"/>
      <c r="P64" s="15"/>
      <c r="Q64" s="15"/>
      <c r="R64" s="15"/>
    </row>
    <row r="65">
      <c r="A65" s="458">
        <v>45804.0</v>
      </c>
      <c r="B65" s="29" t="s">
        <v>2128</v>
      </c>
      <c r="C65" s="29" t="s">
        <v>86</v>
      </c>
      <c r="D65" s="29" t="s">
        <v>878</v>
      </c>
      <c r="E65" s="29" t="s">
        <v>2129</v>
      </c>
      <c r="F65" s="29" t="s">
        <v>2130</v>
      </c>
      <c r="G65" s="14">
        <v>45804.11837962963</v>
      </c>
      <c r="H65" s="14">
        <v>45804.19164351852</v>
      </c>
      <c r="I65" s="14">
        <v>45804.20118055555</v>
      </c>
      <c r="J65" s="15"/>
      <c r="K65" s="15"/>
      <c r="L65" s="15"/>
      <c r="M65" s="15"/>
      <c r="N65" s="15"/>
      <c r="O65" s="15"/>
      <c r="P65" s="15"/>
      <c r="Q65" s="15"/>
      <c r="R65" s="15"/>
    </row>
    <row r="66">
      <c r="A66" s="458">
        <v>45804.0</v>
      </c>
      <c r="B66" s="29" t="s">
        <v>2128</v>
      </c>
      <c r="C66" s="29" t="s">
        <v>306</v>
      </c>
      <c r="D66" s="29" t="s">
        <v>878</v>
      </c>
      <c r="E66" s="29" t="s">
        <v>2129</v>
      </c>
      <c r="F66" s="29" t="s">
        <v>2130</v>
      </c>
      <c r="G66" s="14">
        <v>45804.17072916667</v>
      </c>
      <c r="H66" s="14">
        <v>45804.21055555555</v>
      </c>
      <c r="I66" s="14">
        <v>45804.217627314814</v>
      </c>
      <c r="J66" s="15"/>
      <c r="K66" s="15"/>
      <c r="L66" s="15"/>
      <c r="M66" s="15"/>
      <c r="N66" s="15"/>
      <c r="O66" s="15"/>
      <c r="P66" s="15"/>
      <c r="Q66" s="15"/>
      <c r="R66" s="15"/>
    </row>
    <row r="67">
      <c r="A67" s="458">
        <v>45804.0</v>
      </c>
      <c r="B67" s="29" t="s">
        <v>2128</v>
      </c>
      <c r="C67" s="29" t="s">
        <v>104</v>
      </c>
      <c r="D67" s="29" t="s">
        <v>878</v>
      </c>
      <c r="E67" s="29" t="s">
        <v>2129</v>
      </c>
      <c r="F67" s="29" t="s">
        <v>2130</v>
      </c>
      <c r="G67" s="14">
        <v>45804.16554398148</v>
      </c>
      <c r="H67" s="14">
        <v>45804.21770833333</v>
      </c>
      <c r="I67" s="14">
        <v>45804.22850694445</v>
      </c>
      <c r="J67" s="15"/>
      <c r="K67" s="15"/>
      <c r="L67" s="15"/>
      <c r="M67" s="15"/>
      <c r="N67" s="15"/>
      <c r="O67" s="15"/>
      <c r="P67" s="15"/>
      <c r="Q67" s="15"/>
      <c r="R67" s="15"/>
    </row>
    <row r="68">
      <c r="A68" s="458">
        <v>45804.0</v>
      </c>
      <c r="B68" s="29" t="s">
        <v>2128</v>
      </c>
      <c r="C68" s="29" t="s">
        <v>47</v>
      </c>
      <c r="D68" s="29" t="s">
        <v>878</v>
      </c>
      <c r="E68" s="29" t="s">
        <v>2129</v>
      </c>
      <c r="F68" s="29" t="s">
        <v>2130</v>
      </c>
      <c r="G68" s="14">
        <v>45804.22267361111</v>
      </c>
      <c r="H68" s="14">
        <v>45804.22793981482</v>
      </c>
      <c r="I68" s="14">
        <v>45804.24849537037</v>
      </c>
      <c r="J68" s="15"/>
      <c r="K68" s="15"/>
      <c r="L68" s="15"/>
      <c r="M68" s="15"/>
      <c r="N68" s="15"/>
      <c r="O68" s="15"/>
      <c r="P68" s="15"/>
      <c r="Q68" s="15"/>
      <c r="R68" s="15"/>
    </row>
    <row r="69">
      <c r="A69" s="458">
        <v>45804.0</v>
      </c>
      <c r="B69" s="29" t="s">
        <v>2128</v>
      </c>
      <c r="C69" s="29" t="s">
        <v>358</v>
      </c>
      <c r="D69" s="29" t="s">
        <v>878</v>
      </c>
      <c r="E69" s="29" t="s">
        <v>2129</v>
      </c>
      <c r="F69" s="29" t="s">
        <v>2130</v>
      </c>
      <c r="G69" s="14">
        <v>45804.207719907405</v>
      </c>
      <c r="H69" s="14">
        <v>45804.21077546296</v>
      </c>
      <c r="I69" s="14">
        <v>45804.21939814815</v>
      </c>
      <c r="J69" s="15"/>
      <c r="K69" s="15"/>
      <c r="L69" s="15"/>
      <c r="M69" s="15"/>
      <c r="N69" s="15"/>
      <c r="O69" s="15"/>
      <c r="P69" s="15"/>
      <c r="Q69" s="15"/>
      <c r="R69" s="15"/>
    </row>
    <row r="70">
      <c r="A70" s="458">
        <v>45804.0</v>
      </c>
      <c r="B70" s="29" t="s">
        <v>2128</v>
      </c>
      <c r="C70" s="29" t="s">
        <v>172</v>
      </c>
      <c r="D70" s="29" t="s">
        <v>878</v>
      </c>
      <c r="E70" s="29" t="s">
        <v>2129</v>
      </c>
      <c r="F70" s="29" t="s">
        <v>2130</v>
      </c>
      <c r="G70" s="14">
        <v>45804.17949074074</v>
      </c>
      <c r="H70" s="14">
        <v>45804.195543981485</v>
      </c>
      <c r="I70" s="14">
        <v>45804.22484953704</v>
      </c>
      <c r="J70" s="15"/>
      <c r="K70" s="15"/>
      <c r="L70" s="15"/>
      <c r="M70" s="15"/>
      <c r="N70" s="15"/>
      <c r="O70" s="15"/>
      <c r="P70" s="15"/>
      <c r="Q70" s="15"/>
      <c r="R70" s="15"/>
    </row>
    <row r="71">
      <c r="A71" s="458">
        <v>45804.0</v>
      </c>
      <c r="B71" s="29" t="s">
        <v>2128</v>
      </c>
      <c r="C71" s="29" t="s">
        <v>41</v>
      </c>
      <c r="D71" s="29" t="s">
        <v>878</v>
      </c>
      <c r="E71" s="29" t="s">
        <v>2129</v>
      </c>
      <c r="F71" s="29" t="s">
        <v>2130</v>
      </c>
      <c r="G71" s="14">
        <v>45804.073796296296</v>
      </c>
      <c r="H71" s="14">
        <v>45804.125081018516</v>
      </c>
      <c r="I71" s="14">
        <v>45804.13396990741</v>
      </c>
      <c r="J71" s="15"/>
      <c r="K71" s="15"/>
      <c r="L71" s="15"/>
      <c r="M71" s="15"/>
      <c r="N71" s="15"/>
      <c r="O71" s="15"/>
      <c r="P71" s="15"/>
      <c r="Q71" s="15"/>
      <c r="R71" s="15"/>
    </row>
    <row r="72">
      <c r="A72" s="458">
        <v>45804.0</v>
      </c>
      <c r="B72" s="29" t="s">
        <v>2128</v>
      </c>
      <c r="C72" s="29" t="s">
        <v>1362</v>
      </c>
      <c r="D72" s="29" t="s">
        <v>878</v>
      </c>
      <c r="E72" s="29" t="s">
        <v>2129</v>
      </c>
      <c r="F72" s="29" t="s">
        <v>2130</v>
      </c>
      <c r="G72" s="14">
        <v>45804.189409722225</v>
      </c>
      <c r="H72" s="14">
        <v>45804.19064814815</v>
      </c>
      <c r="I72" s="14">
        <v>45804.21047453704</v>
      </c>
      <c r="J72" s="15"/>
      <c r="K72" s="15"/>
      <c r="L72" s="15"/>
      <c r="M72" s="15"/>
      <c r="N72" s="15"/>
      <c r="O72" s="15"/>
      <c r="P72" s="15"/>
      <c r="Q72" s="15"/>
      <c r="R72" s="15"/>
    </row>
    <row r="73">
      <c r="A73" s="458">
        <v>45804.0</v>
      </c>
      <c r="B73" s="29" t="s">
        <v>2128</v>
      </c>
      <c r="C73" s="29" t="s">
        <v>77</v>
      </c>
      <c r="D73" s="29" t="s">
        <v>2131</v>
      </c>
      <c r="E73" s="29" t="s">
        <v>2129</v>
      </c>
      <c r="F73" s="29" t="s">
        <v>2130</v>
      </c>
      <c r="G73" s="14">
        <v>45804.20155092593</v>
      </c>
      <c r="H73" s="14">
        <v>45804.20445601852</v>
      </c>
      <c r="I73" s="14">
        <v>45804.22560185185</v>
      </c>
      <c r="J73" s="15"/>
      <c r="K73" s="15"/>
      <c r="L73" s="15"/>
      <c r="M73" s="15"/>
      <c r="N73" s="15"/>
      <c r="O73" s="15"/>
      <c r="P73" s="15"/>
      <c r="Q73" s="15"/>
      <c r="R73" s="15"/>
    </row>
    <row r="74">
      <c r="A74" s="458">
        <v>45804.0</v>
      </c>
      <c r="B74" s="29" t="s">
        <v>2128</v>
      </c>
      <c r="C74" s="29" t="s">
        <v>79</v>
      </c>
      <c r="D74" s="29" t="s">
        <v>878</v>
      </c>
      <c r="E74" s="29" t="s">
        <v>2129</v>
      </c>
      <c r="F74" s="29" t="s">
        <v>2130</v>
      </c>
      <c r="G74" s="14">
        <v>45804.17271990741</v>
      </c>
      <c r="H74" s="14">
        <v>45804.177349537036</v>
      </c>
      <c r="I74" s="14">
        <v>45804.22001157407</v>
      </c>
      <c r="J74" s="15"/>
      <c r="K74" s="15"/>
      <c r="L74" s="15"/>
      <c r="M74" s="15"/>
      <c r="N74" s="15"/>
      <c r="O74" s="15"/>
      <c r="P74" s="15"/>
      <c r="Q74" s="15"/>
      <c r="R74" s="15"/>
    </row>
    <row r="75">
      <c r="A75" s="458">
        <v>45804.0</v>
      </c>
      <c r="B75" s="29" t="s">
        <v>2128</v>
      </c>
      <c r="C75" s="29" t="s">
        <v>787</v>
      </c>
      <c r="D75" s="29" t="s">
        <v>878</v>
      </c>
      <c r="E75" s="29" t="s">
        <v>2129</v>
      </c>
      <c r="F75" s="29" t="s">
        <v>2130</v>
      </c>
      <c r="G75" s="14">
        <v>45804.206296296295</v>
      </c>
      <c r="H75" s="14">
        <v>45804.215682870374</v>
      </c>
      <c r="I75" s="14">
        <v>45804.22520833334</v>
      </c>
      <c r="J75" s="15"/>
      <c r="K75" s="15"/>
      <c r="L75" s="15"/>
      <c r="M75" s="15"/>
      <c r="N75" s="15"/>
      <c r="O75" s="15"/>
      <c r="P75" s="15"/>
      <c r="Q75" s="15"/>
      <c r="R75" s="15"/>
    </row>
    <row r="76">
      <c r="A76" s="458">
        <v>45804.0</v>
      </c>
      <c r="B76" s="29" t="s">
        <v>2128</v>
      </c>
      <c r="C76" s="29" t="s">
        <v>160</v>
      </c>
      <c r="D76" s="29" t="s">
        <v>878</v>
      </c>
      <c r="E76" s="29" t="s">
        <v>2129</v>
      </c>
      <c r="F76" s="29" t="s">
        <v>2130</v>
      </c>
      <c r="G76" s="14">
        <v>45804.15621527778</v>
      </c>
      <c r="H76" s="14">
        <v>45804.163622685184</v>
      </c>
      <c r="I76" s="14">
        <v>45804.20422453704</v>
      </c>
      <c r="J76" s="15"/>
      <c r="K76" s="15"/>
      <c r="L76" s="15"/>
      <c r="M76" s="15"/>
      <c r="N76" s="15"/>
      <c r="O76" s="15"/>
      <c r="P76" s="15"/>
      <c r="Q76" s="15"/>
      <c r="R76" s="15"/>
    </row>
    <row r="77">
      <c r="A77" s="458">
        <v>45804.0</v>
      </c>
      <c r="B77" s="29" t="s">
        <v>2128</v>
      </c>
      <c r="C77" s="29" t="s">
        <v>8</v>
      </c>
      <c r="D77" s="29" t="s">
        <v>878</v>
      </c>
      <c r="E77" s="29" t="s">
        <v>2129</v>
      </c>
      <c r="F77" s="29" t="s">
        <v>2130</v>
      </c>
      <c r="G77" s="14">
        <v>45804.21565972222</v>
      </c>
      <c r="H77" s="14">
        <v>45804.23866898148</v>
      </c>
      <c r="I77" s="14">
        <v>45804.240428240744</v>
      </c>
      <c r="J77" s="15"/>
      <c r="K77" s="15"/>
      <c r="L77" s="15"/>
      <c r="M77" s="15"/>
      <c r="N77" s="15"/>
      <c r="O77" s="15"/>
      <c r="P77" s="15"/>
      <c r="Q77" s="15"/>
      <c r="R77" s="15"/>
    </row>
    <row r="78">
      <c r="A78" s="458">
        <v>45804.0</v>
      </c>
      <c r="B78" s="29" t="s">
        <v>2128</v>
      </c>
      <c r="C78" s="29" t="s">
        <v>135</v>
      </c>
      <c r="D78" s="29" t="s">
        <v>878</v>
      </c>
      <c r="E78" s="29" t="s">
        <v>2129</v>
      </c>
      <c r="F78" s="29" t="s">
        <v>2130</v>
      </c>
      <c r="G78" s="14">
        <v>45804.165972222225</v>
      </c>
      <c r="H78" s="14">
        <v>45804.17152777778</v>
      </c>
      <c r="I78" s="14">
        <v>45804.19855324074</v>
      </c>
      <c r="J78" s="15"/>
      <c r="K78" s="15"/>
      <c r="L78" s="15"/>
      <c r="M78" s="15"/>
      <c r="N78" s="15"/>
      <c r="O78" s="15"/>
      <c r="P78" s="15"/>
      <c r="Q78" s="15"/>
      <c r="R78" s="15"/>
    </row>
    <row r="79">
      <c r="A79" s="458">
        <v>45804.0</v>
      </c>
      <c r="B79" s="29" t="s">
        <v>2128</v>
      </c>
      <c r="C79" s="29" t="s">
        <v>89</v>
      </c>
      <c r="D79" s="29" t="s">
        <v>878</v>
      </c>
      <c r="E79" s="29" t="s">
        <v>2129</v>
      </c>
      <c r="F79" s="29" t="s">
        <v>2130</v>
      </c>
      <c r="G79" s="14">
        <v>45804.187569444446</v>
      </c>
      <c r="H79" s="14">
        <v>45804.21728009259</v>
      </c>
      <c r="I79" s="14">
        <v>45804.22431712963</v>
      </c>
      <c r="J79" s="15"/>
      <c r="K79" s="15"/>
      <c r="L79" s="15"/>
      <c r="M79" s="15"/>
      <c r="N79" s="15"/>
      <c r="O79" s="15"/>
      <c r="P79" s="15"/>
      <c r="Q79" s="15"/>
      <c r="R79" s="15"/>
    </row>
    <row r="80">
      <c r="A80" s="458">
        <v>45804.0</v>
      </c>
      <c r="B80" s="29" t="s">
        <v>2128</v>
      </c>
      <c r="C80" s="29" t="s">
        <v>1609</v>
      </c>
      <c r="D80" s="29" t="s">
        <v>878</v>
      </c>
      <c r="E80" s="29" t="s">
        <v>2129</v>
      </c>
      <c r="F80" s="29" t="s">
        <v>2130</v>
      </c>
      <c r="G80" s="14">
        <v>45804.18614583334</v>
      </c>
      <c r="H80" s="14">
        <v>45804.1874537037</v>
      </c>
      <c r="I80" s="14">
        <v>45804.19834490741</v>
      </c>
      <c r="J80" s="15"/>
      <c r="K80" s="15"/>
      <c r="L80" s="15"/>
      <c r="M80" s="15"/>
      <c r="N80" s="15"/>
      <c r="O80" s="15"/>
      <c r="P80" s="15"/>
      <c r="Q80" s="15"/>
      <c r="R80" s="15"/>
    </row>
    <row r="81">
      <c r="A81" s="458">
        <v>45804.0</v>
      </c>
      <c r="B81" s="29" t="s">
        <v>2128</v>
      </c>
      <c r="C81" s="29" t="s">
        <v>178</v>
      </c>
      <c r="D81" s="29" t="s">
        <v>878</v>
      </c>
      <c r="E81" s="29" t="s">
        <v>2129</v>
      </c>
      <c r="F81" s="29" t="s">
        <v>2130</v>
      </c>
      <c r="G81" s="14">
        <v>45804.14326388889</v>
      </c>
      <c r="H81" s="14">
        <v>45804.14864583333</v>
      </c>
      <c r="I81" s="14">
        <v>45804.15315972222</v>
      </c>
      <c r="J81" s="15"/>
      <c r="K81" s="15"/>
      <c r="L81" s="15"/>
      <c r="M81" s="15"/>
      <c r="N81" s="15"/>
      <c r="O81" s="15"/>
      <c r="P81" s="15"/>
      <c r="Q81" s="15"/>
      <c r="R81" s="15"/>
    </row>
    <row r="82">
      <c r="A82" s="458">
        <v>45804.0</v>
      </c>
      <c r="B82" s="29" t="s">
        <v>2128</v>
      </c>
      <c r="C82" s="29" t="s">
        <v>66</v>
      </c>
      <c r="D82" s="29" t="s">
        <v>878</v>
      </c>
      <c r="E82" s="29" t="s">
        <v>2129</v>
      </c>
      <c r="F82" s="29" t="s">
        <v>2130</v>
      </c>
      <c r="G82" s="14">
        <v>45804.17863425926</v>
      </c>
      <c r="H82" s="14">
        <v>45804.18004629629</v>
      </c>
      <c r="I82" s="14">
        <v>45804.195393518516</v>
      </c>
      <c r="J82" s="15"/>
      <c r="K82" s="15"/>
      <c r="L82" s="15"/>
      <c r="M82" s="15"/>
      <c r="N82" s="15"/>
      <c r="O82" s="15"/>
      <c r="P82" s="15"/>
      <c r="Q82" s="15"/>
      <c r="R82" s="15"/>
    </row>
    <row r="83">
      <c r="A83" s="458">
        <v>45804.0</v>
      </c>
      <c r="B83" s="29" t="s">
        <v>2128</v>
      </c>
      <c r="C83" s="29" t="s">
        <v>101</v>
      </c>
      <c r="D83" s="29" t="s">
        <v>878</v>
      </c>
      <c r="E83" s="29" t="s">
        <v>2129</v>
      </c>
      <c r="F83" s="29" t="s">
        <v>2130</v>
      </c>
      <c r="G83" s="14">
        <v>45804.21060185185</v>
      </c>
      <c r="H83" s="14">
        <v>45804.21109953704</v>
      </c>
      <c r="I83" s="14">
        <v>45804.22158564815</v>
      </c>
      <c r="J83" s="15"/>
      <c r="K83" s="15"/>
      <c r="L83" s="15"/>
      <c r="M83" s="15"/>
      <c r="N83" s="15"/>
      <c r="O83" s="15"/>
      <c r="P83" s="15"/>
      <c r="Q83" s="15"/>
      <c r="R83" s="15"/>
    </row>
    <row r="84">
      <c r="A84" s="458">
        <v>45804.0</v>
      </c>
      <c r="B84" s="29" t="s">
        <v>2128</v>
      </c>
      <c r="C84" s="29" t="s">
        <v>728</v>
      </c>
      <c r="D84" s="29" t="s">
        <v>878</v>
      </c>
      <c r="E84" s="29" t="s">
        <v>2129</v>
      </c>
      <c r="F84" s="29" t="s">
        <v>2130</v>
      </c>
      <c r="G84" s="14">
        <v>45804.15758101852</v>
      </c>
      <c r="H84" s="14">
        <v>45804.1727662037</v>
      </c>
      <c r="I84" s="14">
        <v>45804.188125</v>
      </c>
      <c r="J84" s="15"/>
      <c r="K84" s="15"/>
      <c r="L84" s="15"/>
      <c r="M84" s="15"/>
      <c r="N84" s="15"/>
      <c r="O84" s="15"/>
      <c r="P84" s="15"/>
      <c r="Q84" s="15"/>
      <c r="R84" s="15"/>
    </row>
    <row r="85">
      <c r="A85" s="458">
        <v>45804.0</v>
      </c>
      <c r="B85" s="29" t="s">
        <v>2128</v>
      </c>
      <c r="C85" s="29" t="s">
        <v>295</v>
      </c>
      <c r="D85" s="29" t="s">
        <v>2131</v>
      </c>
      <c r="E85" s="29" t="s">
        <v>2129</v>
      </c>
      <c r="F85" s="29" t="s">
        <v>2130</v>
      </c>
      <c r="G85" s="14">
        <v>45804.20484953704</v>
      </c>
      <c r="H85" s="14">
        <v>45804.20792824074</v>
      </c>
      <c r="I85" s="14">
        <v>45804.21542824074</v>
      </c>
      <c r="J85" s="15"/>
      <c r="K85" s="15"/>
      <c r="L85" s="15"/>
      <c r="M85" s="15"/>
      <c r="N85" s="15"/>
      <c r="O85" s="15"/>
      <c r="P85" s="15"/>
      <c r="Q85" s="15"/>
      <c r="R85" s="15"/>
    </row>
    <row r="86">
      <c r="A86" s="458">
        <v>45804.0</v>
      </c>
      <c r="B86" s="29" t="s">
        <v>2128</v>
      </c>
      <c r="C86" s="29" t="s">
        <v>97</v>
      </c>
      <c r="D86" s="29" t="s">
        <v>878</v>
      </c>
      <c r="E86" s="29" t="s">
        <v>2129</v>
      </c>
      <c r="F86" s="29" t="s">
        <v>2130</v>
      </c>
      <c r="G86" s="14">
        <v>45804.11728009259</v>
      </c>
      <c r="H86" s="14">
        <v>45804.11953703704</v>
      </c>
      <c r="I86" s="14">
        <v>45804.15300925926</v>
      </c>
      <c r="J86" s="15"/>
      <c r="K86" s="15"/>
      <c r="L86" s="15"/>
      <c r="M86" s="15"/>
      <c r="N86" s="15"/>
      <c r="O86" s="15"/>
      <c r="P86" s="15"/>
      <c r="Q86" s="15"/>
      <c r="R86" s="15"/>
    </row>
    <row r="87">
      <c r="A87" s="458">
        <v>45804.0</v>
      </c>
      <c r="B87" s="29" t="s">
        <v>2128</v>
      </c>
      <c r="C87" s="29" t="s">
        <v>14</v>
      </c>
      <c r="D87" s="29" t="s">
        <v>878</v>
      </c>
      <c r="E87" s="29" t="s">
        <v>2129</v>
      </c>
      <c r="F87" s="29" t="s">
        <v>2130</v>
      </c>
      <c r="G87" s="14">
        <v>45804.15560185185</v>
      </c>
      <c r="H87" s="14">
        <v>45804.156122685185</v>
      </c>
      <c r="I87" s="14">
        <v>45804.160162037035</v>
      </c>
      <c r="J87" s="15"/>
      <c r="K87" s="15"/>
      <c r="L87" s="15"/>
      <c r="M87" s="15"/>
      <c r="N87" s="15"/>
      <c r="O87" s="15"/>
      <c r="P87" s="15"/>
      <c r="Q87" s="15"/>
      <c r="R87" s="15"/>
    </row>
    <row r="88">
      <c r="A88" s="458">
        <v>45804.0</v>
      </c>
      <c r="B88" s="29" t="s">
        <v>2128</v>
      </c>
      <c r="C88" s="29" t="s">
        <v>1452</v>
      </c>
      <c r="D88" s="29" t="s">
        <v>878</v>
      </c>
      <c r="E88" s="29" t="s">
        <v>2129</v>
      </c>
      <c r="F88" s="29" t="s">
        <v>2130</v>
      </c>
      <c r="G88" s="14">
        <v>45804.16862268518</v>
      </c>
      <c r="H88" s="14">
        <v>45804.21420138889</v>
      </c>
      <c r="I88" s="14">
        <v>45804.230578703704</v>
      </c>
      <c r="J88" s="15"/>
      <c r="K88" s="15"/>
      <c r="L88" s="15"/>
      <c r="M88" s="15"/>
      <c r="N88" s="15"/>
      <c r="O88" s="15"/>
      <c r="P88" s="15"/>
      <c r="Q88" s="15"/>
      <c r="R88" s="15"/>
    </row>
    <row r="89">
      <c r="A89" s="458">
        <v>45804.0</v>
      </c>
      <c r="B89" s="29" t="s">
        <v>2128</v>
      </c>
      <c r="C89" s="29" t="s">
        <v>124</v>
      </c>
      <c r="D89" s="29" t="s">
        <v>878</v>
      </c>
      <c r="E89" s="29" t="s">
        <v>2129</v>
      </c>
      <c r="F89" s="29" t="s">
        <v>2130</v>
      </c>
      <c r="G89" s="14">
        <v>45804.118125</v>
      </c>
      <c r="H89" s="14">
        <v>45804.205983796295</v>
      </c>
      <c r="I89" s="14">
        <v>45804.21413194444</v>
      </c>
      <c r="J89" s="15"/>
      <c r="K89" s="15"/>
      <c r="L89" s="15"/>
      <c r="M89" s="15"/>
      <c r="N89" s="15"/>
      <c r="O89" s="15"/>
      <c r="P89" s="15"/>
      <c r="Q89" s="15"/>
      <c r="R89" s="15"/>
    </row>
    <row r="90">
      <c r="A90" s="458">
        <v>45804.0</v>
      </c>
      <c r="B90" s="29" t="s">
        <v>2128</v>
      </c>
      <c r="C90" s="29" t="s">
        <v>91</v>
      </c>
      <c r="D90" s="29" t="s">
        <v>878</v>
      </c>
      <c r="E90" s="29" t="s">
        <v>2129</v>
      </c>
      <c r="F90" s="29" t="s">
        <v>2130</v>
      </c>
      <c r="G90" s="14">
        <v>45804.21107638889</v>
      </c>
      <c r="H90" s="14">
        <v>45804.21375</v>
      </c>
      <c r="I90" s="14">
        <v>45804.22586805555</v>
      </c>
      <c r="J90" s="15"/>
      <c r="K90" s="15"/>
      <c r="L90" s="15"/>
      <c r="M90" s="15"/>
      <c r="N90" s="15"/>
      <c r="O90" s="15"/>
      <c r="P90" s="15"/>
      <c r="Q90" s="15"/>
      <c r="R90" s="15"/>
    </row>
    <row r="91">
      <c r="A91" s="458">
        <v>45804.0</v>
      </c>
      <c r="B91" s="29" t="s">
        <v>2128</v>
      </c>
      <c r="C91" s="29" t="s">
        <v>30</v>
      </c>
      <c r="D91" s="29" t="s">
        <v>878</v>
      </c>
      <c r="E91" s="29" t="s">
        <v>2129</v>
      </c>
      <c r="F91" s="29" t="s">
        <v>2130</v>
      </c>
      <c r="G91" s="14">
        <v>45804.182488425926</v>
      </c>
      <c r="H91" s="14">
        <v>45804.187372685185</v>
      </c>
      <c r="I91" s="14">
        <v>45804.19697916666</v>
      </c>
      <c r="J91" s="15"/>
      <c r="K91" s="15"/>
      <c r="L91" s="15"/>
      <c r="M91" s="15"/>
      <c r="N91" s="15"/>
      <c r="O91" s="15"/>
      <c r="P91" s="15"/>
      <c r="Q91" s="15"/>
      <c r="R91" s="15"/>
    </row>
    <row r="92">
      <c r="A92" s="458">
        <v>45804.0</v>
      </c>
      <c r="B92" s="29" t="s">
        <v>2128</v>
      </c>
      <c r="C92" s="29" t="s">
        <v>84</v>
      </c>
      <c r="D92" s="29" t="s">
        <v>878</v>
      </c>
      <c r="E92" s="29" t="s">
        <v>2129</v>
      </c>
      <c r="F92" s="29" t="s">
        <v>2130</v>
      </c>
      <c r="G92" s="14">
        <v>45804.24841435185</v>
      </c>
      <c r="H92" s="14">
        <v>45804.250601851854</v>
      </c>
      <c r="I92" s="14">
        <v>45804.27025462963</v>
      </c>
      <c r="J92" s="15"/>
      <c r="K92" s="15"/>
      <c r="L92" s="15"/>
      <c r="M92" s="15"/>
      <c r="N92" s="15"/>
      <c r="O92" s="15"/>
      <c r="P92" s="15"/>
      <c r="Q92" s="15"/>
      <c r="R92" s="15"/>
    </row>
    <row r="93">
      <c r="A93" s="458">
        <v>45804.0</v>
      </c>
      <c r="B93" s="29" t="s">
        <v>2128</v>
      </c>
      <c r="C93" s="29" t="s">
        <v>155</v>
      </c>
      <c r="D93" s="29" t="s">
        <v>878</v>
      </c>
      <c r="E93" s="29" t="s">
        <v>2129</v>
      </c>
      <c r="F93" s="29" t="s">
        <v>2130</v>
      </c>
      <c r="G93" s="14">
        <v>45804.20719907407</v>
      </c>
      <c r="H93" s="14">
        <v>45804.22489583334</v>
      </c>
      <c r="I93" s="14">
        <v>45804.247199074074</v>
      </c>
      <c r="J93" s="15"/>
      <c r="K93" s="15"/>
      <c r="L93" s="15"/>
      <c r="M93" s="15"/>
      <c r="N93" s="15"/>
      <c r="O93" s="15"/>
      <c r="P93" s="15"/>
      <c r="Q93" s="15"/>
      <c r="R93" s="15"/>
    </row>
    <row r="94">
      <c r="A94" s="458">
        <v>45804.0</v>
      </c>
      <c r="B94" s="29" t="s">
        <v>2128</v>
      </c>
      <c r="C94" s="29" t="s">
        <v>201</v>
      </c>
      <c r="D94" s="29" t="s">
        <v>878</v>
      </c>
      <c r="E94" s="29" t="s">
        <v>2129</v>
      </c>
      <c r="F94" s="29" t="s">
        <v>2130</v>
      </c>
      <c r="G94" s="14">
        <v>45804.18543981481</v>
      </c>
      <c r="H94" s="14">
        <v>45804.19021990741</v>
      </c>
      <c r="I94" s="14">
        <v>45804.20321759259</v>
      </c>
      <c r="J94" s="15"/>
      <c r="K94" s="15"/>
      <c r="L94" s="15"/>
      <c r="M94" s="15"/>
      <c r="N94" s="15"/>
      <c r="O94" s="15"/>
      <c r="P94" s="15"/>
      <c r="Q94" s="15"/>
      <c r="R94" s="15"/>
    </row>
    <row r="95">
      <c r="A95" s="458">
        <v>45804.0</v>
      </c>
      <c r="B95" s="29" t="s">
        <v>2128</v>
      </c>
      <c r="C95" s="29" t="s">
        <v>217</v>
      </c>
      <c r="D95" s="29" t="s">
        <v>878</v>
      </c>
      <c r="E95" s="29" t="s">
        <v>2129</v>
      </c>
      <c r="F95" s="29" t="s">
        <v>2130</v>
      </c>
      <c r="G95" s="14">
        <v>45804.15314814815</v>
      </c>
      <c r="H95" s="14">
        <v>45804.15590277778</v>
      </c>
      <c r="I95" s="14">
        <v>45804.17177083333</v>
      </c>
      <c r="J95" s="15"/>
      <c r="K95" s="15"/>
      <c r="L95" s="15"/>
      <c r="M95" s="15"/>
      <c r="N95" s="15"/>
      <c r="O95" s="15"/>
      <c r="P95" s="15"/>
      <c r="Q95" s="15"/>
      <c r="R95" s="15"/>
    </row>
    <row r="96">
      <c r="A96" s="458">
        <v>45804.0</v>
      </c>
      <c r="B96" s="29" t="s">
        <v>2128</v>
      </c>
      <c r="C96" s="29" t="s">
        <v>235</v>
      </c>
      <c r="D96" s="29" t="s">
        <v>878</v>
      </c>
      <c r="E96" s="29" t="s">
        <v>2129</v>
      </c>
      <c r="F96" s="29" t="s">
        <v>2130</v>
      </c>
      <c r="G96" s="14">
        <v>45804.21047453704</v>
      </c>
      <c r="H96" s="14">
        <v>45804.21204861111</v>
      </c>
      <c r="I96" s="14">
        <v>45804.23332175926</v>
      </c>
      <c r="J96" s="15"/>
      <c r="K96" s="15"/>
      <c r="L96" s="15"/>
      <c r="M96" s="15"/>
      <c r="N96" s="15"/>
      <c r="O96" s="15"/>
      <c r="P96" s="15"/>
      <c r="Q96" s="15"/>
      <c r="R96" s="15"/>
    </row>
    <row r="97">
      <c r="A97" s="458">
        <v>45804.0</v>
      </c>
      <c r="B97" s="29" t="s">
        <v>2128</v>
      </c>
      <c r="C97" s="29" t="s">
        <v>331</v>
      </c>
      <c r="D97" s="29" t="s">
        <v>878</v>
      </c>
      <c r="E97" s="29" t="s">
        <v>2129</v>
      </c>
      <c r="F97" s="29" t="s">
        <v>2130</v>
      </c>
      <c r="G97" s="14">
        <v>45804.164814814816</v>
      </c>
      <c r="H97" s="14">
        <v>45804.166400462964</v>
      </c>
      <c r="I97" s="14">
        <v>45804.18350694444</v>
      </c>
      <c r="J97" s="15"/>
      <c r="K97" s="15"/>
      <c r="L97" s="15"/>
      <c r="M97" s="15"/>
      <c r="N97" s="15"/>
      <c r="O97" s="15"/>
      <c r="P97" s="15"/>
      <c r="Q97" s="15"/>
      <c r="R97" s="15"/>
    </row>
    <row r="98">
      <c r="A98" s="458">
        <v>45804.0</v>
      </c>
      <c r="B98" s="29" t="s">
        <v>2128</v>
      </c>
      <c r="C98" s="29" t="s">
        <v>118</v>
      </c>
      <c r="D98" s="29" t="s">
        <v>878</v>
      </c>
      <c r="E98" s="29" t="s">
        <v>2129</v>
      </c>
      <c r="F98" s="29" t="s">
        <v>2130</v>
      </c>
      <c r="G98" s="14">
        <v>45804.0727662037</v>
      </c>
      <c r="H98" s="14">
        <v>45804.2181712963</v>
      </c>
      <c r="I98" s="14">
        <v>45804.23625</v>
      </c>
      <c r="J98" s="15"/>
      <c r="K98" s="15"/>
      <c r="L98" s="15"/>
      <c r="M98" s="15"/>
      <c r="N98" s="15"/>
      <c r="O98" s="15"/>
      <c r="P98" s="15"/>
      <c r="Q98" s="15"/>
      <c r="R98" s="15"/>
    </row>
    <row r="99">
      <c r="A99" s="458">
        <v>45804.0</v>
      </c>
      <c r="B99" s="29" t="s">
        <v>2128</v>
      </c>
      <c r="C99" s="29" t="s">
        <v>240</v>
      </c>
      <c r="D99" s="29" t="s">
        <v>878</v>
      </c>
      <c r="E99" s="29" t="s">
        <v>2129</v>
      </c>
      <c r="F99" s="29" t="s">
        <v>2130</v>
      </c>
      <c r="G99" s="14">
        <v>45804.15721064815</v>
      </c>
      <c r="H99" s="14">
        <v>45804.18303240741</v>
      </c>
      <c r="I99" s="14">
        <v>45804.20670138889</v>
      </c>
      <c r="J99" s="15"/>
      <c r="K99" s="15"/>
      <c r="L99" s="15"/>
      <c r="M99" s="15"/>
      <c r="N99" s="15"/>
      <c r="O99" s="15"/>
      <c r="P99" s="15"/>
      <c r="Q99" s="15"/>
      <c r="R99" s="15"/>
    </row>
    <row r="100">
      <c r="A100" s="458">
        <v>45804.0</v>
      </c>
      <c r="B100" s="29" t="s">
        <v>2128</v>
      </c>
      <c r="C100" s="29" t="s">
        <v>88</v>
      </c>
      <c r="D100" s="29" t="s">
        <v>878</v>
      </c>
      <c r="E100" s="29" t="s">
        <v>2129</v>
      </c>
      <c r="F100" s="29" t="s">
        <v>2130</v>
      </c>
      <c r="G100" s="14">
        <v>45804.189930555556</v>
      </c>
      <c r="H100" s="14">
        <v>45804.19494212963</v>
      </c>
      <c r="I100" s="14">
        <v>45804.209756944445</v>
      </c>
      <c r="J100" s="15"/>
      <c r="K100" s="15"/>
      <c r="L100" s="15"/>
      <c r="M100" s="15"/>
      <c r="N100" s="15"/>
      <c r="O100" s="15"/>
      <c r="P100" s="15"/>
      <c r="Q100" s="15"/>
      <c r="R100" s="15"/>
    </row>
    <row r="101">
      <c r="A101" s="458">
        <v>45804.0</v>
      </c>
      <c r="B101" s="29" t="s">
        <v>2128</v>
      </c>
      <c r="C101" s="29" t="s">
        <v>64</v>
      </c>
      <c r="D101" s="29" t="s">
        <v>878</v>
      </c>
      <c r="E101" s="29" t="s">
        <v>2129</v>
      </c>
      <c r="F101" s="29" t="s">
        <v>2130</v>
      </c>
      <c r="G101" s="14">
        <v>45804.08452546296</v>
      </c>
      <c r="H101" s="14">
        <v>45804.17828703704</v>
      </c>
      <c r="I101" s="14">
        <v>45804.218136574076</v>
      </c>
      <c r="J101" s="15"/>
      <c r="K101" s="15"/>
      <c r="L101" s="15"/>
      <c r="M101" s="15"/>
      <c r="N101" s="15"/>
      <c r="O101" s="15"/>
      <c r="P101" s="15"/>
      <c r="Q101" s="15"/>
      <c r="R101" s="15"/>
    </row>
    <row r="102">
      <c r="A102" s="458">
        <v>45804.0</v>
      </c>
      <c r="B102" s="29" t="s">
        <v>2128</v>
      </c>
      <c r="C102" s="29" t="s">
        <v>219</v>
      </c>
      <c r="D102" s="29" t="s">
        <v>878</v>
      </c>
      <c r="E102" s="29" t="s">
        <v>2129</v>
      </c>
      <c r="F102" s="29" t="s">
        <v>2130</v>
      </c>
      <c r="G102" s="14">
        <v>45804.19846064815</v>
      </c>
      <c r="H102" s="14">
        <v>45804.199907407405</v>
      </c>
      <c r="I102" s="14">
        <v>45804.21094907408</v>
      </c>
      <c r="J102" s="15"/>
      <c r="K102" s="15"/>
      <c r="L102" s="15"/>
      <c r="M102" s="15"/>
      <c r="N102" s="15"/>
      <c r="O102" s="15"/>
      <c r="P102" s="15"/>
      <c r="Q102" s="15"/>
      <c r="R102" s="15"/>
    </row>
    <row r="103">
      <c r="A103" s="458">
        <v>45804.0</v>
      </c>
      <c r="B103" s="29" t="s">
        <v>2128</v>
      </c>
      <c r="C103" s="29" t="s">
        <v>1394</v>
      </c>
      <c r="D103" s="29" t="s">
        <v>878</v>
      </c>
      <c r="E103" s="29" t="s">
        <v>2129</v>
      </c>
      <c r="F103" s="29" t="s">
        <v>2130</v>
      </c>
      <c r="G103" s="14">
        <v>45804.162939814814</v>
      </c>
      <c r="H103" s="14">
        <v>45804.172939814816</v>
      </c>
      <c r="I103" s="14">
        <v>45804.1915625</v>
      </c>
      <c r="J103" s="15"/>
      <c r="K103" s="15"/>
      <c r="L103" s="15"/>
      <c r="M103" s="15"/>
      <c r="N103" s="15"/>
      <c r="O103" s="15"/>
      <c r="P103" s="15"/>
      <c r="Q103" s="15"/>
      <c r="R103" s="15"/>
    </row>
    <row r="104">
      <c r="A104" s="458">
        <v>45804.0</v>
      </c>
      <c r="B104" s="29" t="s">
        <v>2128</v>
      </c>
      <c r="C104" s="29" t="s">
        <v>125</v>
      </c>
      <c r="D104" s="29" t="s">
        <v>878</v>
      </c>
      <c r="E104" s="29" t="s">
        <v>2129</v>
      </c>
      <c r="F104" s="29" t="s">
        <v>2130</v>
      </c>
      <c r="G104" s="14">
        <v>45804.1487037037</v>
      </c>
      <c r="H104" s="14">
        <v>45804.170486111114</v>
      </c>
      <c r="I104" s="14">
        <v>45804.188125</v>
      </c>
      <c r="J104" s="15"/>
      <c r="K104" s="15"/>
      <c r="L104" s="15"/>
      <c r="M104" s="15"/>
      <c r="N104" s="15"/>
      <c r="O104" s="15"/>
      <c r="P104" s="15"/>
      <c r="Q104" s="15"/>
      <c r="R104" s="15"/>
    </row>
    <row r="105">
      <c r="A105" s="458">
        <v>45804.0</v>
      </c>
      <c r="B105" s="29" t="s">
        <v>2128</v>
      </c>
      <c r="C105" s="29" t="s">
        <v>165</v>
      </c>
      <c r="D105" s="29" t="s">
        <v>878</v>
      </c>
      <c r="E105" s="29" t="s">
        <v>2129</v>
      </c>
      <c r="F105" s="29" t="s">
        <v>2130</v>
      </c>
      <c r="G105" s="14">
        <v>45804.146585648145</v>
      </c>
      <c r="H105" s="14">
        <v>45804.146875</v>
      </c>
      <c r="I105" s="14">
        <v>45804.15384259259</v>
      </c>
      <c r="J105" s="15"/>
      <c r="K105" s="15"/>
      <c r="L105" s="15"/>
      <c r="M105" s="15"/>
      <c r="N105" s="15"/>
      <c r="O105" s="15"/>
      <c r="P105" s="15"/>
      <c r="Q105" s="15"/>
      <c r="R105" s="15"/>
    </row>
    <row r="106">
      <c r="A106" s="458">
        <v>45804.0</v>
      </c>
      <c r="B106" s="29" t="s">
        <v>2128</v>
      </c>
      <c r="C106" s="29" t="s">
        <v>279</v>
      </c>
      <c r="D106" s="29" t="s">
        <v>878</v>
      </c>
      <c r="E106" s="29" t="s">
        <v>2129</v>
      </c>
      <c r="F106" s="29" t="s">
        <v>2130</v>
      </c>
      <c r="G106" s="14">
        <v>45804.09226851852</v>
      </c>
      <c r="H106" s="14">
        <v>45804.22319444444</v>
      </c>
      <c r="I106" s="14">
        <v>45804.22754629629</v>
      </c>
      <c r="J106" s="15"/>
      <c r="K106" s="15"/>
      <c r="L106" s="15"/>
      <c r="M106" s="15"/>
      <c r="N106" s="15"/>
      <c r="O106" s="15"/>
      <c r="P106" s="15"/>
      <c r="Q106" s="15"/>
      <c r="R106" s="15"/>
    </row>
    <row r="107">
      <c r="A107" s="458">
        <v>45804.0</v>
      </c>
      <c r="B107" s="29" t="s">
        <v>2128</v>
      </c>
      <c r="C107" s="29" t="s">
        <v>10</v>
      </c>
      <c r="D107" s="29" t="s">
        <v>878</v>
      </c>
      <c r="E107" s="29" t="s">
        <v>2129</v>
      </c>
      <c r="F107" s="29" t="s">
        <v>2130</v>
      </c>
      <c r="G107" s="14">
        <v>45804.13706018519</v>
      </c>
      <c r="H107" s="14">
        <v>45804.193333333336</v>
      </c>
      <c r="I107" s="14">
        <v>45804.214525462965</v>
      </c>
      <c r="J107" s="15"/>
      <c r="K107" s="15"/>
      <c r="L107" s="15"/>
      <c r="M107" s="15"/>
      <c r="N107" s="15"/>
      <c r="O107" s="15"/>
      <c r="P107" s="15"/>
      <c r="Q107" s="15"/>
      <c r="R107" s="15"/>
    </row>
    <row r="108">
      <c r="A108" s="458">
        <v>45804.0</v>
      </c>
      <c r="B108" s="29" t="s">
        <v>2128</v>
      </c>
      <c r="C108" s="29" t="s">
        <v>263</v>
      </c>
      <c r="D108" s="29" t="s">
        <v>878</v>
      </c>
      <c r="E108" s="29" t="s">
        <v>2129</v>
      </c>
      <c r="F108" s="29" t="s">
        <v>2130</v>
      </c>
      <c r="G108" s="14">
        <v>45804.14717592593</v>
      </c>
      <c r="H108" s="14">
        <v>45804.15091435185</v>
      </c>
      <c r="I108" s="14">
        <v>45804.164988425924</v>
      </c>
      <c r="J108" s="15"/>
      <c r="K108" s="15"/>
      <c r="L108" s="15"/>
      <c r="M108" s="15"/>
      <c r="N108" s="15"/>
      <c r="O108" s="15"/>
      <c r="P108" s="15"/>
      <c r="Q108" s="15"/>
      <c r="R108" s="15"/>
    </row>
    <row r="109">
      <c r="A109" s="458">
        <v>45804.0</v>
      </c>
      <c r="B109" s="29" t="s">
        <v>2128</v>
      </c>
      <c r="C109" s="29" t="s">
        <v>602</v>
      </c>
      <c r="D109" s="29" t="s">
        <v>878</v>
      </c>
      <c r="E109" s="29" t="s">
        <v>2129</v>
      </c>
      <c r="F109" s="29" t="s">
        <v>2130</v>
      </c>
      <c r="G109" s="14">
        <v>45804.215520833335</v>
      </c>
      <c r="H109" s="14">
        <v>45804.21896990741</v>
      </c>
      <c r="I109" s="14">
        <v>45804.23458333333</v>
      </c>
      <c r="J109" s="15"/>
      <c r="K109" s="15"/>
      <c r="L109" s="15"/>
      <c r="M109" s="15"/>
      <c r="N109" s="15"/>
      <c r="O109" s="15"/>
      <c r="P109" s="15"/>
      <c r="Q109" s="15"/>
      <c r="R109" s="15"/>
    </row>
    <row r="110">
      <c r="A110" s="458">
        <v>45804.0</v>
      </c>
      <c r="B110" s="29" t="s">
        <v>2128</v>
      </c>
      <c r="C110" s="29" t="s">
        <v>137</v>
      </c>
      <c r="D110" s="29" t="s">
        <v>878</v>
      </c>
      <c r="E110" s="29" t="s">
        <v>2129</v>
      </c>
      <c r="F110" s="29" t="s">
        <v>2130</v>
      </c>
      <c r="G110" s="14">
        <v>45804.083599537036</v>
      </c>
      <c r="H110" s="14">
        <v>45804.09396990741</v>
      </c>
      <c r="I110" s="14">
        <v>45804.10949074074</v>
      </c>
      <c r="J110" s="15"/>
      <c r="K110" s="15"/>
      <c r="L110" s="15"/>
      <c r="M110" s="15"/>
      <c r="N110" s="15"/>
      <c r="O110" s="15"/>
      <c r="P110" s="15"/>
      <c r="Q110" s="15"/>
      <c r="R110" s="15"/>
    </row>
    <row r="111">
      <c r="A111" s="458">
        <v>45804.0</v>
      </c>
      <c r="B111" s="29" t="s">
        <v>2128</v>
      </c>
      <c r="C111" s="29" t="s">
        <v>136</v>
      </c>
      <c r="D111" s="29" t="s">
        <v>878</v>
      </c>
      <c r="E111" s="29" t="s">
        <v>2129</v>
      </c>
      <c r="F111" s="29" t="s">
        <v>2130</v>
      </c>
      <c r="G111" s="14">
        <v>45804.07630787037</v>
      </c>
      <c r="H111" s="14">
        <v>45804.077581018515</v>
      </c>
      <c r="I111" s="14">
        <v>45804.09040509259</v>
      </c>
      <c r="J111" s="15"/>
      <c r="K111" s="15"/>
      <c r="L111" s="15"/>
      <c r="M111" s="15"/>
      <c r="N111" s="15"/>
      <c r="O111" s="15"/>
      <c r="P111" s="15"/>
      <c r="Q111" s="15"/>
      <c r="R111" s="15"/>
    </row>
    <row r="112">
      <c r="A112" s="458">
        <v>45804.0</v>
      </c>
      <c r="B112" s="29" t="s">
        <v>2128</v>
      </c>
      <c r="C112" s="29" t="s">
        <v>606</v>
      </c>
      <c r="D112" s="29" t="s">
        <v>878</v>
      </c>
      <c r="E112" s="29" t="s">
        <v>2129</v>
      </c>
      <c r="F112" s="29" t="s">
        <v>2130</v>
      </c>
      <c r="G112" s="14">
        <v>45804.207916666666</v>
      </c>
      <c r="H112" s="14">
        <v>45804.22998842593</v>
      </c>
      <c r="I112" s="14">
        <v>45804.24650462963</v>
      </c>
      <c r="J112" s="15"/>
      <c r="K112" s="15"/>
      <c r="L112" s="15"/>
      <c r="M112" s="15"/>
      <c r="N112" s="15"/>
      <c r="O112" s="15"/>
      <c r="P112" s="15"/>
      <c r="Q112" s="15"/>
      <c r="R112" s="15"/>
    </row>
    <row r="113">
      <c r="A113" s="458">
        <v>45804.0</v>
      </c>
      <c r="B113" s="29" t="s">
        <v>2128</v>
      </c>
      <c r="C113" s="29" t="s">
        <v>224</v>
      </c>
      <c r="D113" s="29" t="s">
        <v>878</v>
      </c>
      <c r="E113" s="29" t="s">
        <v>2129</v>
      </c>
      <c r="F113" s="29" t="s">
        <v>2130</v>
      </c>
      <c r="G113" s="14">
        <v>45804.166608796295</v>
      </c>
      <c r="H113" s="14">
        <v>45804.16813657407</v>
      </c>
      <c r="I113" s="14">
        <v>45804.17804398148</v>
      </c>
      <c r="J113" s="15"/>
      <c r="K113" s="15"/>
      <c r="L113" s="15"/>
      <c r="M113" s="15"/>
      <c r="N113" s="15"/>
      <c r="O113" s="15"/>
      <c r="P113" s="15"/>
      <c r="Q113" s="15"/>
      <c r="R113" s="15"/>
    </row>
    <row r="114">
      <c r="A114" s="458">
        <v>45804.0</v>
      </c>
      <c r="B114" s="29" t="s">
        <v>2128</v>
      </c>
      <c r="C114" s="29" t="s">
        <v>6</v>
      </c>
      <c r="D114" s="29" t="s">
        <v>878</v>
      </c>
      <c r="E114" s="29" t="s">
        <v>2129</v>
      </c>
      <c r="F114" s="29" t="s">
        <v>2130</v>
      </c>
      <c r="G114" s="14">
        <v>45804.1703587963</v>
      </c>
      <c r="H114" s="14">
        <v>45804.17334490741</v>
      </c>
      <c r="I114" s="14">
        <v>45804.18199074074</v>
      </c>
      <c r="J114" s="15"/>
      <c r="K114" s="15"/>
      <c r="L114" s="15"/>
      <c r="M114" s="15"/>
      <c r="N114" s="15"/>
      <c r="O114" s="15"/>
      <c r="P114" s="15"/>
      <c r="Q114" s="15"/>
      <c r="R114" s="15"/>
    </row>
    <row r="115">
      <c r="A115" s="458">
        <v>45804.0</v>
      </c>
      <c r="B115" s="29" t="s">
        <v>2128</v>
      </c>
      <c r="C115" s="29" t="s">
        <v>321</v>
      </c>
      <c r="D115" s="29" t="s">
        <v>878</v>
      </c>
      <c r="E115" s="29" t="s">
        <v>2129</v>
      </c>
      <c r="F115" s="29" t="s">
        <v>2130</v>
      </c>
      <c r="G115" s="14">
        <v>45804.13497685185</v>
      </c>
      <c r="H115" s="14">
        <v>45804.18787037037</v>
      </c>
      <c r="I115" s="14">
        <v>45804.19496527778</v>
      </c>
      <c r="J115" s="15"/>
      <c r="K115" s="15"/>
      <c r="L115" s="15"/>
      <c r="M115" s="15"/>
      <c r="N115" s="15"/>
      <c r="O115" s="15"/>
      <c r="P115" s="15"/>
      <c r="Q115" s="15"/>
      <c r="R115" s="15"/>
    </row>
    <row r="116">
      <c r="A116" s="458">
        <v>45804.0</v>
      </c>
      <c r="B116" s="29" t="s">
        <v>2128</v>
      </c>
      <c r="C116" s="29" t="s">
        <v>244</v>
      </c>
      <c r="D116" s="29" t="s">
        <v>878</v>
      </c>
      <c r="E116" s="29" t="s">
        <v>2129</v>
      </c>
      <c r="F116" s="29" t="s">
        <v>2130</v>
      </c>
      <c r="G116" s="14">
        <v>45804.23956018518</v>
      </c>
      <c r="H116" s="14">
        <v>45804.240381944444</v>
      </c>
      <c r="I116" s="14">
        <v>45804.24561342593</v>
      </c>
      <c r="J116" s="15"/>
      <c r="K116" s="15"/>
      <c r="L116" s="15"/>
      <c r="M116" s="15"/>
      <c r="N116" s="15"/>
      <c r="O116" s="15"/>
      <c r="P116" s="15"/>
      <c r="Q116" s="15"/>
      <c r="R116" s="15"/>
    </row>
    <row r="117">
      <c r="A117" s="458">
        <v>45804.0</v>
      </c>
      <c r="B117" s="29" t="s">
        <v>2128</v>
      </c>
      <c r="C117" s="29" t="s">
        <v>227</v>
      </c>
      <c r="D117" s="29" t="s">
        <v>878</v>
      </c>
      <c r="E117" s="29" t="s">
        <v>2129</v>
      </c>
      <c r="F117" s="29" t="s">
        <v>2130</v>
      </c>
      <c r="G117" s="14">
        <v>45804.207395833335</v>
      </c>
      <c r="H117" s="14">
        <v>45804.20912037037</v>
      </c>
      <c r="I117" s="14">
        <v>45804.22820601852</v>
      </c>
      <c r="J117" s="15"/>
      <c r="K117" s="15"/>
      <c r="L117" s="15"/>
      <c r="M117" s="15"/>
      <c r="N117" s="15"/>
      <c r="O117" s="15"/>
      <c r="P117" s="15"/>
      <c r="Q117" s="15"/>
      <c r="R117" s="15"/>
    </row>
    <row r="118">
      <c r="A118" s="458">
        <v>45804.0</v>
      </c>
      <c r="B118" s="29" t="s">
        <v>2128</v>
      </c>
      <c r="C118" s="29" t="s">
        <v>468</v>
      </c>
      <c r="D118" s="29" t="s">
        <v>878</v>
      </c>
      <c r="E118" s="29" t="s">
        <v>2129</v>
      </c>
      <c r="F118" s="29" t="s">
        <v>2130</v>
      </c>
      <c r="G118" s="14">
        <v>45804.10591435185</v>
      </c>
      <c r="H118" s="14">
        <v>45804.19181712963</v>
      </c>
      <c r="I118" s="14">
        <v>45804.19873842593</v>
      </c>
      <c r="J118" s="15"/>
      <c r="K118" s="15"/>
      <c r="L118" s="15"/>
      <c r="M118" s="15"/>
      <c r="N118" s="15"/>
      <c r="O118" s="15"/>
      <c r="P118" s="15"/>
      <c r="Q118" s="15"/>
      <c r="R118" s="15"/>
    </row>
    <row r="119">
      <c r="A119" s="458">
        <v>45804.0</v>
      </c>
      <c r="B119" s="29" t="s">
        <v>2128</v>
      </c>
      <c r="C119" s="29" t="s">
        <v>13</v>
      </c>
      <c r="D119" s="29" t="s">
        <v>878</v>
      </c>
      <c r="E119" s="29" t="s">
        <v>2129</v>
      </c>
      <c r="F119" s="29" t="s">
        <v>2130</v>
      </c>
      <c r="G119" s="14">
        <v>45804.21262731482</v>
      </c>
      <c r="H119" s="14">
        <v>45804.21466435185</v>
      </c>
      <c r="I119" s="14">
        <v>45804.21861111111</v>
      </c>
      <c r="J119" s="15"/>
      <c r="K119" s="15"/>
      <c r="L119" s="15"/>
      <c r="M119" s="15"/>
      <c r="N119" s="15"/>
      <c r="O119" s="15"/>
      <c r="P119" s="15"/>
      <c r="Q119" s="15"/>
      <c r="R119" s="15"/>
    </row>
    <row r="120">
      <c r="A120" s="458">
        <v>45804.0</v>
      </c>
      <c r="B120" s="29" t="s">
        <v>2128</v>
      </c>
      <c r="C120" s="29" t="s">
        <v>170</v>
      </c>
      <c r="D120" s="29" t="s">
        <v>878</v>
      </c>
      <c r="E120" s="29" t="s">
        <v>2129</v>
      </c>
      <c r="F120" s="29" t="s">
        <v>2130</v>
      </c>
      <c r="G120" s="14">
        <v>45804.19721064815</v>
      </c>
      <c r="H120" s="14">
        <v>45804.19832175926</v>
      </c>
      <c r="I120" s="14">
        <v>45804.2078587963</v>
      </c>
      <c r="J120" s="15"/>
      <c r="K120" s="15"/>
      <c r="L120" s="15"/>
      <c r="M120" s="15"/>
      <c r="N120" s="15"/>
      <c r="O120" s="15"/>
      <c r="P120" s="15"/>
      <c r="Q120" s="15"/>
      <c r="R120" s="15"/>
    </row>
    <row r="121">
      <c r="A121" s="458">
        <v>45804.0</v>
      </c>
      <c r="B121" s="29" t="s">
        <v>2128</v>
      </c>
      <c r="C121" s="29" t="s">
        <v>57</v>
      </c>
      <c r="D121" s="29" t="s">
        <v>878</v>
      </c>
      <c r="E121" s="29" t="s">
        <v>2129</v>
      </c>
      <c r="F121" s="29" t="s">
        <v>2130</v>
      </c>
      <c r="G121" s="14">
        <v>45804.20222222222</v>
      </c>
      <c r="H121" s="14">
        <v>45804.20704861111</v>
      </c>
      <c r="I121" s="14">
        <v>45804.2390625</v>
      </c>
      <c r="J121" s="15"/>
      <c r="K121" s="15"/>
      <c r="L121" s="15"/>
      <c r="M121" s="15"/>
      <c r="N121" s="15"/>
      <c r="O121" s="15"/>
      <c r="P121" s="15"/>
      <c r="Q121" s="15"/>
      <c r="R121" s="15"/>
    </row>
    <row r="122">
      <c r="A122" s="458">
        <v>45804.0</v>
      </c>
      <c r="B122" s="29" t="s">
        <v>2128</v>
      </c>
      <c r="C122" s="29" t="s">
        <v>24</v>
      </c>
      <c r="D122" s="29" t="s">
        <v>878</v>
      </c>
      <c r="E122" s="29" t="s">
        <v>2129</v>
      </c>
      <c r="F122" s="29" t="s">
        <v>2130</v>
      </c>
      <c r="G122" s="14">
        <v>45804.17717592593</v>
      </c>
      <c r="H122" s="14">
        <v>45804.19063657407</v>
      </c>
      <c r="I122" s="14">
        <v>45804.20465277778</v>
      </c>
      <c r="J122" s="15"/>
      <c r="K122" s="15"/>
      <c r="L122" s="15"/>
      <c r="M122" s="15"/>
      <c r="N122" s="15"/>
      <c r="O122" s="15"/>
      <c r="P122" s="15"/>
      <c r="Q122" s="15"/>
      <c r="R122" s="15"/>
    </row>
    <row r="123">
      <c r="A123" s="458">
        <v>45804.0</v>
      </c>
      <c r="B123" s="29" t="s">
        <v>2128</v>
      </c>
      <c r="C123" s="29" t="s">
        <v>221</v>
      </c>
      <c r="D123" s="29" t="s">
        <v>878</v>
      </c>
      <c r="E123" s="29" t="s">
        <v>2129</v>
      </c>
      <c r="F123" s="29" t="s">
        <v>2130</v>
      </c>
      <c r="G123" s="14">
        <v>45804.16853009259</v>
      </c>
      <c r="H123" s="14">
        <v>45804.17952546296</v>
      </c>
      <c r="I123" s="14">
        <v>45804.195081018515</v>
      </c>
      <c r="J123" s="15"/>
      <c r="K123" s="15"/>
      <c r="L123" s="15"/>
      <c r="M123" s="15"/>
      <c r="N123" s="15"/>
      <c r="O123" s="15"/>
      <c r="P123" s="15"/>
      <c r="Q123" s="15"/>
      <c r="R123" s="15"/>
    </row>
    <row r="124">
      <c r="A124" s="458">
        <v>45804.0</v>
      </c>
      <c r="B124" s="29" t="s">
        <v>2128</v>
      </c>
      <c r="C124" s="29" t="s">
        <v>146</v>
      </c>
      <c r="D124" s="29" t="s">
        <v>878</v>
      </c>
      <c r="E124" s="29" t="s">
        <v>2129</v>
      </c>
      <c r="F124" s="29" t="s">
        <v>2130</v>
      </c>
      <c r="G124" s="14">
        <v>45804.13216435185</v>
      </c>
      <c r="H124" s="14">
        <v>45804.18638888889</v>
      </c>
      <c r="I124" s="14">
        <v>45804.21251157407</v>
      </c>
      <c r="J124" s="15"/>
      <c r="K124" s="15"/>
      <c r="L124" s="15"/>
      <c r="M124" s="15"/>
      <c r="N124" s="15"/>
      <c r="O124" s="15"/>
      <c r="P124" s="15"/>
      <c r="Q124" s="15"/>
      <c r="R124" s="15"/>
    </row>
    <row r="125">
      <c r="A125" s="458">
        <v>45804.0</v>
      </c>
      <c r="B125" s="29" t="s">
        <v>2128</v>
      </c>
      <c r="C125" s="29" t="s">
        <v>205</v>
      </c>
      <c r="D125" s="29" t="s">
        <v>878</v>
      </c>
      <c r="E125" s="29" t="s">
        <v>2129</v>
      </c>
      <c r="F125" s="29" t="s">
        <v>2130</v>
      </c>
      <c r="G125" s="14">
        <v>45804.18488425926</v>
      </c>
      <c r="H125" s="14">
        <v>45804.189467592594</v>
      </c>
      <c r="I125" s="14">
        <v>45804.22111111111</v>
      </c>
      <c r="J125" s="15"/>
      <c r="K125" s="15"/>
      <c r="L125" s="15"/>
      <c r="M125" s="15"/>
      <c r="N125" s="15"/>
      <c r="O125" s="15"/>
      <c r="P125" s="15"/>
      <c r="Q125" s="15"/>
      <c r="R125" s="15"/>
    </row>
    <row r="126">
      <c r="A126" s="458">
        <v>45804.0</v>
      </c>
      <c r="B126" s="29" t="s">
        <v>2128</v>
      </c>
      <c r="C126" s="29" t="s">
        <v>139</v>
      </c>
      <c r="D126" s="29" t="s">
        <v>878</v>
      </c>
      <c r="E126" s="29" t="s">
        <v>2129</v>
      </c>
      <c r="F126" s="29" t="s">
        <v>2130</v>
      </c>
      <c r="G126" s="14">
        <v>45804.08189814815</v>
      </c>
      <c r="H126" s="14">
        <v>45804.18894675926</v>
      </c>
      <c r="I126" s="14">
        <v>45804.19902777778</v>
      </c>
      <c r="J126" s="15"/>
      <c r="K126" s="15"/>
      <c r="L126" s="15"/>
      <c r="M126" s="15"/>
      <c r="N126" s="15"/>
      <c r="O126" s="15"/>
      <c r="P126" s="15"/>
      <c r="Q126" s="15"/>
      <c r="R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5"/>
    <col customWidth="1" min="3" max="3" width="41.38"/>
    <col customWidth="1" min="7" max="7" width="21.5"/>
    <col customWidth="1" min="8" max="8" width="19.88"/>
    <col customWidth="1" min="9" max="9" width="22.5"/>
  </cols>
  <sheetData>
    <row r="1">
      <c r="A1" s="134" t="s">
        <v>2132</v>
      </c>
      <c r="B1" s="134" t="s">
        <v>2128</v>
      </c>
      <c r="C1" s="134" t="s">
        <v>902</v>
      </c>
      <c r="D1" s="134" t="s">
        <v>904</v>
      </c>
      <c r="E1" s="134" t="s">
        <v>2129</v>
      </c>
      <c r="F1" s="134" t="s">
        <v>2138</v>
      </c>
      <c r="G1" s="134" t="s">
        <v>631</v>
      </c>
      <c r="H1" s="134" t="s">
        <v>632</v>
      </c>
      <c r="I1" s="134" t="s">
        <v>2139</v>
      </c>
    </row>
    <row r="2">
      <c r="A2" s="459">
        <v>45805.0</v>
      </c>
      <c r="B2" s="80" t="s">
        <v>2128</v>
      </c>
      <c r="C2" s="80" t="s">
        <v>75</v>
      </c>
      <c r="D2" s="80" t="s">
        <v>878</v>
      </c>
      <c r="E2" s="80" t="s">
        <v>2129</v>
      </c>
      <c r="F2" s="80" t="s">
        <v>2130</v>
      </c>
      <c r="G2" s="177">
        <v>45805.09478009259</v>
      </c>
      <c r="H2" s="177">
        <v>45805.18878311342</v>
      </c>
      <c r="I2" s="177">
        <v>45805.20472516204</v>
      </c>
    </row>
    <row r="3">
      <c r="A3" s="459">
        <v>45805.0</v>
      </c>
      <c r="B3" s="80" t="s">
        <v>2128</v>
      </c>
      <c r="C3" s="80" t="s">
        <v>235</v>
      </c>
      <c r="D3" s="80" t="s">
        <v>878</v>
      </c>
      <c r="E3" s="80" t="s">
        <v>2129</v>
      </c>
      <c r="F3" s="80" t="s">
        <v>2130</v>
      </c>
      <c r="G3" s="177">
        <v>45805.209375</v>
      </c>
      <c r="H3" s="177">
        <v>45805.210378055555</v>
      </c>
      <c r="I3" s="177">
        <v>45805.238919375</v>
      </c>
    </row>
    <row r="4">
      <c r="A4" s="459">
        <v>45805.0</v>
      </c>
      <c r="B4" s="80" t="s">
        <v>2128</v>
      </c>
      <c r="C4" s="80" t="s">
        <v>66</v>
      </c>
      <c r="D4" s="80" t="s">
        <v>878</v>
      </c>
      <c r="E4" s="80" t="s">
        <v>2129</v>
      </c>
      <c r="F4" s="80" t="s">
        <v>2130</v>
      </c>
      <c r="G4" s="177">
        <v>45805.17743055556</v>
      </c>
      <c r="H4" s="177">
        <v>45805.17846082176</v>
      </c>
      <c r="I4" s="177">
        <v>45805.19525909722</v>
      </c>
    </row>
    <row r="5">
      <c r="A5" s="459">
        <v>45805.0</v>
      </c>
      <c r="B5" s="80" t="s">
        <v>2128</v>
      </c>
      <c r="C5" s="80" t="s">
        <v>155</v>
      </c>
      <c r="D5" s="80" t="s">
        <v>878</v>
      </c>
      <c r="E5" s="80" t="s">
        <v>2129</v>
      </c>
      <c r="F5" s="80" t="s">
        <v>2130</v>
      </c>
      <c r="G5" s="177">
        <v>45805.21758101852</v>
      </c>
      <c r="H5" s="177">
        <v>45805.22127097222</v>
      </c>
      <c r="I5" s="177">
        <v>45805.264602083334</v>
      </c>
    </row>
    <row r="6">
      <c r="A6" s="459">
        <v>45805.0</v>
      </c>
      <c r="B6" s="80" t="s">
        <v>2128</v>
      </c>
      <c r="C6" s="80" t="s">
        <v>58</v>
      </c>
      <c r="D6" s="80" t="s">
        <v>878</v>
      </c>
      <c r="E6" s="80" t="s">
        <v>2129</v>
      </c>
      <c r="F6" s="80" t="s">
        <v>2130</v>
      </c>
      <c r="G6" s="177">
        <v>45805.09358796296</v>
      </c>
      <c r="H6" s="177">
        <v>45805.19598597222</v>
      </c>
      <c r="I6" s="177">
        <v>45805.20250075231</v>
      </c>
    </row>
    <row r="7">
      <c r="A7" s="459">
        <v>45805.0</v>
      </c>
      <c r="B7" s="80" t="s">
        <v>2128</v>
      </c>
      <c r="C7" s="80" t="s">
        <v>606</v>
      </c>
      <c r="D7" s="80" t="s">
        <v>878</v>
      </c>
      <c r="E7" s="80" t="s">
        <v>2129</v>
      </c>
      <c r="F7" s="80" t="s">
        <v>2130</v>
      </c>
      <c r="G7" s="177">
        <v>45805.21625</v>
      </c>
      <c r="H7" s="177">
        <v>45805.25019625</v>
      </c>
      <c r="I7" s="177">
        <v>45805.28863202546</v>
      </c>
    </row>
    <row r="8">
      <c r="A8" s="459">
        <v>45805.0</v>
      </c>
      <c r="B8" s="80" t="s">
        <v>2128</v>
      </c>
      <c r="C8" s="80" t="s">
        <v>241</v>
      </c>
      <c r="D8" s="80" t="s">
        <v>878</v>
      </c>
      <c r="E8" s="80" t="s">
        <v>2129</v>
      </c>
      <c r="F8" s="80" t="s">
        <v>2130</v>
      </c>
      <c r="G8" s="177">
        <v>45805.210752314815</v>
      </c>
      <c r="H8" s="177">
        <v>45805.21404355324</v>
      </c>
      <c r="I8" s="177">
        <v>45805.23069685185</v>
      </c>
    </row>
    <row r="9">
      <c r="A9" s="459">
        <v>45805.0</v>
      </c>
      <c r="B9" s="80" t="s">
        <v>2128</v>
      </c>
      <c r="C9" s="80" t="s">
        <v>190</v>
      </c>
      <c r="D9" s="80" t="s">
        <v>878</v>
      </c>
      <c r="E9" s="80" t="s">
        <v>2129</v>
      </c>
      <c r="F9" s="80" t="s">
        <v>2130</v>
      </c>
      <c r="G9" s="177">
        <v>45805.09814814815</v>
      </c>
      <c r="H9" s="177">
        <v>45805.14392396991</v>
      </c>
      <c r="I9" s="177">
        <v>45805.160370115744</v>
      </c>
    </row>
    <row r="10">
      <c r="A10" s="459">
        <v>45805.0</v>
      </c>
      <c r="B10" s="80" t="s">
        <v>2128</v>
      </c>
      <c r="C10" s="80" t="s">
        <v>15</v>
      </c>
      <c r="D10" s="80" t="s">
        <v>878</v>
      </c>
      <c r="E10" s="80" t="s">
        <v>2129</v>
      </c>
      <c r="F10" s="80" t="s">
        <v>2130</v>
      </c>
      <c r="G10" s="177">
        <v>45805.07693287037</v>
      </c>
      <c r="H10" s="177">
        <v>45805.21054118055</v>
      </c>
      <c r="I10" s="177">
        <v>45805.22045405093</v>
      </c>
    </row>
    <row r="11">
      <c r="A11" s="459">
        <v>45805.0</v>
      </c>
      <c r="B11" s="80" t="s">
        <v>2128</v>
      </c>
      <c r="C11" s="80" t="s">
        <v>125</v>
      </c>
      <c r="D11" s="80" t="s">
        <v>878</v>
      </c>
      <c r="E11" s="80" t="s">
        <v>2129</v>
      </c>
      <c r="F11" s="80" t="s">
        <v>2130</v>
      </c>
      <c r="G11" s="177">
        <v>45805.12803240741</v>
      </c>
      <c r="H11" s="177">
        <v>45805.163965266205</v>
      </c>
      <c r="I11" s="177">
        <v>45805.17862857639</v>
      </c>
    </row>
    <row r="12">
      <c r="A12" s="459">
        <v>45805.0</v>
      </c>
      <c r="B12" s="80" t="s">
        <v>2128</v>
      </c>
      <c r="C12" s="80" t="s">
        <v>181</v>
      </c>
      <c r="D12" s="80" t="s">
        <v>878</v>
      </c>
      <c r="E12" s="80" t="s">
        <v>2129</v>
      </c>
      <c r="F12" s="80" t="s">
        <v>2130</v>
      </c>
      <c r="G12" s="177">
        <v>45805.11892361111</v>
      </c>
      <c r="H12" s="177">
        <v>45805.19510471065</v>
      </c>
      <c r="I12" s="177">
        <v>45805.21191719907</v>
      </c>
    </row>
    <row r="13">
      <c r="A13" s="459">
        <v>45805.0</v>
      </c>
      <c r="B13" s="80" t="s">
        <v>2128</v>
      </c>
      <c r="C13" s="80" t="s">
        <v>124</v>
      </c>
      <c r="D13" s="80" t="s">
        <v>878</v>
      </c>
      <c r="E13" s="80" t="s">
        <v>2129</v>
      </c>
      <c r="F13" s="80" t="s">
        <v>2130</v>
      </c>
      <c r="G13" s="177">
        <v>45805.095</v>
      </c>
      <c r="H13" s="177">
        <v>45805.205456180556</v>
      </c>
      <c r="I13" s="177">
        <v>45805.215678622684</v>
      </c>
    </row>
    <row r="14">
      <c r="A14" s="459">
        <v>45805.0</v>
      </c>
      <c r="B14" s="80" t="s">
        <v>2128</v>
      </c>
      <c r="C14" s="80" t="s">
        <v>84</v>
      </c>
      <c r="D14" s="80" t="s">
        <v>878</v>
      </c>
      <c r="E14" s="80" t="s">
        <v>2129</v>
      </c>
      <c r="F14" s="80" t="s">
        <v>2130</v>
      </c>
      <c r="G14" s="177">
        <v>45805.214537037034</v>
      </c>
      <c r="H14" s="177">
        <v>45805.221448159726</v>
      </c>
      <c r="I14" s="177">
        <v>45805.245529583335</v>
      </c>
    </row>
    <row r="15">
      <c r="A15" s="459">
        <v>45805.0</v>
      </c>
      <c r="B15" s="80" t="s">
        <v>2128</v>
      </c>
      <c r="C15" s="80" t="s">
        <v>306</v>
      </c>
      <c r="D15" s="80" t="s">
        <v>878</v>
      </c>
      <c r="E15" s="80" t="s">
        <v>2129</v>
      </c>
      <c r="F15" s="80" t="s">
        <v>2130</v>
      </c>
      <c r="G15" s="177">
        <v>45805.094039351854</v>
      </c>
      <c r="H15" s="177">
        <v>45805.210148819446</v>
      </c>
      <c r="I15" s="177">
        <v>45805.21553927083</v>
      </c>
    </row>
    <row r="16">
      <c r="A16" s="459">
        <v>45805.0</v>
      </c>
      <c r="B16" s="80" t="s">
        <v>2128</v>
      </c>
      <c r="C16" s="80" t="s">
        <v>787</v>
      </c>
      <c r="D16" s="80" t="s">
        <v>878</v>
      </c>
      <c r="E16" s="80" t="s">
        <v>2129</v>
      </c>
      <c r="F16" s="80" t="s">
        <v>2130</v>
      </c>
      <c r="G16" s="177">
        <v>45805.213854166665</v>
      </c>
      <c r="H16" s="177">
        <v>45805.214833715276</v>
      </c>
      <c r="I16" s="177">
        <v>45805.21743462963</v>
      </c>
    </row>
    <row r="17">
      <c r="A17" s="459">
        <v>45805.0</v>
      </c>
      <c r="B17" s="80" t="s">
        <v>2128</v>
      </c>
      <c r="C17" s="80" t="s">
        <v>96</v>
      </c>
      <c r="D17" s="80" t="s">
        <v>878</v>
      </c>
      <c r="E17" s="80" t="s">
        <v>2129</v>
      </c>
      <c r="F17" s="80" t="s">
        <v>2130</v>
      </c>
      <c r="G17" s="177">
        <v>45805.1062962963</v>
      </c>
      <c r="H17" s="177">
        <v>45805.16939403935</v>
      </c>
      <c r="I17" s="177">
        <v>45805.19137094908</v>
      </c>
    </row>
    <row r="18">
      <c r="A18" s="459">
        <v>45805.0</v>
      </c>
      <c r="B18" s="80" t="s">
        <v>2128</v>
      </c>
      <c r="C18" s="80" t="s">
        <v>14</v>
      </c>
      <c r="D18" s="80" t="s">
        <v>878</v>
      </c>
      <c r="E18" s="80" t="s">
        <v>2129</v>
      </c>
      <c r="F18" s="80" t="s">
        <v>2130</v>
      </c>
      <c r="G18" s="177">
        <v>45805.10471064815</v>
      </c>
      <c r="H18" s="177">
        <v>45805.119023645835</v>
      </c>
      <c r="I18" s="177">
        <v>45805.122673252314</v>
      </c>
    </row>
    <row r="19">
      <c r="A19" s="459">
        <v>45805.0</v>
      </c>
      <c r="B19" s="80" t="s">
        <v>2128</v>
      </c>
      <c r="C19" s="80" t="s">
        <v>17</v>
      </c>
      <c r="D19" s="80" t="s">
        <v>878</v>
      </c>
      <c r="E19" s="80" t="s">
        <v>2129</v>
      </c>
      <c r="F19" s="80" t="s">
        <v>2130</v>
      </c>
      <c r="G19" s="177">
        <v>45805.225810185184</v>
      </c>
      <c r="H19" s="177">
        <v>45805.228281724536</v>
      </c>
      <c r="I19" s="177">
        <v>45805.24424162037</v>
      </c>
    </row>
    <row r="20">
      <c r="A20" s="459">
        <v>45805.0</v>
      </c>
      <c r="B20" s="80" t="s">
        <v>2128</v>
      </c>
      <c r="C20" s="80" t="s">
        <v>172</v>
      </c>
      <c r="D20" s="80" t="s">
        <v>878</v>
      </c>
      <c r="E20" s="80" t="s">
        <v>2129</v>
      </c>
      <c r="F20" s="80" t="s">
        <v>2130</v>
      </c>
      <c r="G20" s="177">
        <v>45805.17054398148</v>
      </c>
      <c r="H20" s="177">
        <v>45805.176079363424</v>
      </c>
      <c r="I20" s="177">
        <v>45805.19599975694</v>
      </c>
    </row>
    <row r="21">
      <c r="A21" s="459">
        <v>45805.0</v>
      </c>
      <c r="B21" s="80" t="s">
        <v>2128</v>
      </c>
      <c r="C21" s="80" t="s">
        <v>69</v>
      </c>
      <c r="D21" s="80" t="s">
        <v>878</v>
      </c>
      <c r="E21" s="80" t="s">
        <v>2129</v>
      </c>
      <c r="F21" s="80" t="s">
        <v>2130</v>
      </c>
      <c r="G21" s="177">
        <v>45805.20141203704</v>
      </c>
      <c r="H21" s="177">
        <v>45805.21072606481</v>
      </c>
      <c r="I21" s="177">
        <v>45805.24941925926</v>
      </c>
    </row>
    <row r="22">
      <c r="A22" s="459">
        <v>45805.0</v>
      </c>
      <c r="B22" s="80" t="s">
        <v>2128</v>
      </c>
      <c r="C22" s="80" t="s">
        <v>146</v>
      </c>
      <c r="D22" s="80" t="s">
        <v>878</v>
      </c>
      <c r="E22" s="80" t="s">
        <v>2129</v>
      </c>
      <c r="F22" s="80" t="s">
        <v>2130</v>
      </c>
      <c r="G22" s="177">
        <v>45805.096284722225</v>
      </c>
      <c r="H22" s="177">
        <v>45805.18458715278</v>
      </c>
      <c r="I22" s="177">
        <v>45805.21365792824</v>
      </c>
    </row>
    <row r="23">
      <c r="A23" s="459">
        <v>45805.0</v>
      </c>
      <c r="B23" s="80" t="s">
        <v>2128</v>
      </c>
      <c r="C23" s="80" t="s">
        <v>325</v>
      </c>
      <c r="D23" s="80" t="s">
        <v>878</v>
      </c>
      <c r="E23" s="80" t="s">
        <v>2129</v>
      </c>
      <c r="F23" s="80" t="s">
        <v>2130</v>
      </c>
      <c r="G23" s="177">
        <v>45805.1043287037</v>
      </c>
      <c r="H23" s="177">
        <v>45805.18303020833</v>
      </c>
      <c r="I23" s="177">
        <v>45805.187818287035</v>
      </c>
    </row>
    <row r="24">
      <c r="A24" s="459">
        <v>45805.0</v>
      </c>
      <c r="B24" s="80" t="s">
        <v>2128</v>
      </c>
      <c r="C24" s="80" t="s">
        <v>89</v>
      </c>
      <c r="D24" s="80" t="s">
        <v>878</v>
      </c>
      <c r="E24" s="80" t="s">
        <v>2129</v>
      </c>
      <c r="F24" s="80" t="s">
        <v>2130</v>
      </c>
      <c r="G24" s="177">
        <v>45805.174722222226</v>
      </c>
      <c r="H24" s="177">
        <v>45805.19446604167</v>
      </c>
      <c r="I24" s="177">
        <v>45805.205456145835</v>
      </c>
    </row>
    <row r="25">
      <c r="A25" s="459">
        <v>45805.0</v>
      </c>
      <c r="B25" s="80" t="s">
        <v>2128</v>
      </c>
      <c r="C25" s="80" t="s">
        <v>224</v>
      </c>
      <c r="D25" s="80" t="s">
        <v>878</v>
      </c>
      <c r="E25" s="80" t="s">
        <v>2129</v>
      </c>
      <c r="F25" s="80" t="s">
        <v>2130</v>
      </c>
      <c r="G25" s="177">
        <v>45805.13125</v>
      </c>
      <c r="H25" s="177">
        <v>45805.17555413194</v>
      </c>
      <c r="I25" s="177">
        <v>45805.18550288194</v>
      </c>
    </row>
    <row r="26">
      <c r="A26" s="459">
        <v>45805.0</v>
      </c>
      <c r="B26" s="80" t="s">
        <v>2128</v>
      </c>
      <c r="C26" s="80" t="s">
        <v>76</v>
      </c>
      <c r="D26" s="80" t="s">
        <v>878</v>
      </c>
      <c r="E26" s="80" t="s">
        <v>2129</v>
      </c>
      <c r="F26" s="80" t="s">
        <v>2130</v>
      </c>
      <c r="G26" s="177">
        <v>45805.20515046296</v>
      </c>
      <c r="H26" s="177">
        <v>45805.217500046296</v>
      </c>
      <c r="I26" s="177">
        <v>45805.23075829861</v>
      </c>
    </row>
    <row r="27">
      <c r="A27" s="459">
        <v>45805.0</v>
      </c>
      <c r="B27" s="80" t="s">
        <v>2128</v>
      </c>
      <c r="C27" s="80" t="s">
        <v>8</v>
      </c>
      <c r="D27" s="80" t="s">
        <v>878</v>
      </c>
      <c r="E27" s="80" t="s">
        <v>2129</v>
      </c>
      <c r="F27" s="80" t="s">
        <v>2130</v>
      </c>
      <c r="G27" s="177">
        <v>45805.200150462966</v>
      </c>
      <c r="H27" s="177">
        <v>45805.231917916666</v>
      </c>
      <c r="I27" s="177">
        <v>45805.23392333333</v>
      </c>
    </row>
    <row r="28">
      <c r="A28" s="459">
        <v>45805.0</v>
      </c>
      <c r="B28" s="80" t="s">
        <v>2128</v>
      </c>
      <c r="C28" s="80" t="s">
        <v>37</v>
      </c>
      <c r="D28" s="80" t="s">
        <v>878</v>
      </c>
      <c r="E28" s="80" t="s">
        <v>2129</v>
      </c>
      <c r="F28" s="80" t="s">
        <v>2130</v>
      </c>
      <c r="G28" s="177">
        <v>45805.22826388889</v>
      </c>
      <c r="H28" s="177">
        <v>45805.23060270833</v>
      </c>
      <c r="I28" s="177">
        <v>45805.25610181713</v>
      </c>
    </row>
    <row r="29">
      <c r="A29" s="459">
        <v>45805.0</v>
      </c>
      <c r="B29" s="80" t="s">
        <v>2128</v>
      </c>
      <c r="C29" s="80" t="s">
        <v>174</v>
      </c>
      <c r="D29" s="80" t="s">
        <v>2131</v>
      </c>
      <c r="E29" s="80" t="s">
        <v>2129</v>
      </c>
      <c r="F29" s="80" t="s">
        <v>2130</v>
      </c>
      <c r="G29" s="177">
        <v>45805.17184027778</v>
      </c>
      <c r="H29" s="177">
        <v>45805.225349849534</v>
      </c>
      <c r="I29" s="177">
        <v>45805.23895662037</v>
      </c>
    </row>
    <row r="30">
      <c r="A30" s="459">
        <v>45805.0</v>
      </c>
      <c r="B30" s="80" t="s">
        <v>2128</v>
      </c>
      <c r="C30" s="80" t="s">
        <v>358</v>
      </c>
      <c r="D30" s="80" t="s">
        <v>878</v>
      </c>
      <c r="E30" s="80" t="s">
        <v>2129</v>
      </c>
      <c r="F30" s="80" t="s">
        <v>2130</v>
      </c>
      <c r="G30" s="177">
        <v>45805.19976851852</v>
      </c>
      <c r="H30" s="177">
        <v>45805.201483599536</v>
      </c>
      <c r="I30" s="177">
        <v>45805.21022706018</v>
      </c>
    </row>
    <row r="31">
      <c r="A31" s="459">
        <v>45805.0</v>
      </c>
      <c r="B31" s="80" t="s">
        <v>2128</v>
      </c>
      <c r="C31" s="80" t="s">
        <v>77</v>
      </c>
      <c r="D31" s="80" t="s">
        <v>2131</v>
      </c>
      <c r="E31" s="80" t="s">
        <v>2129</v>
      </c>
      <c r="F31" s="80" t="s">
        <v>2130</v>
      </c>
      <c r="G31" s="177">
        <v>45805.221041666664</v>
      </c>
      <c r="H31" s="177">
        <v>45805.22154605324</v>
      </c>
      <c r="I31" s="177">
        <v>45805.241393530094</v>
      </c>
    </row>
    <row r="32">
      <c r="A32" s="459">
        <v>45805.0</v>
      </c>
      <c r="B32" s="80" t="s">
        <v>2128</v>
      </c>
      <c r="C32" s="80" t="s">
        <v>226</v>
      </c>
      <c r="D32" s="80" t="s">
        <v>878</v>
      </c>
      <c r="E32" s="80" t="s">
        <v>2129</v>
      </c>
      <c r="F32" s="80" t="s">
        <v>2130</v>
      </c>
      <c r="G32" s="177">
        <v>45805.22368055556</v>
      </c>
      <c r="H32" s="177">
        <v>45805.22949225694</v>
      </c>
      <c r="I32" s="177">
        <v>45805.24259204861</v>
      </c>
    </row>
    <row r="33">
      <c r="A33" s="459">
        <v>45805.0</v>
      </c>
      <c r="B33" s="80" t="s">
        <v>2128</v>
      </c>
      <c r="C33" s="80" t="s">
        <v>43</v>
      </c>
      <c r="D33" s="80" t="s">
        <v>878</v>
      </c>
      <c r="E33" s="80" t="s">
        <v>2129</v>
      </c>
      <c r="F33" s="80" t="s">
        <v>2130</v>
      </c>
      <c r="G33" s="177">
        <v>45805.09621527778</v>
      </c>
      <c r="H33" s="177">
        <v>45805.212268125</v>
      </c>
      <c r="I33" s="177">
        <v>45805.22193761574</v>
      </c>
    </row>
    <row r="34">
      <c r="A34" s="459">
        <v>45805.0</v>
      </c>
      <c r="B34" s="80" t="s">
        <v>2128</v>
      </c>
      <c r="C34" s="80" t="s">
        <v>170</v>
      </c>
      <c r="D34" s="80" t="s">
        <v>878</v>
      </c>
      <c r="E34" s="80" t="s">
        <v>2129</v>
      </c>
      <c r="F34" s="80" t="s">
        <v>2130</v>
      </c>
      <c r="G34" s="177">
        <v>45805.213692129626</v>
      </c>
      <c r="H34" s="177">
        <v>45805.21541523148</v>
      </c>
      <c r="I34" s="177">
        <v>45805.22635275463</v>
      </c>
    </row>
    <row r="35">
      <c r="A35" s="459">
        <v>45805.0</v>
      </c>
      <c r="B35" s="80" t="s">
        <v>2128</v>
      </c>
      <c r="C35" s="80" t="s">
        <v>399</v>
      </c>
      <c r="D35" s="80" t="s">
        <v>878</v>
      </c>
      <c r="E35" s="80" t="s">
        <v>2129</v>
      </c>
      <c r="F35" s="80" t="s">
        <v>2130</v>
      </c>
      <c r="G35" s="177">
        <v>45805.104629629626</v>
      </c>
      <c r="H35" s="177">
        <v>45805.207390578704</v>
      </c>
      <c r="I35" s="177">
        <v>45805.21312054398</v>
      </c>
    </row>
    <row r="36">
      <c r="A36" s="459">
        <v>45805.0</v>
      </c>
      <c r="B36" s="80" t="s">
        <v>2128</v>
      </c>
      <c r="C36" s="80" t="s">
        <v>295</v>
      </c>
      <c r="D36" s="80" t="s">
        <v>2131</v>
      </c>
      <c r="E36" s="80" t="s">
        <v>2129</v>
      </c>
      <c r="F36" s="80" t="s">
        <v>2130</v>
      </c>
      <c r="G36" s="177">
        <v>45805.14372685185</v>
      </c>
      <c r="H36" s="177">
        <v>45805.15081675926</v>
      </c>
      <c r="I36" s="177">
        <v>45805.15902142361</v>
      </c>
    </row>
    <row r="37">
      <c r="A37" s="459">
        <v>45805.0</v>
      </c>
      <c r="B37" s="80" t="s">
        <v>2128</v>
      </c>
      <c r="C37" s="80" t="s">
        <v>244</v>
      </c>
      <c r="D37" s="80" t="s">
        <v>878</v>
      </c>
      <c r="E37" s="80" t="s">
        <v>2129</v>
      </c>
      <c r="F37" s="80" t="s">
        <v>2130</v>
      </c>
      <c r="G37" s="177">
        <v>45805.18672453704</v>
      </c>
      <c r="H37" s="177">
        <v>45805.19153675926</v>
      </c>
      <c r="I37" s="177">
        <v>45805.2231266088</v>
      </c>
    </row>
    <row r="38">
      <c r="A38" s="459">
        <v>45805.0</v>
      </c>
      <c r="B38" s="80" t="s">
        <v>2128</v>
      </c>
      <c r="C38" s="80" t="s">
        <v>91</v>
      </c>
      <c r="D38" s="80" t="s">
        <v>878</v>
      </c>
      <c r="E38" s="80" t="s">
        <v>2129</v>
      </c>
      <c r="F38" s="80" t="s">
        <v>2130</v>
      </c>
      <c r="G38" s="177">
        <v>45805.16162037037</v>
      </c>
      <c r="H38" s="177">
        <v>45805.18751596065</v>
      </c>
      <c r="I38" s="177">
        <v>45805.20768047454</v>
      </c>
    </row>
    <row r="39">
      <c r="A39" s="459">
        <v>45805.0</v>
      </c>
      <c r="B39" s="80" t="s">
        <v>2128</v>
      </c>
      <c r="C39" s="80" t="s">
        <v>26</v>
      </c>
      <c r="D39" s="80" t="s">
        <v>878</v>
      </c>
      <c r="E39" s="80" t="s">
        <v>2129</v>
      </c>
      <c r="F39" s="80" t="s">
        <v>2130</v>
      </c>
      <c r="G39" s="177">
        <v>45805.223275462966</v>
      </c>
      <c r="H39" s="177">
        <v>45805.22586760417</v>
      </c>
      <c r="I39" s="177">
        <v>45805.260840069444</v>
      </c>
    </row>
    <row r="40">
      <c r="A40" s="459">
        <v>45805.0</v>
      </c>
      <c r="B40" s="80" t="s">
        <v>2128</v>
      </c>
      <c r="C40" s="80" t="s">
        <v>219</v>
      </c>
      <c r="D40" s="80" t="s">
        <v>878</v>
      </c>
      <c r="E40" s="80" t="s">
        <v>2129</v>
      </c>
      <c r="F40" s="80" t="s">
        <v>2130</v>
      </c>
      <c r="G40" s="177">
        <v>45805.16888888889</v>
      </c>
      <c r="H40" s="177">
        <v>45805.20837173611</v>
      </c>
      <c r="I40" s="177">
        <v>45805.21663920139</v>
      </c>
    </row>
    <row r="41">
      <c r="A41" s="459">
        <v>45805.0</v>
      </c>
      <c r="B41" s="80" t="s">
        <v>2128</v>
      </c>
      <c r="C41" s="80" t="s">
        <v>517</v>
      </c>
      <c r="D41" s="80" t="s">
        <v>878</v>
      </c>
      <c r="E41" s="80" t="s">
        <v>2129</v>
      </c>
      <c r="F41" s="80" t="s">
        <v>2130</v>
      </c>
      <c r="G41" s="177">
        <v>45805.08908564815</v>
      </c>
      <c r="H41" s="177">
        <v>45805.09038784722</v>
      </c>
      <c r="I41" s="177">
        <v>45805.10429469907</v>
      </c>
    </row>
    <row r="42">
      <c r="A42" s="459">
        <v>45805.0</v>
      </c>
      <c r="B42" s="80" t="s">
        <v>2128</v>
      </c>
      <c r="C42" s="80" t="s">
        <v>291</v>
      </c>
      <c r="D42" s="80" t="s">
        <v>878</v>
      </c>
      <c r="E42" s="80" t="s">
        <v>2129</v>
      </c>
      <c r="F42" s="80" t="s">
        <v>2130</v>
      </c>
      <c r="G42" s="177">
        <v>45805.22122685185</v>
      </c>
      <c r="H42" s="177">
        <v>45805.22342288194</v>
      </c>
      <c r="I42" s="177">
        <v>45805.23357534722</v>
      </c>
    </row>
    <row r="43">
      <c r="A43" s="459">
        <v>45805.0</v>
      </c>
      <c r="B43" s="80" t="s">
        <v>2128</v>
      </c>
      <c r="C43" s="80" t="s">
        <v>1120</v>
      </c>
      <c r="D43" s="80" t="s">
        <v>878</v>
      </c>
      <c r="E43" s="80" t="s">
        <v>2129</v>
      </c>
      <c r="F43" s="80" t="s">
        <v>2130</v>
      </c>
      <c r="G43" s="177">
        <v>45805.16490740741</v>
      </c>
      <c r="H43" s="177">
        <v>45805.165996111115</v>
      </c>
      <c r="I43" s="177">
        <v>45805.17886675926</v>
      </c>
    </row>
    <row r="44">
      <c r="A44" s="459">
        <v>45805.0</v>
      </c>
      <c r="B44" s="80" t="s">
        <v>2128</v>
      </c>
      <c r="C44" s="80" t="s">
        <v>178</v>
      </c>
      <c r="D44" s="80" t="s">
        <v>878</v>
      </c>
      <c r="E44" s="80" t="s">
        <v>2129</v>
      </c>
      <c r="F44" s="80" t="s">
        <v>2130</v>
      </c>
      <c r="G44" s="177">
        <v>45805.14502314815</v>
      </c>
      <c r="H44" s="177">
        <v>45805.149157685184</v>
      </c>
      <c r="I44" s="177">
        <v>45805.15512408565</v>
      </c>
    </row>
    <row r="45">
      <c r="A45" s="459">
        <v>45805.0</v>
      </c>
      <c r="B45" s="80" t="s">
        <v>2128</v>
      </c>
      <c r="C45" s="80" t="s">
        <v>54</v>
      </c>
      <c r="D45" s="80" t="s">
        <v>878</v>
      </c>
      <c r="E45" s="80" t="s">
        <v>2129</v>
      </c>
      <c r="F45" s="80" t="s">
        <v>2130</v>
      </c>
      <c r="G45" s="177">
        <v>45805.15746527778</v>
      </c>
      <c r="H45" s="177">
        <v>45805.21632225694</v>
      </c>
      <c r="I45" s="177">
        <v>45805.227699027775</v>
      </c>
    </row>
    <row r="46">
      <c r="A46" s="459">
        <v>45805.0</v>
      </c>
      <c r="B46" s="80" t="s">
        <v>2128</v>
      </c>
      <c r="C46" s="80" t="s">
        <v>49</v>
      </c>
      <c r="D46" s="80" t="s">
        <v>878</v>
      </c>
      <c r="E46" s="80" t="s">
        <v>2129</v>
      </c>
      <c r="F46" s="80" t="s">
        <v>2130</v>
      </c>
      <c r="G46" s="177">
        <v>45805.21331018519</v>
      </c>
      <c r="H46" s="177">
        <v>45805.22104931713</v>
      </c>
      <c r="I46" s="177">
        <v>45805.236790208335</v>
      </c>
    </row>
    <row r="47">
      <c r="A47" s="459">
        <v>45805.0</v>
      </c>
      <c r="B47" s="80" t="s">
        <v>2128</v>
      </c>
      <c r="C47" s="80" t="s">
        <v>1362</v>
      </c>
      <c r="D47" s="80" t="s">
        <v>878</v>
      </c>
      <c r="E47" s="80" t="s">
        <v>2129</v>
      </c>
      <c r="F47" s="80" t="s">
        <v>2130</v>
      </c>
      <c r="G47" s="177">
        <v>45805.10494212963</v>
      </c>
      <c r="H47" s="177">
        <v>45805.18748695602</v>
      </c>
      <c r="I47" s="177">
        <v>45805.20388383102</v>
      </c>
    </row>
    <row r="48">
      <c r="A48" s="459">
        <v>45805.0</v>
      </c>
      <c r="B48" s="80" t="s">
        <v>2128</v>
      </c>
      <c r="C48" s="80" t="s">
        <v>263</v>
      </c>
      <c r="D48" s="80" t="s">
        <v>878</v>
      </c>
      <c r="E48" s="80" t="s">
        <v>2129</v>
      </c>
      <c r="F48" s="80" t="s">
        <v>2130</v>
      </c>
      <c r="G48" s="177">
        <v>45805.178090277775</v>
      </c>
      <c r="H48" s="177">
        <v>45805.17974399305</v>
      </c>
      <c r="I48" s="177">
        <v>45805.194406539355</v>
      </c>
    </row>
    <row r="49">
      <c r="A49" s="459">
        <v>45805.0</v>
      </c>
      <c r="B49" s="80" t="s">
        <v>2128</v>
      </c>
      <c r="C49" s="80" t="s">
        <v>703</v>
      </c>
      <c r="D49" s="80" t="s">
        <v>878</v>
      </c>
      <c r="E49" s="80" t="s">
        <v>2129</v>
      </c>
      <c r="F49" s="80" t="s">
        <v>2130</v>
      </c>
      <c r="G49" s="177">
        <v>45805.17101851852</v>
      </c>
      <c r="H49" s="177">
        <v>45805.209364849536</v>
      </c>
      <c r="I49" s="177">
        <v>45805.273987141205</v>
      </c>
    </row>
    <row r="50">
      <c r="A50" s="459">
        <v>45805.0</v>
      </c>
      <c r="B50" s="80" t="s">
        <v>2128</v>
      </c>
      <c r="C50" s="80" t="s">
        <v>323</v>
      </c>
      <c r="D50" s="80" t="s">
        <v>878</v>
      </c>
      <c r="E50" s="80" t="s">
        <v>2129</v>
      </c>
      <c r="F50" s="80" t="s">
        <v>2130</v>
      </c>
      <c r="G50" s="177">
        <v>45805.104537037034</v>
      </c>
      <c r="H50" s="177">
        <v>45805.20330042824</v>
      </c>
      <c r="I50" s="177">
        <v>45805.21798081019</v>
      </c>
    </row>
    <row r="51">
      <c r="A51" s="459">
        <v>45805.0</v>
      </c>
      <c r="B51" s="80" t="s">
        <v>2128</v>
      </c>
      <c r="C51" s="80" t="s">
        <v>11</v>
      </c>
      <c r="D51" s="80" t="s">
        <v>878</v>
      </c>
      <c r="E51" s="80" t="s">
        <v>2129</v>
      </c>
      <c r="F51" s="80" t="s">
        <v>2130</v>
      </c>
      <c r="G51" s="177">
        <v>45805.128912037035</v>
      </c>
      <c r="H51" s="177">
        <v>45805.130265659725</v>
      </c>
      <c r="I51" s="177">
        <v>45805.15540189815</v>
      </c>
    </row>
    <row r="52">
      <c r="A52" s="459">
        <v>45805.0</v>
      </c>
      <c r="B52" s="80" t="s">
        <v>2128</v>
      </c>
      <c r="C52" s="80" t="s">
        <v>86</v>
      </c>
      <c r="D52" s="80" t="s">
        <v>878</v>
      </c>
      <c r="E52" s="80" t="s">
        <v>2129</v>
      </c>
      <c r="F52" s="80" t="s">
        <v>2130</v>
      </c>
      <c r="G52" s="177">
        <v>45805.104317129626</v>
      </c>
      <c r="H52" s="177">
        <v>45805.191632974536</v>
      </c>
      <c r="I52" s="177">
        <v>45805.20199509259</v>
      </c>
    </row>
    <row r="53">
      <c r="A53" s="459">
        <v>45805.0</v>
      </c>
      <c r="B53" s="80" t="s">
        <v>2128</v>
      </c>
      <c r="C53" s="80" t="s">
        <v>24</v>
      </c>
      <c r="D53" s="80" t="s">
        <v>878</v>
      </c>
      <c r="E53" s="80" t="s">
        <v>2129</v>
      </c>
      <c r="F53" s="80" t="s">
        <v>2130</v>
      </c>
      <c r="G53" s="177">
        <v>45805.15756944445</v>
      </c>
      <c r="H53" s="177">
        <v>45805.19268608796</v>
      </c>
      <c r="I53" s="177">
        <v>45805.208822141205</v>
      </c>
    </row>
    <row r="54">
      <c r="A54" s="459">
        <v>45805.0</v>
      </c>
      <c r="B54" s="80" t="s">
        <v>2128</v>
      </c>
      <c r="C54" s="80" t="s">
        <v>97</v>
      </c>
      <c r="D54" s="80" t="s">
        <v>878</v>
      </c>
      <c r="E54" s="80" t="s">
        <v>2129</v>
      </c>
      <c r="F54" s="80" t="s">
        <v>2130</v>
      </c>
      <c r="G54" s="177">
        <v>45805.100752314815</v>
      </c>
      <c r="H54" s="177">
        <v>45805.10150017361</v>
      </c>
      <c r="I54" s="177">
        <v>45805.12864189815</v>
      </c>
    </row>
    <row r="55">
      <c r="A55" s="459">
        <v>45805.0</v>
      </c>
      <c r="B55" s="80" t="s">
        <v>2128</v>
      </c>
      <c r="C55" s="80" t="s">
        <v>92</v>
      </c>
      <c r="D55" s="80" t="s">
        <v>878</v>
      </c>
      <c r="E55" s="80" t="s">
        <v>2129</v>
      </c>
      <c r="F55" s="80" t="s">
        <v>2130</v>
      </c>
      <c r="G55" s="177">
        <v>45805.150196759256</v>
      </c>
      <c r="H55" s="177">
        <v>45805.16398162037</v>
      </c>
      <c r="I55" s="177">
        <v>45805.178372152775</v>
      </c>
    </row>
    <row r="56">
      <c r="A56" s="459">
        <v>45805.0</v>
      </c>
      <c r="B56" s="80" t="s">
        <v>2128</v>
      </c>
      <c r="C56" s="80" t="s">
        <v>7</v>
      </c>
      <c r="D56" s="80" t="s">
        <v>2131</v>
      </c>
      <c r="E56" s="80" t="s">
        <v>2129</v>
      </c>
      <c r="F56" s="80" t="s">
        <v>2130</v>
      </c>
      <c r="G56" s="177">
        <v>45805.20107638889</v>
      </c>
      <c r="H56" s="177">
        <v>45805.20147666667</v>
      </c>
      <c r="I56" s="177">
        <v>45805.22850863426</v>
      </c>
    </row>
    <row r="57">
      <c r="A57" s="459">
        <v>45805.0</v>
      </c>
      <c r="B57" s="80" t="s">
        <v>2128</v>
      </c>
      <c r="C57" s="80" t="s">
        <v>139</v>
      </c>
      <c r="D57" s="80" t="s">
        <v>878</v>
      </c>
      <c r="E57" s="80" t="s">
        <v>2129</v>
      </c>
      <c r="F57" s="80" t="s">
        <v>2130</v>
      </c>
      <c r="G57" s="177">
        <v>45805.076944444445</v>
      </c>
      <c r="H57" s="177">
        <v>45805.19504009259</v>
      </c>
      <c r="I57" s="177">
        <v>45805.204010208334</v>
      </c>
    </row>
    <row r="58">
      <c r="A58" s="459">
        <v>45805.0</v>
      </c>
      <c r="B58" s="80" t="s">
        <v>2128</v>
      </c>
      <c r="C58" s="80" t="s">
        <v>468</v>
      </c>
      <c r="D58" s="80" t="s">
        <v>878</v>
      </c>
      <c r="E58" s="80" t="s">
        <v>2129</v>
      </c>
      <c r="F58" s="80" t="s">
        <v>2130</v>
      </c>
      <c r="G58" s="177">
        <v>45805.08957175926</v>
      </c>
      <c r="H58" s="177">
        <v>45805.192023483796</v>
      </c>
      <c r="I58" s="177">
        <v>45805.20375184028</v>
      </c>
    </row>
    <row r="59">
      <c r="A59" s="459">
        <v>45805.0</v>
      </c>
      <c r="B59" s="80" t="s">
        <v>2128</v>
      </c>
      <c r="C59" s="80" t="s">
        <v>132</v>
      </c>
      <c r="D59" s="80" t="s">
        <v>878</v>
      </c>
      <c r="E59" s="80" t="s">
        <v>2129</v>
      </c>
      <c r="F59" s="80" t="s">
        <v>2130</v>
      </c>
      <c r="G59" s="177">
        <v>45805.14954861111</v>
      </c>
      <c r="H59" s="177">
        <v>45805.21567917824</v>
      </c>
      <c r="I59" s="177">
        <v>45805.22494898148</v>
      </c>
    </row>
    <row r="60">
      <c r="A60" s="459">
        <v>45805.0</v>
      </c>
      <c r="B60" s="80" t="s">
        <v>2128</v>
      </c>
      <c r="C60" s="80" t="s">
        <v>18</v>
      </c>
      <c r="D60" s="80" t="s">
        <v>878</v>
      </c>
      <c r="E60" s="80" t="s">
        <v>2129</v>
      </c>
      <c r="F60" s="80" t="s">
        <v>2130</v>
      </c>
      <c r="G60" s="177">
        <v>45805.22849537037</v>
      </c>
      <c r="H60" s="177">
        <v>45805.23044987269</v>
      </c>
      <c r="I60" s="177">
        <v>45805.24869759259</v>
      </c>
    </row>
    <row r="61">
      <c r="A61" s="459">
        <v>45805.0</v>
      </c>
      <c r="B61" s="80" t="s">
        <v>2128</v>
      </c>
      <c r="C61" s="80" t="s">
        <v>57</v>
      </c>
      <c r="D61" s="80" t="s">
        <v>878</v>
      </c>
      <c r="E61" s="80" t="s">
        <v>2129</v>
      </c>
      <c r="F61" s="80" t="s">
        <v>2130</v>
      </c>
      <c r="G61" s="177">
        <v>45805.21518518519</v>
      </c>
      <c r="H61" s="177">
        <v>45805.219941840274</v>
      </c>
      <c r="I61" s="177">
        <v>45805.241209305554</v>
      </c>
    </row>
    <row r="62">
      <c r="A62" s="459">
        <v>45805.0</v>
      </c>
      <c r="B62" s="80" t="s">
        <v>2128</v>
      </c>
      <c r="C62" s="80" t="s">
        <v>221</v>
      </c>
      <c r="D62" s="80" t="s">
        <v>878</v>
      </c>
      <c r="E62" s="80" t="s">
        <v>2129</v>
      </c>
      <c r="F62" s="80" t="s">
        <v>2130</v>
      </c>
      <c r="G62" s="177">
        <v>45805.17949074074</v>
      </c>
      <c r="H62" s="177">
        <v>45805.18484835648</v>
      </c>
      <c r="I62" s="177">
        <v>45805.202456122686</v>
      </c>
    </row>
    <row r="63">
      <c r="A63" s="459">
        <v>45805.0</v>
      </c>
      <c r="B63" s="80" t="s">
        <v>2128</v>
      </c>
      <c r="C63" s="80" t="s">
        <v>116</v>
      </c>
      <c r="D63" s="80" t="s">
        <v>878</v>
      </c>
      <c r="E63" s="80" t="s">
        <v>2129</v>
      </c>
      <c r="F63" s="80" t="s">
        <v>2130</v>
      </c>
      <c r="G63" s="177">
        <v>45805.13621527778</v>
      </c>
      <c r="H63" s="177">
        <v>45805.14030075231</v>
      </c>
      <c r="I63" s="177">
        <v>45805.165098854166</v>
      </c>
    </row>
    <row r="64">
      <c r="A64" s="459">
        <v>45805.0</v>
      </c>
      <c r="B64" s="80" t="s">
        <v>2128</v>
      </c>
      <c r="C64" s="80" t="s">
        <v>328</v>
      </c>
      <c r="D64" s="80" t="s">
        <v>878</v>
      </c>
      <c r="E64" s="80" t="s">
        <v>2129</v>
      </c>
      <c r="F64" s="80" t="s">
        <v>2130</v>
      </c>
      <c r="G64" s="177">
        <v>45805.12432870371</v>
      </c>
      <c r="H64" s="177">
        <v>45805.215821550926</v>
      </c>
      <c r="I64" s="177">
        <v>45805.222555162036</v>
      </c>
    </row>
    <row r="65">
      <c r="A65" s="459">
        <v>45805.0</v>
      </c>
      <c r="B65" s="80" t="s">
        <v>2128</v>
      </c>
      <c r="C65" s="80" t="s">
        <v>227</v>
      </c>
      <c r="D65" s="80" t="s">
        <v>878</v>
      </c>
      <c r="E65" s="80" t="s">
        <v>2129</v>
      </c>
      <c r="F65" s="80" t="s">
        <v>2130</v>
      </c>
      <c r="G65" s="177">
        <v>45805.18195601852</v>
      </c>
      <c r="H65" s="177">
        <v>45805.18363731482</v>
      </c>
      <c r="I65" s="177">
        <v>45805.22088447917</v>
      </c>
    </row>
    <row r="66">
      <c r="A66" s="459">
        <v>45805.0</v>
      </c>
      <c r="B66" s="80" t="s">
        <v>2128</v>
      </c>
      <c r="C66" s="80" t="s">
        <v>144</v>
      </c>
      <c r="D66" s="80" t="s">
        <v>878</v>
      </c>
      <c r="E66" s="80" t="s">
        <v>2129</v>
      </c>
      <c r="F66" s="80" t="s">
        <v>2130</v>
      </c>
      <c r="G66" s="177">
        <v>45805.13025462963</v>
      </c>
      <c r="H66" s="177">
        <v>45805.14417866898</v>
      </c>
      <c r="I66" s="177">
        <v>45805.15217896991</v>
      </c>
    </row>
    <row r="67">
      <c r="A67" s="459">
        <v>45805.0</v>
      </c>
      <c r="B67" s="80" t="s">
        <v>2128</v>
      </c>
      <c r="C67" s="80" t="s">
        <v>22</v>
      </c>
      <c r="D67" s="80" t="s">
        <v>878</v>
      </c>
      <c r="E67" s="80" t="s">
        <v>2129</v>
      </c>
      <c r="F67" s="80" t="s">
        <v>2130</v>
      </c>
      <c r="G67" s="177">
        <v>45805.2202662037</v>
      </c>
      <c r="H67" s="177">
        <v>45805.224754780094</v>
      </c>
      <c r="I67" s="177">
        <v>45805.241516458336</v>
      </c>
    </row>
    <row r="68">
      <c r="A68" s="459">
        <v>45805.0</v>
      </c>
      <c r="B68" s="80" t="s">
        <v>2128</v>
      </c>
      <c r="C68" s="80" t="s">
        <v>50</v>
      </c>
      <c r="D68" s="80" t="s">
        <v>878</v>
      </c>
      <c r="E68" s="80" t="s">
        <v>2129</v>
      </c>
      <c r="F68" s="80" t="s">
        <v>2130</v>
      </c>
      <c r="G68" s="177">
        <v>45805.20453703704</v>
      </c>
      <c r="H68" s="177">
        <v>45805.20863032407</v>
      </c>
      <c r="I68" s="177">
        <v>45805.22148908565</v>
      </c>
    </row>
    <row r="69">
      <c r="A69" s="459">
        <v>45805.0</v>
      </c>
      <c r="B69" s="80" t="s">
        <v>2128</v>
      </c>
      <c r="C69" s="80" t="s">
        <v>240</v>
      </c>
      <c r="D69" s="80" t="s">
        <v>878</v>
      </c>
      <c r="E69" s="80" t="s">
        <v>2129</v>
      </c>
      <c r="F69" s="80" t="s">
        <v>2130</v>
      </c>
      <c r="G69" s="177">
        <v>45805.16650462963</v>
      </c>
      <c r="H69" s="177">
        <v>45805.20368711805</v>
      </c>
      <c r="I69" s="177">
        <v>45805.22252458333</v>
      </c>
    </row>
    <row r="70">
      <c r="A70" s="459">
        <v>45805.0</v>
      </c>
      <c r="B70" s="80" t="s">
        <v>2128</v>
      </c>
      <c r="C70" s="80" t="s">
        <v>29</v>
      </c>
      <c r="D70" s="80" t="s">
        <v>2131</v>
      </c>
      <c r="E70" s="80" t="s">
        <v>2129</v>
      </c>
      <c r="F70" s="80" t="s">
        <v>2130</v>
      </c>
      <c r="G70" s="177">
        <v>45805.06309027778</v>
      </c>
      <c r="H70" s="177">
        <v>45805.06445252315</v>
      </c>
      <c r="I70" s="177">
        <v>45805.076747928244</v>
      </c>
    </row>
    <row r="71">
      <c r="A71" s="459">
        <v>45805.0</v>
      </c>
      <c r="B71" s="80" t="s">
        <v>2128</v>
      </c>
      <c r="C71" s="80" t="s">
        <v>88</v>
      </c>
      <c r="D71" s="80" t="s">
        <v>878</v>
      </c>
      <c r="E71" s="80" t="s">
        <v>2129</v>
      </c>
      <c r="F71" s="80" t="s">
        <v>2130</v>
      </c>
      <c r="G71" s="177">
        <v>45805.20284722222</v>
      </c>
      <c r="H71" s="177">
        <v>45805.21124936343</v>
      </c>
      <c r="I71" s="177">
        <v>45805.234535902775</v>
      </c>
    </row>
    <row r="72">
      <c r="A72" s="459">
        <v>45805.0</v>
      </c>
      <c r="B72" s="80" t="s">
        <v>2128</v>
      </c>
      <c r="C72" s="80" t="s">
        <v>104</v>
      </c>
      <c r="D72" s="80" t="s">
        <v>878</v>
      </c>
      <c r="E72" s="80" t="s">
        <v>2129</v>
      </c>
      <c r="F72" s="80" t="s">
        <v>2130</v>
      </c>
      <c r="G72" s="177">
        <v>45805.17449074074</v>
      </c>
      <c r="H72" s="177">
        <v>45805.22367141204</v>
      </c>
      <c r="I72" s="177">
        <v>45805.27002971065</v>
      </c>
    </row>
    <row r="73">
      <c r="A73" s="459">
        <v>45805.0</v>
      </c>
      <c r="B73" s="80" t="s">
        <v>2128</v>
      </c>
      <c r="C73" s="80" t="s">
        <v>185</v>
      </c>
      <c r="D73" s="80" t="s">
        <v>878</v>
      </c>
      <c r="E73" s="80" t="s">
        <v>2129</v>
      </c>
      <c r="F73" s="80" t="s">
        <v>2130</v>
      </c>
      <c r="G73" s="177">
        <v>45805.17655092593</v>
      </c>
      <c r="H73" s="177">
        <v>45805.206271574076</v>
      </c>
      <c r="I73" s="177">
        <v>45805.22500622685</v>
      </c>
    </row>
    <row r="74">
      <c r="A74" s="459">
        <v>45805.0</v>
      </c>
      <c r="B74" s="80" t="s">
        <v>2128</v>
      </c>
      <c r="C74" s="80" t="s">
        <v>40</v>
      </c>
      <c r="D74" s="80" t="s">
        <v>878</v>
      </c>
      <c r="E74" s="80" t="s">
        <v>2129</v>
      </c>
      <c r="F74" s="80" t="s">
        <v>2130</v>
      </c>
      <c r="G74" s="177">
        <v>45805.20028935185</v>
      </c>
      <c r="H74" s="177">
        <v>45805.20120966435</v>
      </c>
      <c r="I74" s="177">
        <v>45805.21991011574</v>
      </c>
    </row>
    <row r="75">
      <c r="A75" s="459">
        <v>45805.0</v>
      </c>
      <c r="B75" s="80" t="s">
        <v>2128</v>
      </c>
      <c r="C75" s="80" t="s">
        <v>317</v>
      </c>
      <c r="D75" s="80" t="s">
        <v>878</v>
      </c>
      <c r="E75" s="80" t="s">
        <v>2129</v>
      </c>
      <c r="F75" s="80" t="s">
        <v>2130</v>
      </c>
      <c r="G75" s="177">
        <v>45805.167037037034</v>
      </c>
      <c r="H75" s="177">
        <v>45805.1686040162</v>
      </c>
      <c r="I75" s="177">
        <v>45805.22601067129</v>
      </c>
    </row>
    <row r="76">
      <c r="A76" s="459">
        <v>45805.0</v>
      </c>
      <c r="B76" s="80" t="s">
        <v>2128</v>
      </c>
      <c r="C76" s="80" t="s">
        <v>137</v>
      </c>
      <c r="D76" s="80" t="s">
        <v>878</v>
      </c>
      <c r="E76" s="80" t="s">
        <v>2129</v>
      </c>
      <c r="F76" s="80" t="s">
        <v>2130</v>
      </c>
      <c r="G76" s="177">
        <v>45805.06921296296</v>
      </c>
      <c r="H76" s="177">
        <v>45805.0786103125</v>
      </c>
      <c r="I76" s="177">
        <v>45805.09503554398</v>
      </c>
    </row>
    <row r="77">
      <c r="A77" s="459">
        <v>45805.0</v>
      </c>
      <c r="B77" s="80" t="s">
        <v>2128</v>
      </c>
      <c r="C77" s="80" t="s">
        <v>728</v>
      </c>
      <c r="D77" s="80" t="s">
        <v>878</v>
      </c>
      <c r="E77" s="80" t="s">
        <v>2129</v>
      </c>
      <c r="F77" s="80" t="s">
        <v>2130</v>
      </c>
      <c r="G77" s="177">
        <v>45805.15085648148</v>
      </c>
      <c r="H77" s="177">
        <v>45805.169705671295</v>
      </c>
      <c r="I77" s="177">
        <v>45805.183914988425</v>
      </c>
    </row>
    <row r="78">
      <c r="A78" s="459">
        <v>45805.0</v>
      </c>
      <c r="B78" s="80" t="s">
        <v>2128</v>
      </c>
      <c r="C78" s="80" t="s">
        <v>422</v>
      </c>
      <c r="D78" s="80" t="s">
        <v>878</v>
      </c>
      <c r="E78" s="80" t="s">
        <v>2129</v>
      </c>
      <c r="F78" s="80" t="s">
        <v>2130</v>
      </c>
      <c r="G78" s="177">
        <v>45805.2009375</v>
      </c>
      <c r="H78" s="177">
        <v>45805.202462719906</v>
      </c>
      <c r="I78" s="177">
        <v>45805.209676273145</v>
      </c>
    </row>
    <row r="79">
      <c r="A79" s="459">
        <v>45805.0</v>
      </c>
      <c r="B79" s="80" t="s">
        <v>2128</v>
      </c>
      <c r="C79" s="80" t="s">
        <v>70</v>
      </c>
      <c r="D79" s="80" t="s">
        <v>878</v>
      </c>
      <c r="E79" s="80" t="s">
        <v>2129</v>
      </c>
      <c r="F79" s="80" t="s">
        <v>2130</v>
      </c>
      <c r="G79" s="177">
        <v>45805.21366898148</v>
      </c>
      <c r="H79" s="177">
        <v>45805.21626417824</v>
      </c>
      <c r="I79" s="177">
        <v>45805.23697899305</v>
      </c>
    </row>
    <row r="80">
      <c r="A80" s="459">
        <v>45805.0</v>
      </c>
      <c r="B80" s="80" t="s">
        <v>2128</v>
      </c>
      <c r="C80" s="80" t="s">
        <v>23</v>
      </c>
      <c r="D80" s="80" t="s">
        <v>878</v>
      </c>
      <c r="E80" s="80" t="s">
        <v>2129</v>
      </c>
      <c r="F80" s="80" t="s">
        <v>2130</v>
      </c>
      <c r="G80" s="177">
        <v>45805.13594907407</v>
      </c>
      <c r="H80" s="177">
        <v>45805.23035553241</v>
      </c>
      <c r="I80" s="177">
        <v>45805.25626894676</v>
      </c>
    </row>
    <row r="81">
      <c r="A81" s="459">
        <v>45805.0</v>
      </c>
      <c r="B81" s="80" t="s">
        <v>2128</v>
      </c>
      <c r="C81" s="80" t="s">
        <v>160</v>
      </c>
      <c r="D81" s="80" t="s">
        <v>878</v>
      </c>
      <c r="E81" s="80" t="s">
        <v>2129</v>
      </c>
      <c r="F81" s="80" t="s">
        <v>2130</v>
      </c>
      <c r="G81" s="177">
        <v>45805.15902777778</v>
      </c>
      <c r="H81" s="177">
        <v>45805.180981261576</v>
      </c>
      <c r="I81" s="177">
        <v>45805.21486664352</v>
      </c>
    </row>
    <row r="82">
      <c r="A82" s="459">
        <v>45805.0</v>
      </c>
      <c r="B82" s="80" t="s">
        <v>2128</v>
      </c>
      <c r="C82" s="80" t="s">
        <v>82</v>
      </c>
      <c r="D82" s="80" t="s">
        <v>878</v>
      </c>
      <c r="E82" s="80" t="s">
        <v>2129</v>
      </c>
      <c r="F82" s="80" t="s">
        <v>2130</v>
      </c>
      <c r="G82" s="177">
        <v>45805.19168981481</v>
      </c>
      <c r="H82" s="177">
        <v>45805.19547445602</v>
      </c>
      <c r="I82" s="177">
        <v>45805.20608379629</v>
      </c>
    </row>
    <row r="83">
      <c r="A83" s="459">
        <v>45805.0</v>
      </c>
      <c r="B83" s="80" t="s">
        <v>2128</v>
      </c>
      <c r="C83" s="80" t="s">
        <v>101</v>
      </c>
      <c r="D83" s="80" t="s">
        <v>878</v>
      </c>
      <c r="E83" s="80" t="s">
        <v>2129</v>
      </c>
      <c r="F83" s="80" t="s">
        <v>2130</v>
      </c>
      <c r="G83" s="177">
        <v>45805.21207175926</v>
      </c>
      <c r="H83" s="177">
        <v>45805.21284424768</v>
      </c>
      <c r="I83" s="177">
        <v>45805.23023440972</v>
      </c>
    </row>
    <row r="84">
      <c r="A84" s="459">
        <v>45805.0</v>
      </c>
      <c r="B84" s="80" t="s">
        <v>2128</v>
      </c>
      <c r="C84" s="80" t="s">
        <v>118</v>
      </c>
      <c r="D84" s="80" t="s">
        <v>878</v>
      </c>
      <c r="E84" s="80" t="s">
        <v>2129</v>
      </c>
      <c r="F84" s="80" t="s">
        <v>2130</v>
      </c>
      <c r="G84" s="177">
        <v>45805.07444444444</v>
      </c>
      <c r="H84" s="177">
        <v>45805.21137365741</v>
      </c>
      <c r="I84" s="177">
        <v>45805.22811369213</v>
      </c>
    </row>
    <row r="85">
      <c r="A85" s="459">
        <v>45805.0</v>
      </c>
      <c r="B85" s="80" t="s">
        <v>2128</v>
      </c>
      <c r="C85" s="80" t="s">
        <v>135</v>
      </c>
      <c r="D85" s="80" t="s">
        <v>878</v>
      </c>
      <c r="E85" s="80" t="s">
        <v>2129</v>
      </c>
      <c r="F85" s="80" t="s">
        <v>2130</v>
      </c>
      <c r="G85" s="177">
        <v>45805.15692129629</v>
      </c>
      <c r="H85" s="177">
        <v>45805.16957329861</v>
      </c>
      <c r="I85" s="177">
        <v>45805.18527415509</v>
      </c>
    </row>
    <row r="86">
      <c r="A86" s="459">
        <v>45805.0</v>
      </c>
      <c r="B86" s="80" t="s">
        <v>2128</v>
      </c>
      <c r="C86" s="80" t="s">
        <v>329</v>
      </c>
      <c r="D86" s="80" t="s">
        <v>878</v>
      </c>
      <c r="E86" s="80" t="s">
        <v>2129</v>
      </c>
      <c r="F86" s="80" t="s">
        <v>2130</v>
      </c>
      <c r="G86" s="177">
        <v>45805.21716435185</v>
      </c>
      <c r="H86" s="177">
        <v>45805.2210378125</v>
      </c>
      <c r="I86" s="177">
        <v>45805.22857640046</v>
      </c>
    </row>
    <row r="87">
      <c r="A87" s="459">
        <v>45805.0</v>
      </c>
      <c r="B87" s="80" t="s">
        <v>2128</v>
      </c>
      <c r="C87" s="80" t="s">
        <v>360</v>
      </c>
      <c r="D87" s="80" t="s">
        <v>878</v>
      </c>
      <c r="E87" s="80" t="s">
        <v>2129</v>
      </c>
      <c r="F87" s="80" t="s">
        <v>2130</v>
      </c>
      <c r="G87" s="177">
        <v>45805.19092592593</v>
      </c>
      <c r="H87" s="177">
        <v>45805.192481875</v>
      </c>
      <c r="I87" s="177">
        <v>45805.20612270833</v>
      </c>
    </row>
    <row r="88">
      <c r="A88" s="459">
        <v>45805.0</v>
      </c>
      <c r="B88" s="80" t="s">
        <v>2128</v>
      </c>
      <c r="C88" s="80" t="s">
        <v>61</v>
      </c>
      <c r="D88" s="80" t="s">
        <v>878</v>
      </c>
      <c r="E88" s="80" t="s">
        <v>2129</v>
      </c>
      <c r="F88" s="80" t="s">
        <v>2130</v>
      </c>
      <c r="G88" s="177">
        <v>45805.2062037037</v>
      </c>
      <c r="H88" s="177">
        <v>45805.21024425926</v>
      </c>
      <c r="I88" s="177">
        <v>45805.27110953704</v>
      </c>
    </row>
    <row r="89">
      <c r="A89" s="459">
        <v>45805.0</v>
      </c>
      <c r="B89" s="80" t="s">
        <v>2128</v>
      </c>
      <c r="C89" s="80" t="s">
        <v>13</v>
      </c>
      <c r="D89" s="80" t="s">
        <v>878</v>
      </c>
      <c r="E89" s="80" t="s">
        <v>2129</v>
      </c>
      <c r="F89" s="80" t="s">
        <v>2130</v>
      </c>
      <c r="G89" s="177">
        <v>45805.131203703706</v>
      </c>
      <c r="H89" s="177">
        <v>45805.202115520835</v>
      </c>
      <c r="I89" s="177">
        <v>45805.211367951386</v>
      </c>
    </row>
    <row r="90">
      <c r="A90" s="459">
        <v>45805.0</v>
      </c>
      <c r="B90" s="80" t="s">
        <v>2128</v>
      </c>
      <c r="C90" s="80" t="s">
        <v>286</v>
      </c>
      <c r="D90" s="80" t="s">
        <v>878</v>
      </c>
      <c r="E90" s="80" t="s">
        <v>2129</v>
      </c>
      <c r="F90" s="80" t="s">
        <v>2130</v>
      </c>
      <c r="G90" s="177">
        <v>45805.090729166666</v>
      </c>
      <c r="H90" s="177">
        <v>45805.18278657407</v>
      </c>
      <c r="I90" s="177">
        <v>45805.20087438657</v>
      </c>
    </row>
    <row r="91">
      <c r="A91" s="459">
        <v>45805.0</v>
      </c>
      <c r="B91" s="80" t="s">
        <v>2128</v>
      </c>
      <c r="C91" s="80" t="s">
        <v>9</v>
      </c>
      <c r="D91" s="80" t="s">
        <v>878</v>
      </c>
      <c r="E91" s="80" t="s">
        <v>2129</v>
      </c>
      <c r="F91" s="80" t="s">
        <v>2130</v>
      </c>
      <c r="G91" s="177">
        <v>45805.20445601852</v>
      </c>
      <c r="H91" s="177">
        <v>45805.20970118055</v>
      </c>
      <c r="I91" s="177">
        <v>45805.22680894676</v>
      </c>
    </row>
    <row r="92">
      <c r="A92" s="459">
        <v>45805.0</v>
      </c>
      <c r="B92" s="80" t="s">
        <v>2128</v>
      </c>
      <c r="C92" s="80" t="s">
        <v>6</v>
      </c>
      <c r="D92" s="80" t="s">
        <v>878</v>
      </c>
      <c r="E92" s="80" t="s">
        <v>2129</v>
      </c>
      <c r="F92" s="80" t="s">
        <v>2130</v>
      </c>
      <c r="G92" s="177">
        <v>45805.17089120371</v>
      </c>
      <c r="H92" s="177">
        <v>45805.172783553244</v>
      </c>
      <c r="I92" s="177">
        <v>45805.17860339121</v>
      </c>
    </row>
    <row r="93">
      <c r="A93" s="459">
        <v>45805.0</v>
      </c>
      <c r="B93" s="80" t="s">
        <v>2128</v>
      </c>
      <c r="C93" s="80" t="s">
        <v>205</v>
      </c>
      <c r="D93" s="80" t="s">
        <v>878</v>
      </c>
      <c r="E93" s="80" t="s">
        <v>2129</v>
      </c>
      <c r="F93" s="80" t="s">
        <v>2130</v>
      </c>
      <c r="G93" s="177">
        <v>45805.188472222224</v>
      </c>
      <c r="H93" s="177">
        <v>45805.208978993054</v>
      </c>
      <c r="I93" s="177">
        <v>45805.240891180554</v>
      </c>
    </row>
    <row r="94">
      <c r="A94" s="459">
        <v>45805.0</v>
      </c>
      <c r="B94" s="80" t="s">
        <v>2128</v>
      </c>
      <c r="C94" s="80" t="s">
        <v>321</v>
      </c>
      <c r="D94" s="80" t="s">
        <v>878</v>
      </c>
      <c r="E94" s="80" t="s">
        <v>2129</v>
      </c>
      <c r="F94" s="80" t="s">
        <v>2130</v>
      </c>
      <c r="G94" s="177">
        <v>45805.11740740741</v>
      </c>
      <c r="H94" s="177">
        <v>45805.18786575231</v>
      </c>
      <c r="I94" s="177">
        <v>45805.19263917824</v>
      </c>
    </row>
    <row r="95">
      <c r="A95" s="459">
        <v>45805.0</v>
      </c>
      <c r="B95" s="80" t="s">
        <v>2128</v>
      </c>
      <c r="C95" s="80" t="s">
        <v>198</v>
      </c>
      <c r="D95" s="80" t="s">
        <v>878</v>
      </c>
      <c r="E95" s="80" t="s">
        <v>2129</v>
      </c>
      <c r="F95" s="80" t="s">
        <v>2130</v>
      </c>
      <c r="G95" s="177">
        <v>45805.12563657408</v>
      </c>
      <c r="H95" s="177">
        <v>45805.13374842593</v>
      </c>
      <c r="I95" s="177">
        <v>45805.13914215278</v>
      </c>
    </row>
    <row r="96">
      <c r="A96" s="459">
        <v>45805.0</v>
      </c>
      <c r="B96" s="80" t="s">
        <v>2128</v>
      </c>
      <c r="C96" s="80" t="s">
        <v>45</v>
      </c>
      <c r="D96" s="80" t="s">
        <v>878</v>
      </c>
      <c r="E96" s="80" t="s">
        <v>2129</v>
      </c>
      <c r="F96" s="80" t="s">
        <v>2130</v>
      </c>
      <c r="G96" s="177">
        <v>45805.21704861111</v>
      </c>
      <c r="H96" s="177">
        <v>45805.22044537037</v>
      </c>
      <c r="I96" s="177">
        <v>45805.228335775464</v>
      </c>
    </row>
    <row r="97">
      <c r="A97" s="459">
        <v>45805.0</v>
      </c>
      <c r="B97" s="80" t="s">
        <v>2128</v>
      </c>
      <c r="C97" s="80" t="s">
        <v>201</v>
      </c>
      <c r="D97" s="80" t="s">
        <v>878</v>
      </c>
      <c r="E97" s="80" t="s">
        <v>2129</v>
      </c>
      <c r="F97" s="80" t="s">
        <v>2130</v>
      </c>
      <c r="G97" s="177">
        <v>45805.18886574074</v>
      </c>
      <c r="H97" s="177">
        <v>45805.19139957176</v>
      </c>
      <c r="I97" s="177">
        <v>45805.200874375</v>
      </c>
    </row>
    <row r="98">
      <c r="A98" s="459">
        <v>45805.0</v>
      </c>
      <c r="B98" s="80" t="s">
        <v>2128</v>
      </c>
      <c r="C98" s="80" t="s">
        <v>129</v>
      </c>
      <c r="D98" s="80" t="s">
        <v>878</v>
      </c>
      <c r="E98" s="80" t="s">
        <v>2129</v>
      </c>
      <c r="F98" s="80" t="s">
        <v>2130</v>
      </c>
      <c r="G98" s="177">
        <v>45805.23359953704</v>
      </c>
      <c r="H98" s="177">
        <v>45805.23631292824</v>
      </c>
      <c r="I98" s="177">
        <v>45805.279597465276</v>
      </c>
    </row>
    <row r="99">
      <c r="A99" s="459">
        <v>45805.0</v>
      </c>
      <c r="B99" s="80" t="s">
        <v>2128</v>
      </c>
      <c r="C99" s="80" t="s">
        <v>41</v>
      </c>
      <c r="D99" s="80" t="s">
        <v>878</v>
      </c>
      <c r="E99" s="80" t="s">
        <v>2129</v>
      </c>
      <c r="F99" s="80" t="s">
        <v>2130</v>
      </c>
      <c r="G99" s="177">
        <v>45805.06653935185</v>
      </c>
      <c r="H99" s="177">
        <v>45805.12162428241</v>
      </c>
      <c r="I99" s="177">
        <v>45805.13351982639</v>
      </c>
    </row>
    <row r="100">
      <c r="A100" s="459">
        <v>45805.0</v>
      </c>
      <c r="B100" s="80" t="s">
        <v>2128</v>
      </c>
      <c r="C100" s="80" t="s">
        <v>28</v>
      </c>
      <c r="D100" s="80" t="s">
        <v>878</v>
      </c>
      <c r="E100" s="80" t="s">
        <v>2129</v>
      </c>
      <c r="F100" s="80" t="s">
        <v>2130</v>
      </c>
      <c r="G100" s="177">
        <v>45805.219502314816</v>
      </c>
      <c r="H100" s="177">
        <v>45805.221145717594</v>
      </c>
      <c r="I100" s="177">
        <v>45805.25406273148</v>
      </c>
    </row>
    <row r="101">
      <c r="A101" s="459">
        <v>45805.0</v>
      </c>
      <c r="B101" s="80" t="s">
        <v>2128</v>
      </c>
      <c r="C101" s="80" t="s">
        <v>130</v>
      </c>
      <c r="D101" s="80" t="s">
        <v>878</v>
      </c>
      <c r="E101" s="80" t="s">
        <v>2129</v>
      </c>
      <c r="F101" s="80" t="s">
        <v>2130</v>
      </c>
      <c r="G101" s="177">
        <v>45805.10724537037</v>
      </c>
      <c r="H101" s="177">
        <v>45805.10932280093</v>
      </c>
      <c r="I101" s="177">
        <v>45805.133061319444</v>
      </c>
    </row>
    <row r="102">
      <c r="A102" s="459">
        <v>45805.0</v>
      </c>
      <c r="B102" s="80" t="s">
        <v>2128</v>
      </c>
      <c r="C102" s="80" t="s">
        <v>602</v>
      </c>
      <c r="D102" s="80" t="s">
        <v>878</v>
      </c>
      <c r="E102" s="80" t="s">
        <v>2129</v>
      </c>
      <c r="F102" s="80" t="s">
        <v>2130</v>
      </c>
      <c r="G102" s="177">
        <v>45805.21942129629</v>
      </c>
      <c r="H102" s="177">
        <v>45805.22568215278</v>
      </c>
      <c r="I102" s="177">
        <v>45805.233684479164</v>
      </c>
    </row>
    <row r="103">
      <c r="A103" s="459">
        <v>45805.0</v>
      </c>
      <c r="B103" s="80" t="s">
        <v>2128</v>
      </c>
      <c r="C103" s="80" t="s">
        <v>165</v>
      </c>
      <c r="D103" s="80" t="s">
        <v>878</v>
      </c>
      <c r="E103" s="80" t="s">
        <v>2129</v>
      </c>
      <c r="F103" s="80" t="s">
        <v>2130</v>
      </c>
      <c r="G103" s="177">
        <v>45805.10605324074</v>
      </c>
      <c r="H103" s="177">
        <v>45805.10647023148</v>
      </c>
      <c r="I103" s="177">
        <v>45805.12155923611</v>
      </c>
    </row>
    <row r="104">
      <c r="A104" s="459">
        <v>45805.0</v>
      </c>
      <c r="B104" s="80" t="s">
        <v>2128</v>
      </c>
      <c r="C104" s="80" t="s">
        <v>10</v>
      </c>
      <c r="D104" s="80" t="s">
        <v>878</v>
      </c>
      <c r="E104" s="80" t="s">
        <v>2129</v>
      </c>
      <c r="F104" s="80" t="s">
        <v>2130</v>
      </c>
      <c r="G104" s="177">
        <v>45805.19020833333</v>
      </c>
      <c r="H104" s="177">
        <v>45805.191689074076</v>
      </c>
      <c r="I104" s="177">
        <v>45805.213082407405</v>
      </c>
    </row>
    <row r="105">
      <c r="A105" s="459">
        <v>45805.0</v>
      </c>
      <c r="B105" s="80" t="s">
        <v>2128</v>
      </c>
      <c r="C105" s="80" t="s">
        <v>103</v>
      </c>
      <c r="D105" s="80" t="s">
        <v>878</v>
      </c>
      <c r="E105" s="80" t="s">
        <v>2129</v>
      </c>
      <c r="F105" s="80" t="s">
        <v>2130</v>
      </c>
      <c r="G105" s="177">
        <v>45805.10797453704</v>
      </c>
      <c r="H105" s="177">
        <v>45805.18001862268</v>
      </c>
      <c r="I105" s="177">
        <v>45805.199551446756</v>
      </c>
    </row>
    <row r="106">
      <c r="A106" s="459">
        <v>45805.0</v>
      </c>
      <c r="B106" s="80" t="s">
        <v>2128</v>
      </c>
      <c r="C106" s="80" t="s">
        <v>157</v>
      </c>
      <c r="D106" s="80" t="s">
        <v>878</v>
      </c>
      <c r="E106" s="80" t="s">
        <v>2129</v>
      </c>
      <c r="F106" s="80" t="s">
        <v>2130</v>
      </c>
      <c r="G106" s="177">
        <v>45805.22943287037</v>
      </c>
      <c r="H106" s="177">
        <v>45805.23122768519</v>
      </c>
      <c r="I106" s="177">
        <v>45805.246772708335</v>
      </c>
    </row>
    <row r="107">
      <c r="A107" s="459">
        <v>45805.0</v>
      </c>
      <c r="B107" s="80" t="s">
        <v>2128</v>
      </c>
      <c r="C107" s="80" t="s">
        <v>193</v>
      </c>
      <c r="D107" s="80" t="s">
        <v>878</v>
      </c>
      <c r="E107" s="80" t="s">
        <v>2129</v>
      </c>
      <c r="F107" s="80" t="s">
        <v>2130</v>
      </c>
      <c r="G107" s="177">
        <v>45805.193773148145</v>
      </c>
      <c r="H107" s="177">
        <v>45805.19614795139</v>
      </c>
      <c r="I107" s="177">
        <v>45805.291366412035</v>
      </c>
    </row>
    <row r="108">
      <c r="A108" s="459">
        <v>45805.0</v>
      </c>
      <c r="B108" s="80" t="s">
        <v>2128</v>
      </c>
      <c r="C108" s="80" t="s">
        <v>31</v>
      </c>
      <c r="D108" s="80" t="s">
        <v>878</v>
      </c>
      <c r="E108" s="80" t="s">
        <v>2129</v>
      </c>
      <c r="F108" s="80" t="s">
        <v>2130</v>
      </c>
      <c r="G108" s="177">
        <v>45805.20599537037</v>
      </c>
      <c r="H108" s="177">
        <v>45805.20839371528</v>
      </c>
      <c r="I108" s="177">
        <v>45805.2269131713</v>
      </c>
    </row>
    <row r="109">
      <c r="A109" s="459">
        <v>45805.0</v>
      </c>
      <c r="B109" s="80" t="s">
        <v>2128</v>
      </c>
      <c r="C109" s="80" t="s">
        <v>179</v>
      </c>
      <c r="D109" s="80" t="s">
        <v>878</v>
      </c>
      <c r="E109" s="80" t="s">
        <v>2129</v>
      </c>
      <c r="F109" s="80" t="s">
        <v>2130</v>
      </c>
      <c r="G109" s="177">
        <v>45805.13961805555</v>
      </c>
      <c r="H109" s="177">
        <v>45805.1496612037</v>
      </c>
      <c r="I109" s="177">
        <v>45805.23006887732</v>
      </c>
    </row>
    <row r="110">
      <c r="A110" s="459">
        <v>45805.0</v>
      </c>
      <c r="B110" s="80" t="s">
        <v>2128</v>
      </c>
      <c r="C110" s="80" t="s">
        <v>73</v>
      </c>
      <c r="D110" s="80" t="s">
        <v>878</v>
      </c>
      <c r="E110" s="80" t="s">
        <v>2129</v>
      </c>
      <c r="F110" s="80" t="s">
        <v>2130</v>
      </c>
      <c r="G110" s="177">
        <v>45805.15640046296</v>
      </c>
      <c r="H110" s="177">
        <v>45805.19836307871</v>
      </c>
      <c r="I110" s="177">
        <v>45805.219282314814</v>
      </c>
    </row>
    <row r="111">
      <c r="A111" s="459">
        <v>45805.0</v>
      </c>
      <c r="B111" s="80" t="s">
        <v>2128</v>
      </c>
      <c r="C111" s="80" t="s">
        <v>1394</v>
      </c>
      <c r="D111" s="80" t="s">
        <v>878</v>
      </c>
      <c r="E111" s="80" t="s">
        <v>2129</v>
      </c>
      <c r="F111" s="80" t="s">
        <v>2130</v>
      </c>
      <c r="G111" s="177">
        <v>45805.13135416667</v>
      </c>
      <c r="H111" s="177">
        <v>45805.13222224537</v>
      </c>
      <c r="I111" s="177">
        <v>45805.14852277778</v>
      </c>
    </row>
    <row r="112">
      <c r="A112" s="459">
        <v>45805.0</v>
      </c>
      <c r="B112" s="80" t="s">
        <v>2128</v>
      </c>
      <c r="C112" s="80" t="s">
        <v>27</v>
      </c>
      <c r="D112" s="80" t="s">
        <v>878</v>
      </c>
      <c r="E112" s="80" t="s">
        <v>2129</v>
      </c>
      <c r="F112" s="80" t="s">
        <v>2130</v>
      </c>
      <c r="G112" s="177">
        <v>45805.07165509259</v>
      </c>
      <c r="H112" s="177">
        <v>45805.074275833336</v>
      </c>
      <c r="I112" s="177">
        <v>45805.094104525466</v>
      </c>
    </row>
    <row r="113">
      <c r="A113" s="459">
        <v>45805.0</v>
      </c>
      <c r="B113" s="80" t="s">
        <v>2128</v>
      </c>
      <c r="C113" s="80" t="s">
        <v>335</v>
      </c>
      <c r="D113" s="80" t="s">
        <v>878</v>
      </c>
      <c r="E113" s="80" t="s">
        <v>2129</v>
      </c>
      <c r="F113" s="80" t="s">
        <v>2130</v>
      </c>
      <c r="G113" s="177">
        <v>45805.115891203706</v>
      </c>
      <c r="H113" s="177">
        <v>45805.11815993056</v>
      </c>
      <c r="I113" s="177">
        <v>45805.12634243056</v>
      </c>
    </row>
    <row r="114">
      <c r="A114" s="459">
        <v>45805.0</v>
      </c>
      <c r="B114" s="80" t="s">
        <v>2128</v>
      </c>
      <c r="C114" s="80" t="s">
        <v>79</v>
      </c>
      <c r="D114" s="80" t="s">
        <v>878</v>
      </c>
      <c r="E114" s="80" t="s">
        <v>2129</v>
      </c>
      <c r="F114" s="80" t="s">
        <v>2130</v>
      </c>
      <c r="G114" s="177">
        <v>45805.16081018518</v>
      </c>
      <c r="H114" s="177">
        <v>45805.170395706016</v>
      </c>
      <c r="I114" s="177">
        <v>45805.214118020835</v>
      </c>
    </row>
    <row r="115">
      <c r="A115" s="459">
        <v>45805.0</v>
      </c>
      <c r="B115" s="80" t="s">
        <v>2128</v>
      </c>
      <c r="C115" s="80" t="s">
        <v>1452</v>
      </c>
      <c r="D115" s="80" t="s">
        <v>878</v>
      </c>
      <c r="E115" s="80" t="s">
        <v>2129</v>
      </c>
      <c r="F115" s="80" t="s">
        <v>2130</v>
      </c>
      <c r="G115" s="177">
        <v>45805.11581018518</v>
      </c>
      <c r="H115" s="177">
        <v>45805.20046854167</v>
      </c>
      <c r="I115" s="177">
        <v>45805.216956550925</v>
      </c>
    </row>
    <row r="116">
      <c r="A116" s="459">
        <v>45805.0</v>
      </c>
      <c r="B116" s="80" t="s">
        <v>2128</v>
      </c>
      <c r="C116" s="80" t="s">
        <v>331</v>
      </c>
      <c r="D116" s="80" t="s">
        <v>878</v>
      </c>
      <c r="E116" s="80" t="s">
        <v>2129</v>
      </c>
      <c r="F116" s="80" t="s">
        <v>2130</v>
      </c>
      <c r="G116" s="177">
        <v>45805.144733796296</v>
      </c>
      <c r="H116" s="177">
        <v>45805.146406631946</v>
      </c>
      <c r="I116" s="177">
        <v>45805.16287943287</v>
      </c>
    </row>
    <row r="117">
      <c r="A117" s="459">
        <v>45805.0</v>
      </c>
      <c r="B117" s="80" t="s">
        <v>2128</v>
      </c>
      <c r="C117" s="80" t="s">
        <v>47</v>
      </c>
      <c r="D117" s="80" t="s">
        <v>878</v>
      </c>
      <c r="E117" s="80" t="s">
        <v>2129</v>
      </c>
      <c r="F117" s="80" t="s">
        <v>2130</v>
      </c>
      <c r="G117" s="177">
        <v>45805.211863425924</v>
      </c>
      <c r="H117" s="177">
        <v>45805.21938920139</v>
      </c>
      <c r="I117" s="177">
        <v>45805.23687685185</v>
      </c>
    </row>
    <row r="118">
      <c r="A118" s="459">
        <v>45805.0</v>
      </c>
      <c r="B118" s="80" t="s">
        <v>2128</v>
      </c>
      <c r="C118" s="80" t="s">
        <v>217</v>
      </c>
      <c r="D118" s="80" t="s">
        <v>878</v>
      </c>
      <c r="E118" s="80" t="s">
        <v>2129</v>
      </c>
      <c r="F118" s="80" t="s">
        <v>2130</v>
      </c>
      <c r="G118" s="177">
        <v>45805.14387731482</v>
      </c>
      <c r="H118" s="177">
        <v>45805.147057685186</v>
      </c>
      <c r="I118" s="177">
        <v>45805.16518130787</v>
      </c>
    </row>
    <row r="119">
      <c r="A119" s="459">
        <v>45805.0</v>
      </c>
      <c r="B119" s="80" t="s">
        <v>2128</v>
      </c>
      <c r="C119" s="80" t="s">
        <v>25</v>
      </c>
      <c r="D119" s="80" t="s">
        <v>878</v>
      </c>
      <c r="E119" s="80" t="s">
        <v>2129</v>
      </c>
      <c r="F119" s="80" t="s">
        <v>2130</v>
      </c>
      <c r="G119" s="177">
        <v>45805.21565972222</v>
      </c>
      <c r="H119" s="177">
        <v>45805.21645287037</v>
      </c>
      <c r="I119" s="177">
        <v>45805.232503576386</v>
      </c>
    </row>
    <row r="120">
      <c r="A120" s="459">
        <v>45805.0</v>
      </c>
      <c r="B120" s="80" t="s">
        <v>2128</v>
      </c>
      <c r="C120" s="80" t="s">
        <v>64</v>
      </c>
      <c r="D120" s="80" t="s">
        <v>878</v>
      </c>
      <c r="E120" s="80" t="s">
        <v>2129</v>
      </c>
      <c r="F120" s="80" t="s">
        <v>2130</v>
      </c>
      <c r="G120" s="177">
        <v>45805.079375</v>
      </c>
      <c r="H120" s="177">
        <v>45805.16568744213</v>
      </c>
      <c r="I120" s="177">
        <v>45805.2113768287</v>
      </c>
    </row>
    <row r="121">
      <c r="A121" s="459">
        <v>45805.0</v>
      </c>
      <c r="B121" s="80" t="s">
        <v>2128</v>
      </c>
      <c r="C121" s="80" t="s">
        <v>12</v>
      </c>
      <c r="D121" s="80" t="s">
        <v>878</v>
      </c>
      <c r="E121" s="80" t="s">
        <v>2129</v>
      </c>
      <c r="F121" s="80" t="s">
        <v>2130</v>
      </c>
      <c r="G121" s="177">
        <v>45805.08221064815</v>
      </c>
      <c r="H121" s="177">
        <v>45805.212719780095</v>
      </c>
      <c r="I121" s="177">
        <v>45805.21968766204</v>
      </c>
    </row>
    <row r="122">
      <c r="A122" s="459">
        <v>45805.0</v>
      </c>
      <c r="B122" s="80" t="s">
        <v>2128</v>
      </c>
      <c r="C122" s="80" t="s">
        <v>30</v>
      </c>
      <c r="D122" s="80" t="s">
        <v>878</v>
      </c>
      <c r="E122" s="80" t="s">
        <v>2129</v>
      </c>
      <c r="F122" s="80" t="s">
        <v>2130</v>
      </c>
      <c r="G122" s="177">
        <v>45805.17570601852</v>
      </c>
      <c r="H122" s="177">
        <v>45805.182982060185</v>
      </c>
      <c r="I122" s="177">
        <v>45805.18868465278</v>
      </c>
    </row>
    <row r="123">
      <c r="A123" s="459">
        <v>45805.0</v>
      </c>
      <c r="B123" s="80" t="s">
        <v>2128</v>
      </c>
      <c r="C123" s="80" t="s">
        <v>1609</v>
      </c>
      <c r="D123" s="80" t="s">
        <v>878</v>
      </c>
      <c r="E123" s="80" t="s">
        <v>2129</v>
      </c>
      <c r="F123" s="80" t="s">
        <v>2130</v>
      </c>
      <c r="G123" s="177">
        <v>45805.174942129626</v>
      </c>
      <c r="H123" s="177">
        <v>45805.17947895834</v>
      </c>
      <c r="I123" s="177">
        <v>45805.18914663194</v>
      </c>
    </row>
    <row r="124">
      <c r="A124" s="457"/>
      <c r="G124" s="16"/>
      <c r="H124" s="16"/>
      <c r="I124" s="16"/>
    </row>
    <row r="125">
      <c r="A125" s="457"/>
      <c r="G125" s="16"/>
      <c r="H125" s="16"/>
      <c r="I125" s="16"/>
    </row>
    <row r="126">
      <c r="A126" s="457"/>
      <c r="G126" s="16"/>
      <c r="H126" s="16"/>
      <c r="I126" s="16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63"/>
    <col customWidth="1" min="3" max="3" width="41.88"/>
    <col customWidth="1" min="5" max="5" width="19.38"/>
    <col customWidth="1" min="6" max="6" width="21.63"/>
    <col customWidth="1" min="7" max="7" width="23.0"/>
  </cols>
  <sheetData>
    <row r="1">
      <c r="A1" s="134" t="s">
        <v>2132</v>
      </c>
      <c r="B1" s="134"/>
      <c r="C1" s="134"/>
      <c r="D1" s="134"/>
      <c r="E1" s="29" t="s">
        <v>2140</v>
      </c>
      <c r="F1" s="29" t="s">
        <v>899</v>
      </c>
      <c r="G1" s="29" t="s">
        <v>745</v>
      </c>
    </row>
    <row r="2">
      <c r="A2" s="459">
        <v>45806.0</v>
      </c>
      <c r="B2" s="80" t="s">
        <v>2128</v>
      </c>
      <c r="C2" s="80" t="s">
        <v>43</v>
      </c>
      <c r="D2" s="80" t="s">
        <v>878</v>
      </c>
      <c r="E2" s="177">
        <v>45806.083032407405</v>
      </c>
      <c r="F2" s="177">
        <v>45806.24885498843</v>
      </c>
      <c r="G2" s="177">
        <v>45806.29286987268</v>
      </c>
    </row>
    <row r="3">
      <c r="A3" s="459">
        <v>45806.0</v>
      </c>
      <c r="B3" s="80" t="s">
        <v>2128</v>
      </c>
      <c r="C3" s="80" t="s">
        <v>61</v>
      </c>
      <c r="D3" s="80" t="s">
        <v>878</v>
      </c>
      <c r="E3" s="177">
        <v>45806.23341435185</v>
      </c>
      <c r="F3" s="177">
        <v>45806.23950591435</v>
      </c>
      <c r="G3" s="177">
        <v>45806.29252775463</v>
      </c>
    </row>
    <row r="4">
      <c r="A4" s="459">
        <v>45806.0</v>
      </c>
      <c r="B4" s="80" t="s">
        <v>2128</v>
      </c>
      <c r="C4" s="80" t="s">
        <v>771</v>
      </c>
      <c r="D4" s="80" t="s">
        <v>878</v>
      </c>
      <c r="E4" s="177">
        <v>45806.219201388885</v>
      </c>
      <c r="F4" s="177">
        <v>45806.25828318287</v>
      </c>
      <c r="G4" s="177">
        <v>45806.26579592592</v>
      </c>
    </row>
    <row r="5">
      <c r="A5" s="459">
        <v>45806.0</v>
      </c>
      <c r="B5" s="80" t="s">
        <v>2128</v>
      </c>
      <c r="C5" s="80" t="s">
        <v>7</v>
      </c>
      <c r="D5" s="80" t="s">
        <v>2131</v>
      </c>
      <c r="E5" s="177">
        <v>45806.202199074076</v>
      </c>
      <c r="F5" s="177">
        <v>45806.22951585648</v>
      </c>
      <c r="G5" s="177">
        <v>45806.2655275463</v>
      </c>
    </row>
    <row r="6">
      <c r="A6" s="459">
        <v>45806.0</v>
      </c>
      <c r="B6" s="80" t="s">
        <v>2128</v>
      </c>
      <c r="C6" s="80" t="s">
        <v>193</v>
      </c>
      <c r="D6" s="80" t="s">
        <v>878</v>
      </c>
      <c r="E6" s="177">
        <v>45806.117476851854</v>
      </c>
      <c r="F6" s="177">
        <v>45806.17926885417</v>
      </c>
      <c r="G6" s="177">
        <v>45806.263835046295</v>
      </c>
    </row>
    <row r="7">
      <c r="A7" s="459">
        <v>45806.0</v>
      </c>
      <c r="B7" s="80" t="s">
        <v>2128</v>
      </c>
      <c r="C7" s="80" t="s">
        <v>88</v>
      </c>
      <c r="D7" s="80" t="s">
        <v>878</v>
      </c>
      <c r="E7" s="177">
        <v>45806.22844907407</v>
      </c>
      <c r="F7" s="177">
        <v>45806.232889259256</v>
      </c>
      <c r="G7" s="177">
        <v>45806.26326047454</v>
      </c>
    </row>
    <row r="8">
      <c r="A8" s="459">
        <v>45806.0</v>
      </c>
      <c r="B8" s="80" t="s">
        <v>2128</v>
      </c>
      <c r="C8" s="80" t="s">
        <v>155</v>
      </c>
      <c r="D8" s="80" t="s">
        <v>878</v>
      </c>
      <c r="E8" s="177">
        <v>45806.183796296296</v>
      </c>
      <c r="F8" s="177">
        <v>45806.22571216435</v>
      </c>
      <c r="G8" s="177">
        <v>45806.26290422454</v>
      </c>
    </row>
    <row r="9">
      <c r="A9" s="459">
        <v>45806.0</v>
      </c>
      <c r="B9" s="80" t="s">
        <v>2128</v>
      </c>
      <c r="C9" s="80" t="s">
        <v>22</v>
      </c>
      <c r="D9" s="80" t="s">
        <v>878</v>
      </c>
      <c r="E9" s="177">
        <v>45806.194074074076</v>
      </c>
      <c r="F9" s="177">
        <v>45806.23099144676</v>
      </c>
      <c r="G9" s="177">
        <v>45806.25696641204</v>
      </c>
    </row>
    <row r="10">
      <c r="A10" s="459">
        <v>45806.0</v>
      </c>
      <c r="B10" s="80" t="s">
        <v>2128</v>
      </c>
      <c r="C10" s="80" t="s">
        <v>37</v>
      </c>
      <c r="D10" s="80" t="s">
        <v>878</v>
      </c>
      <c r="E10" s="177">
        <v>45806.218460648146</v>
      </c>
      <c r="F10" s="177">
        <v>45806.223202905094</v>
      </c>
      <c r="G10" s="177">
        <v>45806.25633819444</v>
      </c>
    </row>
    <row r="11">
      <c r="A11" s="459">
        <v>45806.0</v>
      </c>
      <c r="B11" s="80" t="s">
        <v>2128</v>
      </c>
      <c r="C11" s="80" t="s">
        <v>41</v>
      </c>
      <c r="D11" s="80" t="s">
        <v>878</v>
      </c>
      <c r="E11" s="177">
        <v>45806.22622685185</v>
      </c>
      <c r="F11" s="177">
        <v>45806.243781909725</v>
      </c>
      <c r="G11" s="177">
        <v>45806.25611556713</v>
      </c>
    </row>
    <row r="12">
      <c r="A12" s="459">
        <v>45806.0</v>
      </c>
      <c r="B12" s="80" t="s">
        <v>2128</v>
      </c>
      <c r="C12" s="80" t="s">
        <v>226</v>
      </c>
      <c r="D12" s="80" t="s">
        <v>878</v>
      </c>
      <c r="E12" s="177">
        <v>45806.20751157407</v>
      </c>
      <c r="F12" s="177">
        <v>45806.24040193287</v>
      </c>
      <c r="G12" s="177">
        <v>45806.25134978009</v>
      </c>
    </row>
    <row r="13">
      <c r="A13" s="459">
        <v>45806.0</v>
      </c>
      <c r="B13" s="80" t="s">
        <v>2128</v>
      </c>
      <c r="C13" s="80" t="s">
        <v>104</v>
      </c>
      <c r="D13" s="80" t="s">
        <v>878</v>
      </c>
      <c r="E13" s="177">
        <v>45806.15861111111</v>
      </c>
      <c r="F13" s="177">
        <v>45806.224300925925</v>
      </c>
      <c r="G13" s="177">
        <v>45806.25128084491</v>
      </c>
    </row>
    <row r="14">
      <c r="A14" s="459">
        <v>45806.0</v>
      </c>
      <c r="B14" s="80" t="s">
        <v>2128</v>
      </c>
      <c r="C14" s="80" t="s">
        <v>205</v>
      </c>
      <c r="D14" s="80" t="s">
        <v>878</v>
      </c>
      <c r="E14" s="177">
        <v>45806.21179398148</v>
      </c>
      <c r="F14" s="177">
        <v>45806.21923820602</v>
      </c>
      <c r="G14" s="177">
        <v>45806.24957034722</v>
      </c>
    </row>
    <row r="15">
      <c r="A15" s="459">
        <v>45806.0</v>
      </c>
      <c r="B15" s="80" t="s">
        <v>2128</v>
      </c>
      <c r="C15" s="80" t="s">
        <v>69</v>
      </c>
      <c r="D15" s="80" t="s">
        <v>878</v>
      </c>
      <c r="E15" s="177">
        <v>45806.191458333335</v>
      </c>
      <c r="F15" s="177">
        <v>45806.21407040509</v>
      </c>
      <c r="G15" s="177">
        <v>45806.246738912036</v>
      </c>
    </row>
    <row r="16">
      <c r="A16" s="459">
        <v>45806.0</v>
      </c>
      <c r="B16" s="80" t="s">
        <v>2128</v>
      </c>
      <c r="C16" s="80" t="s">
        <v>18</v>
      </c>
      <c r="D16" s="80" t="s">
        <v>878</v>
      </c>
      <c r="E16" s="177">
        <v>45806.205625</v>
      </c>
      <c r="F16" s="177">
        <v>45806.206895497686</v>
      </c>
      <c r="G16" s="177">
        <v>45806.24526747685</v>
      </c>
    </row>
    <row r="17">
      <c r="A17" s="459">
        <v>45806.0</v>
      </c>
      <c r="B17" s="80" t="s">
        <v>2128</v>
      </c>
      <c r="C17" s="80" t="s">
        <v>606</v>
      </c>
      <c r="D17" s="80" t="s">
        <v>878</v>
      </c>
      <c r="E17" s="177">
        <v>45806.213692129626</v>
      </c>
      <c r="F17" s="177">
        <v>45806.226190960646</v>
      </c>
      <c r="G17" s="177">
        <v>45806.24526325231</v>
      </c>
    </row>
    <row r="18">
      <c r="A18" s="459">
        <v>45806.0</v>
      </c>
      <c r="B18" s="80" t="s">
        <v>2128</v>
      </c>
      <c r="C18" s="80" t="s">
        <v>26</v>
      </c>
      <c r="D18" s="80" t="s">
        <v>878</v>
      </c>
      <c r="E18" s="177">
        <v>45806.20462962963</v>
      </c>
      <c r="F18" s="177">
        <v>45806.20746820602</v>
      </c>
      <c r="G18" s="177">
        <v>45806.24307988426</v>
      </c>
    </row>
    <row r="19">
      <c r="A19" s="459">
        <v>45806.0</v>
      </c>
      <c r="B19" s="80" t="s">
        <v>2128</v>
      </c>
      <c r="C19" s="80" t="s">
        <v>84</v>
      </c>
      <c r="D19" s="80" t="s">
        <v>878</v>
      </c>
      <c r="E19" s="177">
        <v>45806.20329861111</v>
      </c>
      <c r="F19" s="177">
        <v>45806.21084013889</v>
      </c>
      <c r="G19" s="177">
        <v>45806.23839038194</v>
      </c>
    </row>
    <row r="20">
      <c r="A20" s="459">
        <v>45806.0</v>
      </c>
      <c r="B20" s="80" t="s">
        <v>2128</v>
      </c>
      <c r="C20" s="80" t="s">
        <v>244</v>
      </c>
      <c r="D20" s="80" t="s">
        <v>878</v>
      </c>
      <c r="E20" s="177">
        <v>45806.177094907405</v>
      </c>
      <c r="F20" s="177">
        <v>45806.18201304398</v>
      </c>
      <c r="G20" s="177">
        <v>45806.23801328704</v>
      </c>
    </row>
    <row r="21">
      <c r="A21" s="459">
        <v>45806.0</v>
      </c>
      <c r="B21" s="80" t="s">
        <v>2128</v>
      </c>
      <c r="C21" s="80" t="s">
        <v>291</v>
      </c>
      <c r="D21" s="80" t="s">
        <v>878</v>
      </c>
      <c r="E21" s="177">
        <v>45806.19091435185</v>
      </c>
      <c r="F21" s="177">
        <v>45806.22432688657</v>
      </c>
      <c r="G21" s="177">
        <v>45806.23770611111</v>
      </c>
    </row>
    <row r="22">
      <c r="A22" s="459">
        <v>45806.0</v>
      </c>
      <c r="B22" s="80" t="s">
        <v>2128</v>
      </c>
      <c r="C22" s="80" t="s">
        <v>28</v>
      </c>
      <c r="D22" s="80" t="s">
        <v>878</v>
      </c>
      <c r="E22" s="177">
        <v>45806.21340277778</v>
      </c>
      <c r="F22" s="177">
        <v>45806.21453802083</v>
      </c>
      <c r="G22" s="177">
        <v>45806.23636880787</v>
      </c>
    </row>
    <row r="23">
      <c r="A23" s="459">
        <v>45806.0</v>
      </c>
      <c r="B23" s="80" t="s">
        <v>2128</v>
      </c>
      <c r="C23" s="80" t="s">
        <v>174</v>
      </c>
      <c r="D23" s="80" t="s">
        <v>2131</v>
      </c>
      <c r="E23" s="177">
        <v>45806.22091435185</v>
      </c>
      <c r="F23" s="177">
        <v>45806.22852733796</v>
      </c>
      <c r="G23" s="177">
        <v>45806.234251724534</v>
      </c>
    </row>
    <row r="24">
      <c r="A24" s="459">
        <v>45806.0</v>
      </c>
      <c r="B24" s="80" t="s">
        <v>2128</v>
      </c>
      <c r="C24" s="80" t="s">
        <v>323</v>
      </c>
      <c r="D24" s="80" t="s">
        <v>878</v>
      </c>
      <c r="E24" s="177">
        <v>45806.101805555554</v>
      </c>
      <c r="F24" s="177">
        <v>45806.21646700231</v>
      </c>
      <c r="G24" s="177">
        <v>45806.23424262732</v>
      </c>
    </row>
    <row r="25">
      <c r="A25" s="459">
        <v>45806.0</v>
      </c>
      <c r="B25" s="80" t="s">
        <v>2128</v>
      </c>
      <c r="C25" s="80" t="s">
        <v>9</v>
      </c>
      <c r="D25" s="80" t="s">
        <v>878</v>
      </c>
      <c r="E25" s="177">
        <v>45806.19289351852</v>
      </c>
      <c r="F25" s="177">
        <v>45806.21869355324</v>
      </c>
      <c r="G25" s="177">
        <v>45806.232830520836</v>
      </c>
    </row>
    <row r="26">
      <c r="A26" s="459">
        <v>45806.0</v>
      </c>
      <c r="B26" s="80" t="s">
        <v>2128</v>
      </c>
      <c r="C26" s="80" t="s">
        <v>118</v>
      </c>
      <c r="D26" s="80" t="s">
        <v>878</v>
      </c>
      <c r="E26" s="177">
        <v>45806.067719907405</v>
      </c>
      <c r="F26" s="177">
        <v>45806.213335925924</v>
      </c>
      <c r="G26" s="177">
        <v>45806.23282372685</v>
      </c>
    </row>
    <row r="27">
      <c r="A27" s="459">
        <v>45806.0</v>
      </c>
      <c r="B27" s="80" t="s">
        <v>2128</v>
      </c>
      <c r="C27" s="80" t="s">
        <v>235</v>
      </c>
      <c r="D27" s="80" t="s">
        <v>878</v>
      </c>
      <c r="E27" s="177">
        <v>45806.20077546296</v>
      </c>
      <c r="F27" s="177">
        <v>45806.20432168982</v>
      </c>
      <c r="G27" s="177">
        <v>45806.23210890046</v>
      </c>
    </row>
    <row r="28">
      <c r="A28" s="459">
        <v>45806.0</v>
      </c>
      <c r="B28" s="80" t="s">
        <v>2128</v>
      </c>
      <c r="C28" s="80" t="s">
        <v>179</v>
      </c>
      <c r="D28" s="80" t="s">
        <v>878</v>
      </c>
      <c r="E28" s="177">
        <v>45806.11201388889</v>
      </c>
      <c r="F28" s="177">
        <v>45806.12738185185</v>
      </c>
      <c r="G28" s="177">
        <v>45806.2318790625</v>
      </c>
    </row>
    <row r="29">
      <c r="A29" s="459">
        <v>45806.0</v>
      </c>
      <c r="B29" s="80" t="s">
        <v>2128</v>
      </c>
      <c r="C29" s="80" t="s">
        <v>279</v>
      </c>
      <c r="D29" s="80" t="s">
        <v>878</v>
      </c>
      <c r="E29" s="177">
        <v>45806.10318287037</v>
      </c>
      <c r="F29" s="177">
        <v>45806.2242975</v>
      </c>
      <c r="G29" s="177">
        <v>45806.22962293981</v>
      </c>
    </row>
    <row r="30">
      <c r="A30" s="459">
        <v>45806.0</v>
      </c>
      <c r="B30" s="80" t="s">
        <v>2128</v>
      </c>
      <c r="C30" s="80" t="s">
        <v>79</v>
      </c>
      <c r="D30" s="80" t="s">
        <v>878</v>
      </c>
      <c r="E30" s="177">
        <v>45806.157789351855</v>
      </c>
      <c r="F30" s="177">
        <v>45806.16806111111</v>
      </c>
      <c r="G30" s="177">
        <v>45806.22958454861</v>
      </c>
    </row>
    <row r="31">
      <c r="A31" s="459">
        <v>45806.0</v>
      </c>
      <c r="B31" s="80" t="s">
        <v>2128</v>
      </c>
      <c r="C31" s="80" t="s">
        <v>8</v>
      </c>
      <c r="D31" s="80" t="s">
        <v>878</v>
      </c>
      <c r="E31" s="177">
        <v>45806.1978125</v>
      </c>
      <c r="F31" s="177">
        <v>45806.22732608797</v>
      </c>
      <c r="G31" s="177">
        <v>45806.22950538195</v>
      </c>
    </row>
    <row r="32">
      <c r="A32" s="459">
        <v>45806.0</v>
      </c>
      <c r="B32" s="80" t="s">
        <v>2128</v>
      </c>
      <c r="C32" s="80" t="s">
        <v>76</v>
      </c>
      <c r="D32" s="80" t="s">
        <v>878</v>
      </c>
      <c r="E32" s="177">
        <v>45806.176030092596</v>
      </c>
      <c r="F32" s="177">
        <v>45806.213437094906</v>
      </c>
      <c r="G32" s="177">
        <v>45806.22900054398</v>
      </c>
    </row>
    <row r="33">
      <c r="A33" s="459">
        <v>45806.0</v>
      </c>
      <c r="B33" s="80" t="s">
        <v>2128</v>
      </c>
      <c r="C33" s="80" t="s">
        <v>317</v>
      </c>
      <c r="D33" s="80" t="s">
        <v>878</v>
      </c>
      <c r="E33" s="177">
        <v>45806.17240740741</v>
      </c>
      <c r="F33" s="177">
        <v>45806.175806921296</v>
      </c>
      <c r="G33" s="177">
        <v>45806.22868315972</v>
      </c>
    </row>
    <row r="34">
      <c r="A34" s="459">
        <v>45806.0</v>
      </c>
      <c r="B34" s="80" t="s">
        <v>2128</v>
      </c>
      <c r="C34" s="80" t="s">
        <v>157</v>
      </c>
      <c r="D34" s="80" t="s">
        <v>878</v>
      </c>
      <c r="E34" s="177">
        <v>45806.20394675926</v>
      </c>
      <c r="F34" s="177">
        <v>45806.209556724534</v>
      </c>
      <c r="G34" s="177">
        <v>45806.22834721065</v>
      </c>
    </row>
    <row r="35">
      <c r="A35" s="459">
        <v>45806.0</v>
      </c>
      <c r="B35" s="80" t="s">
        <v>2128</v>
      </c>
      <c r="C35" s="80" t="s">
        <v>185</v>
      </c>
      <c r="D35" s="80" t="s">
        <v>878</v>
      </c>
      <c r="E35" s="177">
        <v>45806.171956018516</v>
      </c>
      <c r="F35" s="177">
        <v>45806.21635914352</v>
      </c>
      <c r="G35" s="177">
        <v>45806.22656872685</v>
      </c>
    </row>
    <row r="36">
      <c r="A36" s="459">
        <v>45806.0</v>
      </c>
      <c r="B36" s="80" t="s">
        <v>2128</v>
      </c>
      <c r="C36" s="80" t="s">
        <v>47</v>
      </c>
      <c r="D36" s="80" t="s">
        <v>878</v>
      </c>
      <c r="E36" s="177">
        <v>45806.1947337963</v>
      </c>
      <c r="F36" s="177">
        <v>45806.203220069445</v>
      </c>
      <c r="G36" s="177">
        <v>45806.22620790509</v>
      </c>
    </row>
    <row r="37">
      <c r="A37" s="459">
        <v>45806.0</v>
      </c>
      <c r="B37" s="80" t="s">
        <v>2128</v>
      </c>
      <c r="C37" s="80" t="s">
        <v>91</v>
      </c>
      <c r="D37" s="80" t="s">
        <v>878</v>
      </c>
      <c r="E37" s="177">
        <v>45806.1580787037</v>
      </c>
      <c r="F37" s="177">
        <v>45806.20189167824</v>
      </c>
      <c r="G37" s="177">
        <v>45806.225643391204</v>
      </c>
    </row>
    <row r="38">
      <c r="A38" s="459">
        <v>45806.0</v>
      </c>
      <c r="B38" s="80" t="s">
        <v>2128</v>
      </c>
      <c r="C38" s="80" t="s">
        <v>25</v>
      </c>
      <c r="D38" s="80" t="s">
        <v>878</v>
      </c>
      <c r="E38" s="177">
        <v>45806.19087962963</v>
      </c>
      <c r="F38" s="177">
        <v>45806.19612739584</v>
      </c>
      <c r="G38" s="177">
        <v>45806.2249784375</v>
      </c>
    </row>
    <row r="39">
      <c r="A39" s="459">
        <v>45806.0</v>
      </c>
      <c r="B39" s="80" t="s">
        <v>2128</v>
      </c>
      <c r="C39" s="80" t="s">
        <v>132</v>
      </c>
      <c r="D39" s="80" t="s">
        <v>878</v>
      </c>
      <c r="E39" s="177">
        <v>45806.129699074074</v>
      </c>
      <c r="F39" s="177">
        <v>45806.21249760417</v>
      </c>
      <c r="G39" s="177">
        <v>45806.22433298611</v>
      </c>
    </row>
    <row r="40">
      <c r="A40" s="459">
        <v>45806.0</v>
      </c>
      <c r="B40" s="80" t="s">
        <v>2128</v>
      </c>
      <c r="C40" s="80" t="s">
        <v>57</v>
      </c>
      <c r="D40" s="80" t="s">
        <v>878</v>
      </c>
      <c r="E40" s="177">
        <v>45806.202256944445</v>
      </c>
      <c r="F40" s="177">
        <v>45806.20597671296</v>
      </c>
      <c r="G40" s="177">
        <v>45806.22300453704</v>
      </c>
    </row>
    <row r="41">
      <c r="A41" s="459">
        <v>45806.0</v>
      </c>
      <c r="B41" s="80" t="s">
        <v>2128</v>
      </c>
      <c r="C41" s="80" t="s">
        <v>703</v>
      </c>
      <c r="D41" s="80" t="s">
        <v>878</v>
      </c>
      <c r="E41" s="177">
        <v>45806.16228009259</v>
      </c>
      <c r="F41" s="177">
        <v>45806.210767986115</v>
      </c>
      <c r="G41" s="177">
        <v>45806.2226071412</v>
      </c>
    </row>
    <row r="42">
      <c r="A42" s="459">
        <v>45806.0</v>
      </c>
      <c r="B42" s="80" t="s">
        <v>2128</v>
      </c>
      <c r="C42" s="80" t="s">
        <v>227</v>
      </c>
      <c r="D42" s="80" t="s">
        <v>878</v>
      </c>
      <c r="E42" s="177">
        <v>45806.17837962963</v>
      </c>
      <c r="F42" s="177">
        <v>45806.18025478009</v>
      </c>
      <c r="G42" s="177">
        <v>45806.22192875</v>
      </c>
    </row>
    <row r="43">
      <c r="A43" s="459">
        <v>45806.0</v>
      </c>
      <c r="B43" s="80" t="s">
        <v>2128</v>
      </c>
      <c r="C43" s="80" t="s">
        <v>24</v>
      </c>
      <c r="D43" s="80" t="s">
        <v>878</v>
      </c>
      <c r="E43" s="177">
        <v>45806.1496412037</v>
      </c>
      <c r="F43" s="177">
        <v>45806.19362203703</v>
      </c>
      <c r="G43" s="177">
        <v>45806.221732349535</v>
      </c>
    </row>
    <row r="44">
      <c r="A44" s="459">
        <v>45806.0</v>
      </c>
      <c r="B44" s="80" t="s">
        <v>2128</v>
      </c>
      <c r="C44" s="80" t="s">
        <v>1452</v>
      </c>
      <c r="D44" s="80" t="s">
        <v>878</v>
      </c>
      <c r="E44" s="177">
        <v>45806.11634259259</v>
      </c>
      <c r="F44" s="177">
        <v>45806.20402804398</v>
      </c>
      <c r="G44" s="177">
        <v>45806.22149164352</v>
      </c>
    </row>
    <row r="45">
      <c r="A45" s="459">
        <v>45806.0</v>
      </c>
      <c r="B45" s="80" t="s">
        <v>2128</v>
      </c>
      <c r="C45" s="80" t="s">
        <v>49</v>
      </c>
      <c r="D45" s="80" t="s">
        <v>878</v>
      </c>
      <c r="E45" s="177">
        <v>45806.19918981481</v>
      </c>
      <c r="F45" s="177">
        <v>45806.20362071759</v>
      </c>
      <c r="G45" s="177">
        <v>45806.221205567126</v>
      </c>
    </row>
    <row r="46">
      <c r="A46" s="459">
        <v>45806.0</v>
      </c>
      <c r="B46" s="80" t="s">
        <v>2128</v>
      </c>
      <c r="C46" s="80" t="s">
        <v>50</v>
      </c>
      <c r="D46" s="80" t="s">
        <v>878</v>
      </c>
      <c r="E46" s="177">
        <v>45806.20931712963</v>
      </c>
      <c r="F46" s="177">
        <v>45806.21128012732</v>
      </c>
      <c r="G46" s="177">
        <v>45806.220936516205</v>
      </c>
    </row>
    <row r="47">
      <c r="A47" s="459">
        <v>45806.0</v>
      </c>
      <c r="B47" s="80" t="s">
        <v>2128</v>
      </c>
      <c r="C47" s="80" t="s">
        <v>306</v>
      </c>
      <c r="D47" s="80" t="s">
        <v>878</v>
      </c>
      <c r="E47" s="177">
        <v>45806.125393518516</v>
      </c>
      <c r="F47" s="177">
        <v>45806.21347072917</v>
      </c>
      <c r="G47" s="177">
        <v>45806.220439398145</v>
      </c>
    </row>
    <row r="48">
      <c r="A48" s="459">
        <v>45806.0</v>
      </c>
      <c r="B48" s="80" t="s">
        <v>2128</v>
      </c>
      <c r="C48" s="80" t="s">
        <v>73</v>
      </c>
      <c r="D48" s="80" t="s">
        <v>878</v>
      </c>
      <c r="E48" s="177">
        <v>45806.098391203705</v>
      </c>
      <c r="F48" s="177">
        <v>45806.19814119213</v>
      </c>
      <c r="G48" s="177">
        <v>45806.22040885417</v>
      </c>
    </row>
    <row r="49">
      <c r="A49" s="459">
        <v>45806.0</v>
      </c>
      <c r="B49" s="80" t="s">
        <v>2128</v>
      </c>
      <c r="C49" s="80" t="s">
        <v>10</v>
      </c>
      <c r="D49" s="80" t="s">
        <v>878</v>
      </c>
      <c r="E49" s="177">
        <v>45806.13594907407</v>
      </c>
      <c r="F49" s="177">
        <v>45806.19535793982</v>
      </c>
      <c r="G49" s="177">
        <v>45806.22010318287</v>
      </c>
    </row>
    <row r="50">
      <c r="A50" s="459">
        <v>45806.0</v>
      </c>
      <c r="B50" s="80" t="s">
        <v>2128</v>
      </c>
      <c r="C50" s="80" t="s">
        <v>75</v>
      </c>
      <c r="D50" s="80" t="s">
        <v>878</v>
      </c>
      <c r="E50" s="177">
        <v>45806.08703703704</v>
      </c>
      <c r="F50" s="177">
        <v>45806.19716688657</v>
      </c>
      <c r="G50" s="177">
        <v>45806.219937222224</v>
      </c>
    </row>
    <row r="51">
      <c r="A51" s="459">
        <v>45806.0</v>
      </c>
      <c r="B51" s="80" t="s">
        <v>2128</v>
      </c>
      <c r="C51" s="80" t="s">
        <v>295</v>
      </c>
      <c r="D51" s="80" t="s">
        <v>2131</v>
      </c>
      <c r="E51" s="177">
        <v>45806.20800925926</v>
      </c>
      <c r="F51" s="177">
        <v>45806.21241231482</v>
      </c>
      <c r="G51" s="177">
        <v>45806.21980986111</v>
      </c>
    </row>
    <row r="52">
      <c r="A52" s="459">
        <v>45806.0</v>
      </c>
      <c r="B52" s="80" t="s">
        <v>2128</v>
      </c>
      <c r="C52" s="80" t="s">
        <v>602</v>
      </c>
      <c r="D52" s="80" t="s">
        <v>878</v>
      </c>
      <c r="E52" s="177">
        <v>45806.206145833334</v>
      </c>
      <c r="F52" s="177">
        <v>45806.20985274306</v>
      </c>
      <c r="G52" s="177">
        <v>45806.21964434028</v>
      </c>
    </row>
    <row r="53">
      <c r="A53" s="459">
        <v>45806.0</v>
      </c>
      <c r="B53" s="80" t="s">
        <v>2128</v>
      </c>
      <c r="C53" s="80" t="s">
        <v>328</v>
      </c>
      <c r="D53" s="80" t="s">
        <v>878</v>
      </c>
      <c r="E53" s="177">
        <v>45806.20880787037</v>
      </c>
      <c r="F53" s="177">
        <v>45806.211704155096</v>
      </c>
      <c r="G53" s="177">
        <v>45806.21737356482</v>
      </c>
    </row>
    <row r="54">
      <c r="A54" s="459">
        <v>45806.0</v>
      </c>
      <c r="B54" s="80" t="s">
        <v>2128</v>
      </c>
      <c r="C54" s="80" t="s">
        <v>787</v>
      </c>
      <c r="D54" s="80" t="s">
        <v>878</v>
      </c>
      <c r="E54" s="177">
        <v>45806.20967592593</v>
      </c>
      <c r="F54" s="177">
        <v>45806.21087755787</v>
      </c>
      <c r="G54" s="177">
        <v>45806.2170247338</v>
      </c>
    </row>
    <row r="55">
      <c r="A55" s="459">
        <v>45806.0</v>
      </c>
      <c r="B55" s="80" t="s">
        <v>2128</v>
      </c>
      <c r="C55" s="80" t="s">
        <v>124</v>
      </c>
      <c r="D55" s="80" t="s">
        <v>878</v>
      </c>
      <c r="E55" s="177">
        <v>45806.09349537037</v>
      </c>
      <c r="F55" s="177">
        <v>45806.208939375</v>
      </c>
      <c r="G55" s="177">
        <v>45806.21688763889</v>
      </c>
    </row>
    <row r="56">
      <c r="A56" s="459">
        <v>45806.0</v>
      </c>
      <c r="B56" s="80" t="s">
        <v>2128</v>
      </c>
      <c r="C56" s="80" t="s">
        <v>77</v>
      </c>
      <c r="D56" s="80" t="s">
        <v>2131</v>
      </c>
      <c r="E56" s="177">
        <v>45806.193657407406</v>
      </c>
      <c r="F56" s="177">
        <v>45806.19443809028</v>
      </c>
      <c r="G56" s="177">
        <v>45806.21586690972</v>
      </c>
    </row>
    <row r="57">
      <c r="A57" s="459">
        <v>45806.0</v>
      </c>
      <c r="B57" s="80" t="s">
        <v>2128</v>
      </c>
      <c r="C57" s="80" t="s">
        <v>54</v>
      </c>
      <c r="D57" s="80" t="s">
        <v>878</v>
      </c>
      <c r="E57" s="177">
        <v>45806.17015046296</v>
      </c>
      <c r="F57" s="177">
        <v>45806.20640870371</v>
      </c>
      <c r="G57" s="177">
        <v>45806.21332560185</v>
      </c>
    </row>
    <row r="58">
      <c r="A58" s="459">
        <v>45806.0</v>
      </c>
      <c r="B58" s="80" t="s">
        <v>2128</v>
      </c>
      <c r="C58" s="80" t="s">
        <v>70</v>
      </c>
      <c r="D58" s="80" t="s">
        <v>878</v>
      </c>
      <c r="E58" s="177">
        <v>45806.19501157408</v>
      </c>
      <c r="F58" s="177">
        <v>45806.197571226854</v>
      </c>
      <c r="G58" s="177">
        <v>45806.213217453704</v>
      </c>
    </row>
    <row r="59">
      <c r="A59" s="459">
        <v>45806.0</v>
      </c>
      <c r="B59" s="80" t="s">
        <v>2128</v>
      </c>
      <c r="C59" s="80" t="s">
        <v>86</v>
      </c>
      <c r="D59" s="80" t="s">
        <v>878</v>
      </c>
      <c r="E59" s="177">
        <v>45806.10770833334</v>
      </c>
      <c r="F59" s="177">
        <v>45806.201256631946</v>
      </c>
      <c r="G59" s="177">
        <v>45806.211583888886</v>
      </c>
    </row>
    <row r="60">
      <c r="A60" s="459">
        <v>45806.0</v>
      </c>
      <c r="B60" s="80" t="s">
        <v>2128</v>
      </c>
      <c r="C60" s="80" t="s">
        <v>240</v>
      </c>
      <c r="D60" s="80" t="s">
        <v>878</v>
      </c>
      <c r="E60" s="177">
        <v>45806.14988425926</v>
      </c>
      <c r="F60" s="177">
        <v>45806.18639866898</v>
      </c>
      <c r="G60" s="177">
        <v>45806.211531493056</v>
      </c>
    </row>
    <row r="61">
      <c r="A61" s="459">
        <v>45806.0</v>
      </c>
      <c r="B61" s="80" t="s">
        <v>2128</v>
      </c>
      <c r="C61" s="80" t="s">
        <v>89</v>
      </c>
      <c r="D61" s="80" t="s">
        <v>878</v>
      </c>
      <c r="E61" s="177">
        <v>45806.13375</v>
      </c>
      <c r="F61" s="177">
        <v>45806.19807155093</v>
      </c>
      <c r="G61" s="177">
        <v>45806.21138869213</v>
      </c>
    </row>
    <row r="62">
      <c r="A62" s="459">
        <v>45806.0</v>
      </c>
      <c r="B62" s="80" t="s">
        <v>2128</v>
      </c>
      <c r="C62" s="80" t="s">
        <v>146</v>
      </c>
      <c r="D62" s="80" t="s">
        <v>878</v>
      </c>
      <c r="E62" s="177">
        <v>45806.09954861111</v>
      </c>
      <c r="F62" s="177">
        <v>45806.185840798615</v>
      </c>
      <c r="G62" s="177">
        <v>45806.21066221065</v>
      </c>
    </row>
    <row r="63">
      <c r="A63" s="459">
        <v>45806.0</v>
      </c>
      <c r="B63" s="80" t="s">
        <v>2128</v>
      </c>
      <c r="C63" s="80" t="s">
        <v>241</v>
      </c>
      <c r="D63" s="80" t="s">
        <v>878</v>
      </c>
      <c r="E63" s="177">
        <v>45806.196805555555</v>
      </c>
      <c r="F63" s="177">
        <v>45806.19832127315</v>
      </c>
      <c r="G63" s="177">
        <v>45806.21000461806</v>
      </c>
    </row>
    <row r="64">
      <c r="A64" s="459">
        <v>45806.0</v>
      </c>
      <c r="B64" s="80" t="s">
        <v>2128</v>
      </c>
      <c r="C64" s="80" t="s">
        <v>1362</v>
      </c>
      <c r="D64" s="80" t="s">
        <v>878</v>
      </c>
      <c r="E64" s="177">
        <v>45806.11083333333</v>
      </c>
      <c r="F64" s="177">
        <v>45806.190463125</v>
      </c>
      <c r="G64" s="177">
        <v>45806.20991450232</v>
      </c>
    </row>
    <row r="65">
      <c r="A65" s="459">
        <v>45806.0</v>
      </c>
      <c r="B65" s="80" t="s">
        <v>2128</v>
      </c>
      <c r="C65" s="80" t="s">
        <v>399</v>
      </c>
      <c r="D65" s="80" t="s">
        <v>878</v>
      </c>
      <c r="E65" s="177">
        <v>45806.13269675926</v>
      </c>
      <c r="F65" s="177">
        <v>45806.202023136575</v>
      </c>
      <c r="G65" s="177">
        <v>45806.20947862269</v>
      </c>
    </row>
    <row r="66">
      <c r="A66" s="459">
        <v>45806.0</v>
      </c>
      <c r="B66" s="80" t="s">
        <v>2128</v>
      </c>
      <c r="C66" s="80" t="s">
        <v>40</v>
      </c>
      <c r="D66" s="80" t="s">
        <v>878</v>
      </c>
      <c r="E66" s="177">
        <v>45806.192662037036</v>
      </c>
      <c r="F66" s="177">
        <v>45806.195260381945</v>
      </c>
      <c r="G66" s="177">
        <v>45806.20823778935</v>
      </c>
    </row>
    <row r="67">
      <c r="A67" s="459">
        <v>45806.0</v>
      </c>
      <c r="B67" s="80" t="s">
        <v>2128</v>
      </c>
      <c r="C67" s="80" t="s">
        <v>13</v>
      </c>
      <c r="D67" s="80" t="s">
        <v>878</v>
      </c>
      <c r="E67" s="177">
        <v>45806.11993055556</v>
      </c>
      <c r="F67" s="177">
        <v>45806.20334359954</v>
      </c>
      <c r="G67" s="177">
        <v>45806.206177962966</v>
      </c>
    </row>
    <row r="68">
      <c r="A68" s="459">
        <v>45806.0</v>
      </c>
      <c r="B68" s="80" t="s">
        <v>2128</v>
      </c>
      <c r="C68" s="80" t="s">
        <v>66</v>
      </c>
      <c r="D68" s="80" t="s">
        <v>878</v>
      </c>
      <c r="E68" s="177">
        <v>45806.18798611111</v>
      </c>
      <c r="F68" s="177">
        <v>45806.193148645834</v>
      </c>
      <c r="G68" s="177">
        <v>45806.205700011575</v>
      </c>
    </row>
    <row r="69">
      <c r="A69" s="459">
        <v>45806.0</v>
      </c>
      <c r="B69" s="80" t="s">
        <v>2128</v>
      </c>
      <c r="C69" s="80" t="s">
        <v>360</v>
      </c>
      <c r="D69" s="80" t="s">
        <v>878</v>
      </c>
      <c r="E69" s="177">
        <v>45806.191400462965</v>
      </c>
      <c r="F69" s="177">
        <v>45806.194995300924</v>
      </c>
      <c r="G69" s="177">
        <v>45806.205014907406</v>
      </c>
    </row>
    <row r="70">
      <c r="A70" s="459">
        <v>45806.0</v>
      </c>
      <c r="B70" s="80" t="s">
        <v>2128</v>
      </c>
      <c r="C70" s="80" t="s">
        <v>329</v>
      </c>
      <c r="D70" s="80" t="s">
        <v>878</v>
      </c>
      <c r="E70" s="177">
        <v>45806.19298611111</v>
      </c>
      <c r="F70" s="177">
        <v>45806.195316944446</v>
      </c>
      <c r="G70" s="177">
        <v>45806.20403768519</v>
      </c>
    </row>
    <row r="71">
      <c r="A71" s="459">
        <v>45806.0</v>
      </c>
      <c r="B71" s="80" t="s">
        <v>2128</v>
      </c>
      <c r="C71" s="80" t="s">
        <v>64</v>
      </c>
      <c r="D71" s="80" t="s">
        <v>878</v>
      </c>
      <c r="E71" s="177">
        <v>45806.08008101852</v>
      </c>
      <c r="F71" s="177">
        <v>45806.17745736111</v>
      </c>
      <c r="G71" s="177">
        <v>45806.2037449537</v>
      </c>
    </row>
    <row r="72">
      <c r="A72" s="459">
        <v>45806.0</v>
      </c>
      <c r="B72" s="80" t="s">
        <v>2128</v>
      </c>
      <c r="C72" s="80" t="s">
        <v>58</v>
      </c>
      <c r="D72" s="80" t="s">
        <v>878</v>
      </c>
      <c r="E72" s="177">
        <v>45806.09612268519</v>
      </c>
      <c r="F72" s="177">
        <v>45806.194775358796</v>
      </c>
      <c r="G72" s="177">
        <v>45806.203669166665</v>
      </c>
    </row>
    <row r="73">
      <c r="A73" s="459">
        <v>45806.0</v>
      </c>
      <c r="B73" s="80" t="s">
        <v>2128</v>
      </c>
      <c r="C73" s="80" t="s">
        <v>139</v>
      </c>
      <c r="D73" s="80" t="s">
        <v>878</v>
      </c>
      <c r="E73" s="177">
        <v>45806.074837962966</v>
      </c>
      <c r="F73" s="177">
        <v>45806.191048622684</v>
      </c>
      <c r="G73" s="177">
        <v>45806.20359107639</v>
      </c>
    </row>
    <row r="74">
      <c r="A74" s="459">
        <v>45806.0</v>
      </c>
      <c r="B74" s="80" t="s">
        <v>2128</v>
      </c>
      <c r="C74" s="80" t="s">
        <v>286</v>
      </c>
      <c r="D74" s="80" t="s">
        <v>878</v>
      </c>
      <c r="E74" s="177">
        <v>45806.102106481485</v>
      </c>
      <c r="F74" s="177">
        <v>45806.19434679398</v>
      </c>
      <c r="G74" s="177">
        <v>45806.20268822917</v>
      </c>
    </row>
    <row r="75">
      <c r="A75" s="459">
        <v>45806.0</v>
      </c>
      <c r="B75" s="80" t="s">
        <v>2128</v>
      </c>
      <c r="C75" s="80" t="s">
        <v>422</v>
      </c>
      <c r="D75" s="80" t="s">
        <v>878</v>
      </c>
      <c r="E75" s="177">
        <v>45806.16806712963</v>
      </c>
      <c r="F75" s="177">
        <v>45806.18832952547</v>
      </c>
      <c r="G75" s="177">
        <v>45806.20192130787</v>
      </c>
    </row>
    <row r="76">
      <c r="A76" s="459">
        <v>45806.0</v>
      </c>
      <c r="B76" s="80" t="s">
        <v>2128</v>
      </c>
      <c r="C76" s="80" t="s">
        <v>172</v>
      </c>
      <c r="D76" s="80" t="s">
        <v>878</v>
      </c>
      <c r="E76" s="177">
        <v>45806.18981481482</v>
      </c>
      <c r="F76" s="177">
        <v>45806.190264375</v>
      </c>
      <c r="G76" s="177">
        <v>45806.201499965275</v>
      </c>
    </row>
    <row r="77">
      <c r="A77" s="459">
        <v>45806.0</v>
      </c>
      <c r="B77" s="80" t="s">
        <v>2128</v>
      </c>
      <c r="C77" s="80" t="s">
        <v>101</v>
      </c>
      <c r="D77" s="80" t="s">
        <v>878</v>
      </c>
      <c r="E77" s="177">
        <v>45806.18431712963</v>
      </c>
      <c r="F77" s="177">
        <v>45806.18546228009</v>
      </c>
      <c r="G77" s="177">
        <v>45806.201027766205</v>
      </c>
    </row>
    <row r="78">
      <c r="A78" s="459">
        <v>45806.0</v>
      </c>
      <c r="B78" s="80" t="s">
        <v>2128</v>
      </c>
      <c r="C78" s="80" t="s">
        <v>103</v>
      </c>
      <c r="D78" s="80" t="s">
        <v>878</v>
      </c>
      <c r="E78" s="177">
        <v>45806.136041666665</v>
      </c>
      <c r="F78" s="177">
        <v>45806.17845732639</v>
      </c>
      <c r="G78" s="177">
        <v>45806.20087608796</v>
      </c>
    </row>
    <row r="79">
      <c r="A79" s="459">
        <v>45806.0</v>
      </c>
      <c r="B79" s="80" t="s">
        <v>2128</v>
      </c>
      <c r="C79" s="80" t="s">
        <v>468</v>
      </c>
      <c r="D79" s="80" t="s">
        <v>878</v>
      </c>
      <c r="E79" s="177">
        <v>45806.100694444445</v>
      </c>
      <c r="F79" s="177">
        <v>45806.19309443287</v>
      </c>
      <c r="G79" s="177">
        <v>45806.2002053125</v>
      </c>
    </row>
    <row r="80">
      <c r="A80" s="459">
        <v>45806.0</v>
      </c>
      <c r="B80" s="80" t="s">
        <v>2128</v>
      </c>
      <c r="C80" s="80" t="s">
        <v>358</v>
      </c>
      <c r="D80" s="80" t="s">
        <v>878</v>
      </c>
      <c r="E80" s="177">
        <v>45806.189247685186</v>
      </c>
      <c r="F80" s="177">
        <v>45806.19201741898</v>
      </c>
      <c r="G80" s="177">
        <v>45806.1999705787</v>
      </c>
    </row>
    <row r="81">
      <c r="A81" s="459">
        <v>45806.0</v>
      </c>
      <c r="B81" s="80" t="s">
        <v>2128</v>
      </c>
      <c r="C81" s="80" t="s">
        <v>31</v>
      </c>
      <c r="D81" s="80" t="s">
        <v>878</v>
      </c>
      <c r="E81" s="177">
        <v>45806.179768518516</v>
      </c>
      <c r="F81" s="177">
        <v>45806.183933796296</v>
      </c>
      <c r="G81" s="177">
        <v>45806.19989251158</v>
      </c>
    </row>
    <row r="82">
      <c r="A82" s="459">
        <v>45806.0</v>
      </c>
      <c r="B82" s="80" t="s">
        <v>2128</v>
      </c>
      <c r="C82" s="80" t="s">
        <v>45</v>
      </c>
      <c r="D82" s="80" t="s">
        <v>878</v>
      </c>
      <c r="E82" s="177">
        <v>45806.18</v>
      </c>
      <c r="F82" s="177">
        <v>45806.19247869213</v>
      </c>
      <c r="G82" s="177">
        <v>45806.199699780096</v>
      </c>
    </row>
    <row r="83">
      <c r="A83" s="459">
        <v>45806.0</v>
      </c>
      <c r="B83" s="80" t="s">
        <v>2128</v>
      </c>
      <c r="C83" s="80" t="s">
        <v>135</v>
      </c>
      <c r="D83" s="80" t="s">
        <v>878</v>
      </c>
      <c r="E83" s="177">
        <v>45806.139710648145</v>
      </c>
      <c r="F83" s="177">
        <v>45806.177142569446</v>
      </c>
      <c r="G83" s="177">
        <v>45806.19840167824</v>
      </c>
    </row>
    <row r="84">
      <c r="A84" s="459">
        <v>45806.0</v>
      </c>
      <c r="B84" s="80" t="s">
        <v>2128</v>
      </c>
      <c r="C84" s="80" t="s">
        <v>129</v>
      </c>
      <c r="D84" s="80" t="s">
        <v>878</v>
      </c>
      <c r="E84" s="177">
        <v>45806.1796875</v>
      </c>
      <c r="F84" s="177">
        <v>45806.18184171296</v>
      </c>
      <c r="G84" s="177">
        <v>45806.198317766204</v>
      </c>
    </row>
    <row r="85">
      <c r="A85" s="459">
        <v>45806.0</v>
      </c>
      <c r="B85" s="80" t="s">
        <v>2128</v>
      </c>
      <c r="C85" s="80" t="s">
        <v>224</v>
      </c>
      <c r="D85" s="80" t="s">
        <v>878</v>
      </c>
      <c r="E85" s="177">
        <v>45806.14032407408</v>
      </c>
      <c r="F85" s="177">
        <v>45806.186613252314</v>
      </c>
      <c r="G85" s="177">
        <v>45806.19800834491</v>
      </c>
    </row>
    <row r="86">
      <c r="A86" s="459">
        <v>45806.0</v>
      </c>
      <c r="B86" s="80" t="s">
        <v>2128</v>
      </c>
      <c r="C86" s="80" t="s">
        <v>325</v>
      </c>
      <c r="D86" s="80" t="s">
        <v>878</v>
      </c>
      <c r="E86" s="177">
        <v>45806.11614583333</v>
      </c>
      <c r="F86" s="177">
        <v>45806.19450456018</v>
      </c>
      <c r="G86" s="177">
        <v>45806.197465972225</v>
      </c>
    </row>
    <row r="87">
      <c r="A87" s="459">
        <v>45806.0</v>
      </c>
      <c r="B87" s="80" t="s">
        <v>2128</v>
      </c>
      <c r="C87" s="80" t="s">
        <v>160</v>
      </c>
      <c r="D87" s="80" t="s">
        <v>878</v>
      </c>
      <c r="E87" s="177">
        <v>45806.13847222222</v>
      </c>
      <c r="F87" s="177">
        <v>45806.15400746528</v>
      </c>
      <c r="G87" s="177">
        <v>45806.197094965275</v>
      </c>
    </row>
    <row r="88">
      <c r="A88" s="459">
        <v>45806.0</v>
      </c>
      <c r="B88" s="80" t="s">
        <v>2128</v>
      </c>
      <c r="C88" s="80" t="s">
        <v>23</v>
      </c>
      <c r="D88" s="80" t="s">
        <v>878</v>
      </c>
      <c r="E88" s="177">
        <v>45806.17528935185</v>
      </c>
      <c r="F88" s="177">
        <v>45806.17729104167</v>
      </c>
      <c r="G88" s="177">
        <v>45806.196530787034</v>
      </c>
    </row>
    <row r="89">
      <c r="A89" s="459">
        <v>45806.0</v>
      </c>
      <c r="B89" s="80" t="s">
        <v>2128</v>
      </c>
      <c r="C89" s="80" t="s">
        <v>331</v>
      </c>
      <c r="D89" s="80" t="s">
        <v>878</v>
      </c>
      <c r="E89" s="177">
        <v>45806.183842592596</v>
      </c>
      <c r="F89" s="177">
        <v>45806.18597274306</v>
      </c>
      <c r="G89" s="177">
        <v>45806.19569263889</v>
      </c>
    </row>
    <row r="90">
      <c r="A90" s="459">
        <v>45806.0</v>
      </c>
      <c r="B90" s="80" t="s">
        <v>2128</v>
      </c>
      <c r="C90" s="80" t="s">
        <v>263</v>
      </c>
      <c r="D90" s="80" t="s">
        <v>878</v>
      </c>
      <c r="E90" s="177">
        <v>45806.18203703704</v>
      </c>
      <c r="F90" s="177">
        <v>45806.183520335646</v>
      </c>
      <c r="G90" s="177">
        <v>45806.19523196759</v>
      </c>
    </row>
    <row r="91">
      <c r="A91" s="459">
        <v>45806.0</v>
      </c>
      <c r="B91" s="80" t="s">
        <v>2128</v>
      </c>
      <c r="C91" s="80" t="s">
        <v>321</v>
      </c>
      <c r="D91" s="80" t="s">
        <v>878</v>
      </c>
      <c r="E91" s="177">
        <v>45806.12034722222</v>
      </c>
      <c r="F91" s="177">
        <v>45806.188112766205</v>
      </c>
      <c r="G91" s="177">
        <v>45806.19485085648</v>
      </c>
    </row>
    <row r="92">
      <c r="A92" s="459">
        <v>45806.0</v>
      </c>
      <c r="B92" s="80" t="s">
        <v>2128</v>
      </c>
      <c r="C92" s="80" t="s">
        <v>221</v>
      </c>
      <c r="D92" s="80" t="s">
        <v>878</v>
      </c>
      <c r="E92" s="177">
        <v>45806.15630787037</v>
      </c>
      <c r="F92" s="177">
        <v>45806.175304525466</v>
      </c>
      <c r="G92" s="177">
        <v>45806.19349082176</v>
      </c>
    </row>
    <row r="93">
      <c r="A93" s="459">
        <v>45806.0</v>
      </c>
      <c r="B93" s="80" t="s">
        <v>2128</v>
      </c>
      <c r="C93" s="80" t="s">
        <v>96</v>
      </c>
      <c r="D93" s="80" t="s">
        <v>878</v>
      </c>
      <c r="E93" s="177">
        <v>45806.11462962963</v>
      </c>
      <c r="F93" s="177">
        <v>45806.171111331016</v>
      </c>
      <c r="G93" s="177">
        <v>45806.19221056713</v>
      </c>
    </row>
    <row r="94">
      <c r="A94" s="459">
        <v>45806.0</v>
      </c>
      <c r="B94" s="80" t="s">
        <v>2128</v>
      </c>
      <c r="C94" s="80" t="s">
        <v>728</v>
      </c>
      <c r="D94" s="80" t="s">
        <v>878</v>
      </c>
      <c r="E94" s="177">
        <v>45806.1409375</v>
      </c>
      <c r="F94" s="177">
        <v>45806.15727650463</v>
      </c>
      <c r="G94" s="177">
        <v>45806.19130421296</v>
      </c>
    </row>
    <row r="95">
      <c r="A95" s="459">
        <v>45806.0</v>
      </c>
      <c r="B95" s="80" t="s">
        <v>2128</v>
      </c>
      <c r="C95" s="80" t="s">
        <v>201</v>
      </c>
      <c r="D95" s="80" t="s">
        <v>878</v>
      </c>
      <c r="E95" s="177">
        <v>45806.16946759259</v>
      </c>
      <c r="F95" s="177">
        <v>45806.17594043982</v>
      </c>
      <c r="G95" s="177">
        <v>45806.190718680555</v>
      </c>
    </row>
    <row r="96">
      <c r="A96" s="459">
        <v>45806.0</v>
      </c>
      <c r="B96" s="80" t="s">
        <v>2128</v>
      </c>
      <c r="C96" s="80" t="s">
        <v>777</v>
      </c>
      <c r="D96" s="80" t="s">
        <v>878</v>
      </c>
      <c r="E96" s="177">
        <v>45806.09935185185</v>
      </c>
      <c r="F96" s="177">
        <v>45806.16563131945</v>
      </c>
      <c r="G96" s="177">
        <v>45806.18950729167</v>
      </c>
    </row>
    <row r="97">
      <c r="A97" s="459">
        <v>45806.0</v>
      </c>
      <c r="B97" s="80" t="s">
        <v>2128</v>
      </c>
      <c r="C97" s="80" t="s">
        <v>11</v>
      </c>
      <c r="D97" s="80" t="s">
        <v>878</v>
      </c>
      <c r="E97" s="177">
        <v>45806.16292824074</v>
      </c>
      <c r="F97" s="177">
        <v>45806.17313431713</v>
      </c>
      <c r="G97" s="177">
        <v>45806.1893478125</v>
      </c>
    </row>
    <row r="98">
      <c r="A98" s="459">
        <v>45806.0</v>
      </c>
      <c r="B98" s="80" t="s">
        <v>2128</v>
      </c>
      <c r="C98" s="80" t="s">
        <v>116</v>
      </c>
      <c r="D98" s="80" t="s">
        <v>878</v>
      </c>
      <c r="E98" s="177">
        <v>45806.14288194444</v>
      </c>
      <c r="F98" s="177">
        <v>45806.16890379629</v>
      </c>
      <c r="G98" s="177">
        <v>45806.18931855324</v>
      </c>
    </row>
    <row r="99">
      <c r="A99" s="459">
        <v>45806.0</v>
      </c>
      <c r="B99" s="80" t="s">
        <v>2128</v>
      </c>
      <c r="C99" s="80" t="s">
        <v>92</v>
      </c>
      <c r="D99" s="80" t="s">
        <v>878</v>
      </c>
      <c r="E99" s="177">
        <v>45806.13704861111</v>
      </c>
      <c r="F99" s="177">
        <v>45806.1672753125</v>
      </c>
      <c r="G99" s="177">
        <v>45806.18844846065</v>
      </c>
    </row>
    <row r="100">
      <c r="A100" s="459">
        <v>45806.0</v>
      </c>
      <c r="B100" s="80" t="s">
        <v>2128</v>
      </c>
      <c r="C100" s="80" t="s">
        <v>219</v>
      </c>
      <c r="D100" s="80" t="s">
        <v>878</v>
      </c>
      <c r="E100" s="177">
        <v>45806.160833333335</v>
      </c>
      <c r="F100" s="177">
        <v>45806.1782725</v>
      </c>
      <c r="G100" s="177">
        <v>45806.188182094906</v>
      </c>
    </row>
    <row r="101">
      <c r="A101" s="459">
        <v>45806.0</v>
      </c>
      <c r="B101" s="80" t="s">
        <v>2128</v>
      </c>
      <c r="C101" s="80" t="s">
        <v>125</v>
      </c>
      <c r="D101" s="80" t="s">
        <v>878</v>
      </c>
      <c r="E101" s="177">
        <v>45806.11068287037</v>
      </c>
      <c r="F101" s="177">
        <v>45806.16670475694</v>
      </c>
      <c r="G101" s="177">
        <v>45806.18804871528</v>
      </c>
    </row>
    <row r="102">
      <c r="A102" s="459">
        <v>45806.0</v>
      </c>
      <c r="B102" s="80" t="s">
        <v>2128</v>
      </c>
      <c r="C102" s="80" t="s">
        <v>6</v>
      </c>
      <c r="D102" s="80" t="s">
        <v>878</v>
      </c>
      <c r="E102" s="177">
        <v>45806.17988425926</v>
      </c>
      <c r="F102" s="177">
        <v>45806.18125350695</v>
      </c>
      <c r="G102" s="177">
        <v>45806.186271527775</v>
      </c>
    </row>
    <row r="103">
      <c r="A103" s="459">
        <v>45806.0</v>
      </c>
      <c r="B103" s="80" t="s">
        <v>2128</v>
      </c>
      <c r="C103" s="80" t="s">
        <v>1609</v>
      </c>
      <c r="D103" s="80" t="s">
        <v>878</v>
      </c>
      <c r="E103" s="177">
        <v>45806.13767361111</v>
      </c>
      <c r="F103" s="177">
        <v>45806.172789826385</v>
      </c>
      <c r="G103" s="177">
        <v>45806.184899479165</v>
      </c>
    </row>
    <row r="104">
      <c r="A104" s="459">
        <v>45806.0</v>
      </c>
      <c r="B104" s="80" t="s">
        <v>2128</v>
      </c>
      <c r="C104" s="80" t="s">
        <v>1120</v>
      </c>
      <c r="D104" s="80" t="s">
        <v>878</v>
      </c>
      <c r="E104" s="177">
        <v>45806.16726851852</v>
      </c>
      <c r="F104" s="177">
        <v>45806.170261273146</v>
      </c>
      <c r="G104" s="177">
        <v>45806.182813900465</v>
      </c>
    </row>
    <row r="105">
      <c r="A105" s="459">
        <v>45806.0</v>
      </c>
      <c r="B105" s="80" t="s">
        <v>2128</v>
      </c>
      <c r="C105" s="80" t="s">
        <v>30</v>
      </c>
      <c r="D105" s="80" t="s">
        <v>878</v>
      </c>
      <c r="E105" s="177">
        <v>45806.15068287037</v>
      </c>
      <c r="F105" s="177">
        <v>45806.16744282407</v>
      </c>
      <c r="G105" s="177">
        <v>45806.178676585645</v>
      </c>
    </row>
    <row r="106">
      <c r="A106" s="459">
        <v>45806.0</v>
      </c>
      <c r="B106" s="80" t="s">
        <v>2128</v>
      </c>
      <c r="C106" s="80" t="s">
        <v>190</v>
      </c>
      <c r="D106" s="80" t="s">
        <v>878</v>
      </c>
      <c r="E106" s="177">
        <v>45806.12357638889</v>
      </c>
      <c r="F106" s="177">
        <v>45806.14398826389</v>
      </c>
      <c r="G106" s="177">
        <v>45806.17578711805</v>
      </c>
    </row>
    <row r="107">
      <c r="A107" s="459">
        <v>45806.0</v>
      </c>
      <c r="B107" s="80" t="s">
        <v>2128</v>
      </c>
      <c r="C107" s="80" t="s">
        <v>170</v>
      </c>
      <c r="D107" s="80" t="s">
        <v>878</v>
      </c>
      <c r="E107" s="177">
        <v>45806.15587962963</v>
      </c>
      <c r="F107" s="177">
        <v>45806.157429293984</v>
      </c>
      <c r="G107" s="177">
        <v>45806.17477237269</v>
      </c>
    </row>
    <row r="108">
      <c r="A108" s="459">
        <v>45806.0</v>
      </c>
      <c r="B108" s="80" t="s">
        <v>2128</v>
      </c>
      <c r="C108" s="80" t="s">
        <v>82</v>
      </c>
      <c r="D108" s="80" t="s">
        <v>878</v>
      </c>
      <c r="E108" s="177">
        <v>45806.16357638889</v>
      </c>
      <c r="F108" s="177">
        <v>45806.16535931713</v>
      </c>
      <c r="G108" s="177">
        <v>45806.169849618054</v>
      </c>
    </row>
    <row r="109">
      <c r="A109" s="459">
        <v>45806.0</v>
      </c>
      <c r="B109" s="80" t="s">
        <v>2128</v>
      </c>
      <c r="C109" s="80" t="s">
        <v>130</v>
      </c>
      <c r="D109" s="80" t="s">
        <v>878</v>
      </c>
      <c r="E109" s="177">
        <v>45806.11332175926</v>
      </c>
      <c r="F109" s="177">
        <v>45806.132740706016</v>
      </c>
      <c r="G109" s="177">
        <v>45806.16450726852</v>
      </c>
    </row>
    <row r="110">
      <c r="A110" s="459">
        <v>45806.0</v>
      </c>
      <c r="B110" s="80" t="s">
        <v>2128</v>
      </c>
      <c r="C110" s="80" t="s">
        <v>217</v>
      </c>
      <c r="D110" s="80" t="s">
        <v>878</v>
      </c>
      <c r="E110" s="177">
        <v>45806.14114583333</v>
      </c>
      <c r="F110" s="177">
        <v>45806.1453253125</v>
      </c>
      <c r="G110" s="177">
        <v>45806.16410943287</v>
      </c>
    </row>
    <row r="111">
      <c r="A111" s="459">
        <v>45806.0</v>
      </c>
      <c r="B111" s="80" t="s">
        <v>2128</v>
      </c>
      <c r="C111" s="80" t="s">
        <v>181</v>
      </c>
      <c r="D111" s="80" t="s">
        <v>878</v>
      </c>
      <c r="E111" s="177">
        <v>45806.130219907405</v>
      </c>
      <c r="F111" s="177">
        <v>45806.13836747685</v>
      </c>
      <c r="G111" s="177">
        <v>45806.15128446759</v>
      </c>
    </row>
    <row r="112">
      <c r="A112" s="459">
        <v>45806.0</v>
      </c>
      <c r="B112" s="80" t="s">
        <v>2128</v>
      </c>
      <c r="C112" s="80" t="s">
        <v>1394</v>
      </c>
      <c r="D112" s="80" t="s">
        <v>878</v>
      </c>
      <c r="E112" s="177">
        <v>45806.12329861111</v>
      </c>
      <c r="F112" s="177">
        <v>45806.133740150464</v>
      </c>
      <c r="G112" s="177">
        <v>45806.15105789352</v>
      </c>
    </row>
    <row r="113">
      <c r="A113" s="459">
        <v>45806.0</v>
      </c>
      <c r="B113" s="80" t="s">
        <v>2128</v>
      </c>
      <c r="C113" s="80" t="s">
        <v>178</v>
      </c>
      <c r="D113" s="80" t="s">
        <v>878</v>
      </c>
      <c r="E113" s="177">
        <v>45806.132581018515</v>
      </c>
      <c r="F113" s="177">
        <v>45806.1360328125</v>
      </c>
      <c r="G113" s="177">
        <v>45806.142660439815</v>
      </c>
    </row>
    <row r="114">
      <c r="A114" s="459">
        <v>45806.0</v>
      </c>
      <c r="B114" s="80" t="s">
        <v>2128</v>
      </c>
      <c r="C114" s="80" t="s">
        <v>144</v>
      </c>
      <c r="D114" s="80" t="s">
        <v>878</v>
      </c>
      <c r="E114" s="177">
        <v>45806.12849537037</v>
      </c>
      <c r="F114" s="177">
        <v>45806.13562185185</v>
      </c>
      <c r="G114" s="177">
        <v>45806.14240763889</v>
      </c>
    </row>
    <row r="115">
      <c r="A115" s="459">
        <v>45806.0</v>
      </c>
      <c r="B115" s="80" t="s">
        <v>2128</v>
      </c>
      <c r="C115" s="80" t="s">
        <v>198</v>
      </c>
      <c r="D115" s="80" t="s">
        <v>878</v>
      </c>
      <c r="E115" s="177">
        <v>45806.12700231482</v>
      </c>
      <c r="F115" s="177">
        <v>45806.12873866898</v>
      </c>
      <c r="G115" s="177">
        <v>45806.13995806713</v>
      </c>
    </row>
    <row r="116">
      <c r="A116" s="459">
        <v>45806.0</v>
      </c>
      <c r="B116" s="80" t="s">
        <v>2128</v>
      </c>
      <c r="C116" s="80" t="s">
        <v>15</v>
      </c>
      <c r="D116" s="80" t="s">
        <v>878</v>
      </c>
      <c r="E116" s="177">
        <v>45806.13445601852</v>
      </c>
      <c r="F116" s="177">
        <v>45806.1355730787</v>
      </c>
      <c r="G116" s="177">
        <v>45806.13934677083</v>
      </c>
    </row>
    <row r="117">
      <c r="A117" s="459">
        <v>45806.0</v>
      </c>
      <c r="B117" s="80" t="s">
        <v>2128</v>
      </c>
      <c r="C117" s="80" t="s">
        <v>97</v>
      </c>
      <c r="D117" s="80" t="s">
        <v>878</v>
      </c>
      <c r="E117" s="177">
        <v>45806.103472222225</v>
      </c>
      <c r="F117" s="177">
        <v>45806.10723609954</v>
      </c>
      <c r="G117" s="177">
        <v>45806.139134212965</v>
      </c>
    </row>
    <row r="118">
      <c r="A118" s="459">
        <v>45806.0</v>
      </c>
      <c r="B118" s="80" t="s">
        <v>2128</v>
      </c>
      <c r="C118" s="80" t="s">
        <v>14</v>
      </c>
      <c r="D118" s="80" t="s">
        <v>878</v>
      </c>
      <c r="E118" s="177">
        <v>45806.126608796294</v>
      </c>
      <c r="F118" s="177">
        <v>45806.12732513889</v>
      </c>
      <c r="G118" s="177">
        <v>45806.13183010417</v>
      </c>
    </row>
    <row r="119">
      <c r="A119" s="459">
        <v>45806.0</v>
      </c>
      <c r="B119" s="80" t="s">
        <v>2128</v>
      </c>
      <c r="C119" s="80" t="s">
        <v>517</v>
      </c>
      <c r="D119" s="80" t="s">
        <v>878</v>
      </c>
      <c r="E119" s="177">
        <v>45806.10128472222</v>
      </c>
      <c r="F119" s="177">
        <v>45806.10252395833</v>
      </c>
      <c r="G119" s="177">
        <v>45806.11713774306</v>
      </c>
    </row>
    <row r="120">
      <c r="A120" s="459">
        <v>45806.0</v>
      </c>
      <c r="B120" s="80" t="s">
        <v>2128</v>
      </c>
      <c r="C120" s="80" t="s">
        <v>335</v>
      </c>
      <c r="D120" s="80" t="s">
        <v>878</v>
      </c>
      <c r="E120" s="177">
        <v>45806.10636574074</v>
      </c>
      <c r="F120" s="177">
        <v>45806.109876400464</v>
      </c>
      <c r="G120" s="177">
        <v>45806.115375347224</v>
      </c>
    </row>
    <row r="121">
      <c r="A121" s="459">
        <v>45806.0</v>
      </c>
      <c r="B121" s="80" t="s">
        <v>2128</v>
      </c>
      <c r="C121" s="80" t="s">
        <v>165</v>
      </c>
      <c r="D121" s="80" t="s">
        <v>878</v>
      </c>
      <c r="E121" s="177">
        <v>45806.100486111114</v>
      </c>
      <c r="F121" s="177">
        <v>45806.10146028935</v>
      </c>
      <c r="G121" s="177">
        <v>45806.11408394676</v>
      </c>
    </row>
    <row r="122">
      <c r="A122" s="459">
        <v>45806.0</v>
      </c>
      <c r="B122" s="80" t="s">
        <v>2128</v>
      </c>
      <c r="C122" s="80" t="s">
        <v>27</v>
      </c>
      <c r="D122" s="80" t="s">
        <v>878</v>
      </c>
      <c r="E122" s="177">
        <v>45806.08372685185</v>
      </c>
      <c r="F122" s="177">
        <v>45806.08913252315</v>
      </c>
      <c r="G122" s="177">
        <v>45806.107089386576</v>
      </c>
    </row>
    <row r="123">
      <c r="A123" s="459">
        <v>45806.0</v>
      </c>
      <c r="B123" s="80" t="s">
        <v>2128</v>
      </c>
      <c r="C123" s="80" t="s">
        <v>137</v>
      </c>
      <c r="D123" s="80" t="s">
        <v>878</v>
      </c>
      <c r="E123" s="177">
        <v>45806.06349537037</v>
      </c>
      <c r="F123" s="177">
        <v>45806.070805613424</v>
      </c>
      <c r="G123" s="177">
        <v>45806.08218856482</v>
      </c>
    </row>
    <row r="124">
      <c r="A124" s="459">
        <v>45806.0</v>
      </c>
      <c r="B124" s="80" t="s">
        <v>2128</v>
      </c>
      <c r="C124" s="80" t="s">
        <v>29</v>
      </c>
      <c r="D124" s="80" t="s">
        <v>2131</v>
      </c>
      <c r="E124" s="177">
        <v>45806.056284722225</v>
      </c>
      <c r="F124" s="177">
        <v>45806.058026307874</v>
      </c>
      <c r="G124" s="177">
        <v>45806.067337430555</v>
      </c>
    </row>
    <row r="125">
      <c r="A125" s="458"/>
      <c r="B125" s="15"/>
      <c r="C125" s="15"/>
      <c r="D125" s="15"/>
      <c r="E125" s="15"/>
      <c r="F125" s="15"/>
      <c r="G125" s="15"/>
    </row>
    <row r="126">
      <c r="A126" s="458"/>
      <c r="B126" s="15"/>
      <c r="C126" s="15"/>
      <c r="D126" s="15"/>
      <c r="E126" s="15"/>
      <c r="F126" s="15"/>
      <c r="G126" s="15"/>
    </row>
    <row r="127">
      <c r="A127" s="15"/>
      <c r="B127" s="15"/>
      <c r="C127" s="15"/>
      <c r="D127" s="15"/>
      <c r="E127" s="15"/>
      <c r="F127" s="15"/>
      <c r="G127" s="15"/>
    </row>
    <row r="128">
      <c r="A128" s="15"/>
      <c r="B128" s="15"/>
      <c r="C128" s="15"/>
      <c r="D128" s="15"/>
      <c r="E128" s="15"/>
      <c r="F128" s="15"/>
      <c r="G128" s="15"/>
    </row>
    <row r="129">
      <c r="A129" s="15"/>
      <c r="B129" s="15"/>
      <c r="C129" s="15"/>
      <c r="D129" s="15"/>
      <c r="E129" s="15"/>
      <c r="F129" s="15"/>
      <c r="G129" s="15"/>
    </row>
    <row r="130">
      <c r="A130" s="15"/>
      <c r="B130" s="15"/>
      <c r="C130" s="15"/>
      <c r="D130" s="15"/>
      <c r="E130" s="15"/>
      <c r="F130" s="15"/>
      <c r="G130" s="15"/>
    </row>
    <row r="131">
      <c r="A131" s="15"/>
      <c r="B131" s="15"/>
      <c r="C131" s="15"/>
      <c r="D131" s="15"/>
      <c r="E131" s="15"/>
      <c r="F131" s="15"/>
      <c r="G131" s="15"/>
    </row>
    <row r="132">
      <c r="A132" s="15"/>
      <c r="B132" s="15"/>
      <c r="C132" s="15"/>
      <c r="D132" s="15"/>
      <c r="E132" s="15"/>
      <c r="F132" s="15"/>
      <c r="G132" s="15"/>
    </row>
    <row r="133">
      <c r="A133" s="15"/>
      <c r="B133" s="15"/>
      <c r="C133" s="15"/>
      <c r="D133" s="15"/>
      <c r="E133" s="15"/>
      <c r="F133" s="15"/>
      <c r="G133" s="15"/>
    </row>
    <row r="134">
      <c r="A134" s="15"/>
      <c r="B134" s="15"/>
      <c r="C134" s="15"/>
      <c r="D134" s="15"/>
      <c r="E134" s="15"/>
      <c r="F134" s="15"/>
      <c r="G134" s="15"/>
    </row>
    <row r="135">
      <c r="A135" s="15"/>
      <c r="B135" s="15"/>
      <c r="C135" s="15"/>
      <c r="D135" s="15"/>
      <c r="E135" s="15"/>
      <c r="F135" s="15"/>
      <c r="G135" s="15"/>
    </row>
    <row r="136">
      <c r="A136" s="15"/>
      <c r="B136" s="15"/>
      <c r="C136" s="15"/>
      <c r="D136" s="15"/>
      <c r="E136" s="15"/>
      <c r="F136" s="15"/>
      <c r="G136" s="15"/>
    </row>
    <row r="137">
      <c r="A137" s="15"/>
      <c r="B137" s="15"/>
      <c r="C137" s="15"/>
      <c r="D137" s="15"/>
      <c r="E137" s="15"/>
      <c r="F137" s="15"/>
      <c r="G137" s="15"/>
    </row>
    <row r="138">
      <c r="A138" s="15"/>
      <c r="B138" s="15"/>
      <c r="C138" s="15"/>
      <c r="D138" s="15"/>
      <c r="E138" s="15"/>
      <c r="F138" s="15"/>
      <c r="G138" s="15"/>
    </row>
    <row r="139">
      <c r="A139" s="15"/>
      <c r="B139" s="15"/>
      <c r="C139" s="15"/>
      <c r="D139" s="15"/>
      <c r="E139" s="15"/>
      <c r="F139" s="15"/>
      <c r="G139" s="15"/>
    </row>
    <row r="140">
      <c r="A140" s="15"/>
      <c r="B140" s="15"/>
      <c r="C140" s="15"/>
      <c r="D140" s="15"/>
      <c r="E140" s="15"/>
      <c r="F140" s="15"/>
      <c r="G140" s="15"/>
    </row>
    <row r="141">
      <c r="A141" s="15"/>
      <c r="B141" s="15"/>
      <c r="C141" s="15"/>
      <c r="D141" s="15"/>
      <c r="E141" s="15"/>
      <c r="F141" s="15"/>
      <c r="G141" s="15"/>
    </row>
    <row r="142">
      <c r="A142" s="15"/>
      <c r="B142" s="15"/>
      <c r="C142" s="15"/>
      <c r="D142" s="15"/>
      <c r="E142" s="15"/>
      <c r="F142" s="15"/>
      <c r="G142" s="15"/>
    </row>
    <row r="143">
      <c r="A143" s="15"/>
      <c r="B143" s="15"/>
      <c r="C143" s="15"/>
      <c r="D143" s="15"/>
      <c r="E143" s="15"/>
      <c r="F143" s="15"/>
      <c r="G143" s="15"/>
    </row>
    <row r="144">
      <c r="A144" s="15"/>
      <c r="B144" s="15"/>
      <c r="C144" s="15"/>
      <c r="D144" s="15"/>
      <c r="E144" s="15"/>
      <c r="F144" s="15"/>
      <c r="G144" s="15"/>
    </row>
    <row r="145">
      <c r="A145" s="15"/>
      <c r="B145" s="15"/>
      <c r="C145" s="15"/>
      <c r="D145" s="15"/>
      <c r="E145" s="15"/>
      <c r="F145" s="15"/>
      <c r="G145" s="15"/>
    </row>
    <row r="146">
      <c r="A146" s="15"/>
      <c r="B146" s="15"/>
      <c r="C146" s="15"/>
      <c r="D146" s="15"/>
      <c r="E146" s="15"/>
      <c r="F146" s="15"/>
      <c r="G146" s="15"/>
    </row>
    <row r="147">
      <c r="A147" s="15"/>
      <c r="B147" s="15"/>
      <c r="C147" s="15"/>
      <c r="D147" s="15"/>
      <c r="E147" s="15"/>
      <c r="F147" s="15"/>
      <c r="G147" s="15"/>
    </row>
    <row r="148">
      <c r="A148" s="15"/>
      <c r="B148" s="15"/>
      <c r="C148" s="15"/>
      <c r="D148" s="15"/>
      <c r="E148" s="15"/>
      <c r="F148" s="15"/>
      <c r="G148" s="15"/>
    </row>
    <row r="149">
      <c r="A149" s="15"/>
      <c r="B149" s="15"/>
      <c r="C149" s="15"/>
      <c r="D149" s="15"/>
      <c r="E149" s="15"/>
      <c r="F149" s="15"/>
      <c r="G149" s="15"/>
    </row>
    <row r="150">
      <c r="A150" s="15"/>
      <c r="B150" s="15"/>
      <c r="C150" s="15"/>
      <c r="D150" s="15"/>
      <c r="E150" s="15"/>
      <c r="F150" s="15"/>
      <c r="G150" s="15"/>
    </row>
    <row r="151">
      <c r="A151" s="15"/>
      <c r="B151" s="15"/>
      <c r="C151" s="15"/>
      <c r="D151" s="15"/>
      <c r="E151" s="15"/>
      <c r="F151" s="15"/>
      <c r="G151" s="15"/>
    </row>
    <row r="152">
      <c r="A152" s="15"/>
      <c r="B152" s="15"/>
      <c r="C152" s="15"/>
      <c r="D152" s="15"/>
      <c r="E152" s="15"/>
      <c r="F152" s="15"/>
      <c r="G152" s="15"/>
    </row>
    <row r="153">
      <c r="A153" s="15"/>
      <c r="B153" s="15"/>
      <c r="C153" s="15"/>
      <c r="D153" s="15"/>
      <c r="E153" s="15"/>
      <c r="F153" s="15"/>
      <c r="G153" s="15"/>
    </row>
    <row r="154">
      <c r="A154" s="15"/>
      <c r="B154" s="15"/>
      <c r="C154" s="15"/>
      <c r="D154" s="15"/>
      <c r="E154" s="15"/>
      <c r="F154" s="15"/>
      <c r="G154" s="15"/>
    </row>
    <row r="155">
      <c r="A155" s="15"/>
      <c r="B155" s="15"/>
      <c r="C155" s="15"/>
      <c r="D155" s="15"/>
      <c r="E155" s="15"/>
      <c r="F155" s="15"/>
      <c r="G155" s="15"/>
    </row>
    <row r="156">
      <c r="A156" s="15"/>
      <c r="B156" s="15"/>
      <c r="C156" s="15"/>
      <c r="D156" s="15"/>
      <c r="E156" s="15"/>
      <c r="F156" s="15"/>
      <c r="G156" s="15"/>
    </row>
    <row r="157">
      <c r="A157" s="15"/>
      <c r="B157" s="15"/>
      <c r="C157" s="15"/>
      <c r="D157" s="15"/>
      <c r="E157" s="15"/>
      <c r="F157" s="15"/>
      <c r="G157" s="15"/>
    </row>
    <row r="158">
      <c r="A158" s="15"/>
      <c r="B158" s="15"/>
      <c r="C158" s="15"/>
      <c r="D158" s="15"/>
      <c r="E158" s="15"/>
      <c r="F158" s="15"/>
      <c r="G158" s="15"/>
    </row>
    <row r="159">
      <c r="A159" s="15"/>
      <c r="B159" s="15"/>
      <c r="C159" s="15"/>
      <c r="D159" s="15"/>
      <c r="E159" s="15"/>
      <c r="F159" s="15"/>
      <c r="G159" s="15"/>
    </row>
    <row r="160">
      <c r="A160" s="15"/>
      <c r="B160" s="15"/>
      <c r="C160" s="15"/>
      <c r="D160" s="15"/>
      <c r="E160" s="15"/>
      <c r="F160" s="15"/>
      <c r="G160" s="15"/>
    </row>
    <row r="161">
      <c r="A161" s="15"/>
      <c r="B161" s="15"/>
      <c r="C161" s="15"/>
      <c r="D161" s="15"/>
      <c r="E161" s="15"/>
      <c r="F161" s="15"/>
      <c r="G161" s="15"/>
    </row>
    <row r="162">
      <c r="A162" s="15"/>
      <c r="B162" s="15"/>
      <c r="C162" s="15"/>
      <c r="D162" s="15"/>
      <c r="E162" s="15"/>
      <c r="F162" s="15"/>
      <c r="G162" s="15"/>
    </row>
    <row r="163">
      <c r="A163" s="15"/>
      <c r="B163" s="15"/>
      <c r="C163" s="15"/>
      <c r="D163" s="15"/>
      <c r="E163" s="15"/>
      <c r="F163" s="15"/>
      <c r="G163" s="15"/>
    </row>
    <row r="164">
      <c r="A164" s="15"/>
      <c r="B164" s="15"/>
      <c r="C164" s="15"/>
      <c r="D164" s="15"/>
      <c r="E164" s="15"/>
      <c r="F164" s="15"/>
      <c r="G164" s="15"/>
    </row>
    <row r="165">
      <c r="A165" s="15"/>
      <c r="B165" s="15"/>
      <c r="C165" s="15"/>
      <c r="D165" s="15"/>
      <c r="E165" s="15"/>
      <c r="F165" s="15"/>
      <c r="G165" s="15"/>
    </row>
    <row r="166">
      <c r="A166" s="15"/>
      <c r="B166" s="15"/>
      <c r="C166" s="15"/>
      <c r="D166" s="15"/>
      <c r="E166" s="15"/>
      <c r="F166" s="15"/>
      <c r="G166" s="15"/>
    </row>
    <row r="167">
      <c r="A167" s="15"/>
      <c r="B167" s="15"/>
      <c r="C167" s="15"/>
      <c r="D167" s="15"/>
      <c r="E167" s="15"/>
      <c r="F167" s="15"/>
      <c r="G167" s="15"/>
    </row>
    <row r="168">
      <c r="A168" s="15"/>
      <c r="B168" s="15"/>
      <c r="C168" s="15"/>
      <c r="D168" s="15"/>
      <c r="E168" s="15"/>
      <c r="F168" s="15"/>
      <c r="G168" s="15"/>
    </row>
    <row r="169">
      <c r="A169" s="15"/>
      <c r="B169" s="15"/>
      <c r="C169" s="15"/>
      <c r="D169" s="15"/>
      <c r="E169" s="15"/>
      <c r="F169" s="15"/>
      <c r="G169" s="15"/>
    </row>
    <row r="170">
      <c r="A170" s="15"/>
      <c r="B170" s="15"/>
      <c r="C170" s="15"/>
      <c r="D170" s="15"/>
      <c r="E170" s="15"/>
      <c r="F170" s="15"/>
      <c r="G170" s="15"/>
    </row>
    <row r="171">
      <c r="A171" s="15"/>
      <c r="B171" s="15"/>
      <c r="C171" s="15"/>
      <c r="D171" s="15"/>
      <c r="E171" s="15"/>
      <c r="F171" s="15"/>
      <c r="G171" s="15"/>
    </row>
    <row r="172">
      <c r="A172" s="15"/>
      <c r="B172" s="15"/>
      <c r="C172" s="15"/>
      <c r="D172" s="15"/>
      <c r="E172" s="15"/>
      <c r="F172" s="15"/>
      <c r="G172" s="15"/>
    </row>
    <row r="173">
      <c r="A173" s="15"/>
      <c r="B173" s="15"/>
      <c r="C173" s="15"/>
      <c r="D173" s="15"/>
      <c r="E173" s="15"/>
      <c r="F173" s="15"/>
      <c r="G173" s="15"/>
    </row>
    <row r="174">
      <c r="A174" s="15"/>
      <c r="B174" s="15"/>
      <c r="C174" s="15"/>
      <c r="D174" s="15"/>
      <c r="E174" s="15"/>
      <c r="F174" s="15"/>
      <c r="G174" s="15"/>
    </row>
    <row r="175">
      <c r="A175" s="15"/>
      <c r="B175" s="15"/>
      <c r="C175" s="15"/>
      <c r="D175" s="15"/>
      <c r="E175" s="15"/>
      <c r="F175" s="15"/>
      <c r="G175" s="15"/>
    </row>
    <row r="176">
      <c r="A176" s="15"/>
      <c r="B176" s="15"/>
      <c r="C176" s="15"/>
      <c r="D176" s="15"/>
      <c r="E176" s="15"/>
      <c r="F176" s="15"/>
      <c r="G176" s="15"/>
    </row>
    <row r="177">
      <c r="A177" s="15"/>
      <c r="B177" s="15"/>
      <c r="C177" s="15"/>
      <c r="D177" s="15"/>
      <c r="E177" s="15"/>
      <c r="F177" s="15"/>
      <c r="G177" s="15"/>
    </row>
    <row r="178">
      <c r="A178" s="15"/>
      <c r="B178" s="15"/>
      <c r="C178" s="15"/>
      <c r="D178" s="15"/>
      <c r="E178" s="15"/>
      <c r="F178" s="15"/>
      <c r="G178" s="15"/>
    </row>
    <row r="179">
      <c r="A179" s="15"/>
      <c r="B179" s="15"/>
      <c r="C179" s="15"/>
      <c r="D179" s="15"/>
      <c r="E179" s="15"/>
      <c r="F179" s="15"/>
      <c r="G179" s="15"/>
    </row>
    <row r="180">
      <c r="A180" s="15"/>
      <c r="B180" s="15"/>
      <c r="C180" s="15"/>
      <c r="D180" s="15"/>
      <c r="E180" s="15"/>
      <c r="F180" s="15"/>
      <c r="G180" s="15"/>
    </row>
    <row r="181">
      <c r="A181" s="15"/>
      <c r="B181" s="15"/>
      <c r="C181" s="15"/>
      <c r="D181" s="15"/>
      <c r="E181" s="15"/>
      <c r="F181" s="15"/>
      <c r="G181" s="15"/>
    </row>
    <row r="182">
      <c r="A182" s="15"/>
      <c r="B182" s="15"/>
      <c r="C182" s="15"/>
      <c r="D182" s="15"/>
      <c r="E182" s="15"/>
      <c r="F182" s="15"/>
      <c r="G182" s="15"/>
    </row>
    <row r="183">
      <c r="A183" s="15"/>
      <c r="B183" s="15"/>
      <c r="C183" s="15"/>
      <c r="D183" s="15"/>
      <c r="E183" s="15"/>
      <c r="F183" s="15"/>
      <c r="G183" s="15"/>
    </row>
    <row r="184">
      <c r="A184" s="15"/>
      <c r="B184" s="15"/>
      <c r="C184" s="15"/>
      <c r="D184" s="15"/>
      <c r="E184" s="15"/>
      <c r="F184" s="15"/>
      <c r="G184" s="15"/>
    </row>
    <row r="185">
      <c r="A185" s="15"/>
      <c r="B185" s="15"/>
      <c r="C185" s="15"/>
      <c r="D185" s="15"/>
      <c r="E185" s="15"/>
      <c r="F185" s="15"/>
      <c r="G185" s="15"/>
    </row>
    <row r="186">
      <c r="A186" s="15"/>
      <c r="B186" s="15"/>
      <c r="C186" s="15"/>
      <c r="D186" s="15"/>
      <c r="E186" s="15"/>
      <c r="F186" s="15"/>
      <c r="G186" s="15"/>
    </row>
    <row r="187">
      <c r="A187" s="15"/>
      <c r="B187" s="15"/>
      <c r="C187" s="15"/>
      <c r="D187" s="15"/>
      <c r="E187" s="15"/>
      <c r="F187" s="15"/>
      <c r="G187" s="15"/>
    </row>
    <row r="188">
      <c r="A188" s="15"/>
      <c r="B188" s="15"/>
      <c r="C188" s="15"/>
      <c r="D188" s="15"/>
      <c r="E188" s="15"/>
      <c r="F188" s="15"/>
      <c r="G188" s="15"/>
    </row>
    <row r="189">
      <c r="A189" s="15"/>
      <c r="B189" s="15"/>
      <c r="C189" s="15"/>
      <c r="D189" s="15"/>
      <c r="E189" s="15"/>
      <c r="F189" s="15"/>
      <c r="G189" s="15"/>
    </row>
    <row r="190">
      <c r="A190" s="15"/>
      <c r="B190" s="15"/>
      <c r="C190" s="15"/>
      <c r="D190" s="15"/>
      <c r="E190" s="15"/>
      <c r="F190" s="15"/>
      <c r="G190" s="15"/>
    </row>
    <row r="191">
      <c r="A191" s="15"/>
      <c r="B191" s="15"/>
      <c r="C191" s="15"/>
      <c r="D191" s="15"/>
      <c r="E191" s="15"/>
      <c r="F191" s="15"/>
      <c r="G191" s="15"/>
    </row>
    <row r="192">
      <c r="A192" s="15"/>
      <c r="B192" s="15"/>
      <c r="C192" s="15"/>
      <c r="D192" s="15"/>
      <c r="E192" s="15"/>
      <c r="F192" s="15"/>
      <c r="G192" s="15"/>
    </row>
    <row r="193">
      <c r="A193" s="15"/>
      <c r="B193" s="15"/>
      <c r="C193" s="15"/>
      <c r="D193" s="15"/>
      <c r="E193" s="15"/>
      <c r="F193" s="15"/>
      <c r="G193" s="15"/>
    </row>
    <row r="194">
      <c r="A194" s="15"/>
      <c r="B194" s="15"/>
      <c r="C194" s="15"/>
      <c r="D194" s="15"/>
      <c r="E194" s="15"/>
      <c r="F194" s="15"/>
      <c r="G194" s="15"/>
    </row>
    <row r="195">
      <c r="A195" s="15"/>
      <c r="B195" s="15"/>
      <c r="C195" s="15"/>
      <c r="D195" s="15"/>
      <c r="E195" s="15"/>
      <c r="F195" s="15"/>
      <c r="G195" s="15"/>
    </row>
    <row r="196">
      <c r="A196" s="15"/>
      <c r="B196" s="15"/>
      <c r="C196" s="15"/>
      <c r="D196" s="15"/>
      <c r="E196" s="15"/>
      <c r="F196" s="15"/>
      <c r="G196" s="15"/>
    </row>
    <row r="197">
      <c r="A197" s="15"/>
      <c r="B197" s="15"/>
      <c r="C197" s="15"/>
      <c r="D197" s="15"/>
      <c r="E197" s="15"/>
      <c r="F197" s="15"/>
      <c r="G197" s="15"/>
    </row>
    <row r="198">
      <c r="A198" s="15"/>
      <c r="B198" s="15"/>
      <c r="C198" s="15"/>
      <c r="D198" s="15"/>
      <c r="E198" s="15"/>
      <c r="F198" s="15"/>
      <c r="G198" s="15"/>
    </row>
    <row r="199">
      <c r="A199" s="15"/>
      <c r="B199" s="15"/>
      <c r="C199" s="15"/>
      <c r="D199" s="15"/>
      <c r="E199" s="15"/>
      <c r="F199" s="15"/>
      <c r="G199" s="15"/>
    </row>
    <row r="200">
      <c r="A200" s="15"/>
      <c r="B200" s="15"/>
      <c r="C200" s="15"/>
      <c r="D200" s="15"/>
      <c r="E200" s="15"/>
      <c r="F200" s="15"/>
      <c r="G200" s="15"/>
    </row>
    <row r="201">
      <c r="A201" s="15"/>
      <c r="B201" s="15"/>
      <c r="C201" s="15"/>
      <c r="D201" s="15"/>
      <c r="E201" s="15"/>
      <c r="F201" s="15"/>
      <c r="G201" s="15"/>
    </row>
    <row r="202">
      <c r="A202" s="15"/>
      <c r="B202" s="15"/>
      <c r="C202" s="15"/>
      <c r="D202" s="15"/>
      <c r="E202" s="15"/>
      <c r="F202" s="15"/>
      <c r="G202" s="15"/>
    </row>
    <row r="203">
      <c r="A203" s="15"/>
      <c r="B203" s="15"/>
      <c r="C203" s="15"/>
      <c r="D203" s="15"/>
      <c r="E203" s="15"/>
      <c r="F203" s="15"/>
      <c r="G203" s="15"/>
    </row>
    <row r="204">
      <c r="A204" s="15"/>
      <c r="B204" s="15"/>
      <c r="C204" s="15"/>
      <c r="D204" s="15"/>
      <c r="E204" s="15"/>
      <c r="F204" s="15"/>
      <c r="G204" s="15"/>
    </row>
    <row r="205">
      <c r="A205" s="15"/>
      <c r="B205" s="15"/>
      <c r="C205" s="15"/>
      <c r="D205" s="15"/>
      <c r="E205" s="15"/>
      <c r="F205" s="15"/>
      <c r="G205" s="15"/>
    </row>
    <row r="206">
      <c r="A206" s="15"/>
      <c r="B206" s="15"/>
      <c r="C206" s="15"/>
      <c r="D206" s="15"/>
      <c r="E206" s="15"/>
      <c r="F206" s="15"/>
      <c r="G206" s="15"/>
    </row>
    <row r="207">
      <c r="A207" s="15"/>
      <c r="B207" s="15"/>
      <c r="C207" s="15"/>
      <c r="D207" s="15"/>
      <c r="E207" s="15"/>
      <c r="F207" s="15"/>
      <c r="G207" s="15"/>
    </row>
    <row r="208">
      <c r="A208" s="15"/>
      <c r="B208" s="15"/>
      <c r="C208" s="15"/>
      <c r="D208" s="15"/>
      <c r="E208" s="15"/>
      <c r="F208" s="15"/>
      <c r="G208" s="15"/>
    </row>
    <row r="209">
      <c r="A209" s="15"/>
      <c r="B209" s="15"/>
      <c r="C209" s="15"/>
      <c r="D209" s="15"/>
      <c r="E209" s="15"/>
      <c r="F209" s="15"/>
      <c r="G209" s="15"/>
    </row>
    <row r="210">
      <c r="A210" s="15"/>
      <c r="B210" s="15"/>
      <c r="C210" s="15"/>
      <c r="D210" s="15"/>
      <c r="E210" s="15"/>
      <c r="F210" s="15"/>
      <c r="G210" s="15"/>
    </row>
    <row r="211">
      <c r="A211" s="15"/>
      <c r="B211" s="15"/>
      <c r="C211" s="15"/>
      <c r="D211" s="15"/>
      <c r="E211" s="15"/>
      <c r="F211" s="15"/>
      <c r="G211" s="15"/>
    </row>
    <row r="212">
      <c r="A212" s="15"/>
      <c r="B212" s="15"/>
      <c r="C212" s="15"/>
      <c r="D212" s="15"/>
      <c r="E212" s="15"/>
      <c r="F212" s="15"/>
      <c r="G212" s="15"/>
    </row>
    <row r="213">
      <c r="A213" s="15"/>
      <c r="B213" s="15"/>
      <c r="C213" s="15"/>
      <c r="D213" s="15"/>
      <c r="E213" s="15"/>
      <c r="F213" s="15"/>
      <c r="G213" s="15"/>
    </row>
    <row r="214">
      <c r="A214" s="15"/>
      <c r="B214" s="15"/>
      <c r="C214" s="15"/>
      <c r="D214" s="15"/>
      <c r="E214" s="15"/>
      <c r="F214" s="15"/>
      <c r="G214" s="15"/>
    </row>
    <row r="215">
      <c r="A215" s="15"/>
      <c r="B215" s="15"/>
      <c r="C215" s="15"/>
      <c r="D215" s="15"/>
      <c r="E215" s="15"/>
      <c r="F215" s="15"/>
      <c r="G215" s="15"/>
    </row>
    <row r="216">
      <c r="A216" s="15"/>
      <c r="B216" s="15"/>
      <c r="C216" s="15"/>
      <c r="D216" s="15"/>
      <c r="E216" s="15"/>
      <c r="F216" s="15"/>
      <c r="G216" s="15"/>
    </row>
    <row r="217">
      <c r="A217" s="15"/>
      <c r="B217" s="15"/>
      <c r="C217" s="15"/>
      <c r="D217" s="15"/>
      <c r="E217" s="15"/>
      <c r="F217" s="15"/>
      <c r="G217" s="15"/>
    </row>
    <row r="218">
      <c r="A218" s="15"/>
      <c r="B218" s="15"/>
      <c r="C218" s="15"/>
      <c r="D218" s="15"/>
      <c r="E218" s="15"/>
      <c r="F218" s="15"/>
      <c r="G218" s="15"/>
    </row>
    <row r="219">
      <c r="A219" s="15"/>
      <c r="B219" s="15"/>
      <c r="C219" s="15"/>
      <c r="D219" s="15"/>
      <c r="E219" s="15"/>
      <c r="F219" s="15"/>
      <c r="G219" s="15"/>
    </row>
    <row r="220">
      <c r="A220" s="15"/>
      <c r="B220" s="15"/>
      <c r="C220" s="15"/>
      <c r="D220" s="15"/>
      <c r="E220" s="15"/>
      <c r="F220" s="15"/>
      <c r="G220" s="15"/>
    </row>
    <row r="221">
      <c r="A221" s="15"/>
      <c r="B221" s="15"/>
      <c r="C221" s="15"/>
      <c r="D221" s="15"/>
      <c r="E221" s="15"/>
      <c r="F221" s="15"/>
      <c r="G221" s="15"/>
    </row>
    <row r="222">
      <c r="A222" s="15"/>
      <c r="B222" s="15"/>
      <c r="C222" s="15"/>
      <c r="D222" s="15"/>
      <c r="E222" s="15"/>
      <c r="F222" s="15"/>
      <c r="G222" s="15"/>
    </row>
    <row r="223">
      <c r="A223" s="15"/>
      <c r="B223" s="15"/>
      <c r="C223" s="15"/>
      <c r="D223" s="15"/>
      <c r="E223" s="15"/>
      <c r="F223" s="15"/>
      <c r="G223" s="15"/>
    </row>
    <row r="224">
      <c r="A224" s="15"/>
      <c r="B224" s="15"/>
      <c r="C224" s="15"/>
      <c r="D224" s="15"/>
      <c r="E224" s="15"/>
      <c r="F224" s="15"/>
      <c r="G224" s="15"/>
    </row>
    <row r="225">
      <c r="A225" s="15"/>
      <c r="B225" s="15"/>
      <c r="C225" s="15"/>
      <c r="D225" s="15"/>
      <c r="E225" s="15"/>
      <c r="F225" s="15"/>
      <c r="G225" s="15"/>
    </row>
    <row r="226">
      <c r="A226" s="15"/>
      <c r="B226" s="15"/>
      <c r="C226" s="15"/>
      <c r="D226" s="15"/>
      <c r="E226" s="15"/>
      <c r="F226" s="15"/>
      <c r="G226" s="15"/>
    </row>
    <row r="227">
      <c r="A227" s="15"/>
      <c r="B227" s="15"/>
      <c r="C227" s="15"/>
      <c r="D227" s="15"/>
      <c r="E227" s="15"/>
      <c r="F227" s="15"/>
      <c r="G227" s="15"/>
    </row>
    <row r="228">
      <c r="A228" s="15"/>
      <c r="B228" s="15"/>
      <c r="C228" s="15"/>
      <c r="D228" s="15"/>
      <c r="E228" s="15"/>
      <c r="F228" s="15"/>
      <c r="G228" s="15"/>
    </row>
    <row r="229">
      <c r="A229" s="15"/>
      <c r="B229" s="15"/>
      <c r="C229" s="15"/>
      <c r="D229" s="15"/>
      <c r="E229" s="15"/>
      <c r="F229" s="15"/>
      <c r="G229" s="15"/>
    </row>
    <row r="230">
      <c r="A230" s="15"/>
      <c r="B230" s="15"/>
      <c r="C230" s="15"/>
      <c r="D230" s="15"/>
      <c r="E230" s="15"/>
      <c r="F230" s="15"/>
      <c r="G230" s="15"/>
    </row>
    <row r="231">
      <c r="A231" s="15"/>
      <c r="B231" s="15"/>
      <c r="C231" s="15"/>
      <c r="D231" s="15"/>
      <c r="E231" s="15"/>
      <c r="F231" s="15"/>
      <c r="G231" s="15"/>
    </row>
    <row r="232">
      <c r="A232" s="15"/>
      <c r="B232" s="15"/>
      <c r="C232" s="15"/>
      <c r="D232" s="15"/>
      <c r="E232" s="15"/>
      <c r="F232" s="15"/>
      <c r="G232" s="15"/>
    </row>
    <row r="233">
      <c r="A233" s="15"/>
      <c r="B233" s="15"/>
      <c r="C233" s="15"/>
      <c r="D233" s="15"/>
      <c r="E233" s="15"/>
      <c r="F233" s="15"/>
      <c r="G233" s="15"/>
    </row>
    <row r="234">
      <c r="A234" s="15"/>
      <c r="B234" s="15"/>
      <c r="C234" s="15"/>
      <c r="D234" s="15"/>
      <c r="E234" s="15"/>
      <c r="F234" s="15"/>
      <c r="G234" s="15"/>
    </row>
    <row r="235">
      <c r="A235" s="15"/>
      <c r="B235" s="15"/>
      <c r="C235" s="15"/>
      <c r="D235" s="15"/>
      <c r="E235" s="15"/>
      <c r="F235" s="15"/>
      <c r="G235" s="15"/>
    </row>
    <row r="236">
      <c r="A236" s="15"/>
      <c r="B236" s="15"/>
      <c r="C236" s="15"/>
      <c r="D236" s="15"/>
      <c r="E236" s="15"/>
      <c r="F236" s="15"/>
      <c r="G236" s="15"/>
    </row>
    <row r="237">
      <c r="A237" s="15"/>
      <c r="B237" s="15"/>
      <c r="C237" s="15"/>
      <c r="D237" s="15"/>
      <c r="E237" s="15"/>
      <c r="F237" s="15"/>
      <c r="G237" s="15"/>
    </row>
    <row r="238">
      <c r="A238" s="15"/>
      <c r="B238" s="15"/>
      <c r="C238" s="15"/>
      <c r="D238" s="15"/>
      <c r="E238" s="15"/>
      <c r="F238" s="15"/>
      <c r="G238" s="15"/>
    </row>
    <row r="239">
      <c r="A239" s="15"/>
      <c r="B239" s="15"/>
      <c r="C239" s="15"/>
      <c r="D239" s="15"/>
      <c r="E239" s="15"/>
      <c r="F239" s="15"/>
      <c r="G239" s="15"/>
    </row>
    <row r="240">
      <c r="A240" s="15"/>
      <c r="B240" s="15"/>
      <c r="C240" s="15"/>
      <c r="D240" s="15"/>
      <c r="E240" s="15"/>
      <c r="F240" s="15"/>
      <c r="G240" s="15"/>
    </row>
    <row r="241">
      <c r="A241" s="15"/>
      <c r="B241" s="15"/>
      <c r="C241" s="15"/>
      <c r="D241" s="15"/>
      <c r="E241" s="15"/>
      <c r="F241" s="15"/>
      <c r="G241" s="15"/>
    </row>
    <row r="242">
      <c r="A242" s="15"/>
      <c r="B242" s="15"/>
      <c r="C242" s="15"/>
      <c r="D242" s="15"/>
      <c r="E242" s="15"/>
      <c r="F242" s="15"/>
      <c r="G242" s="15"/>
    </row>
    <row r="243">
      <c r="A243" s="15"/>
      <c r="B243" s="15"/>
      <c r="C243" s="15"/>
      <c r="D243" s="15"/>
      <c r="E243" s="15"/>
      <c r="F243" s="15"/>
      <c r="G243" s="15"/>
    </row>
    <row r="244">
      <c r="A244" s="15"/>
      <c r="B244" s="15"/>
      <c r="C244" s="15"/>
      <c r="D244" s="15"/>
      <c r="E244" s="15"/>
      <c r="F244" s="15"/>
      <c r="G244" s="15"/>
    </row>
    <row r="245">
      <c r="A245" s="15"/>
      <c r="B245" s="15"/>
      <c r="C245" s="15"/>
      <c r="D245" s="15"/>
      <c r="E245" s="15"/>
      <c r="F245" s="15"/>
      <c r="G245" s="15"/>
    </row>
    <row r="246">
      <c r="A246" s="15"/>
      <c r="B246" s="15"/>
      <c r="C246" s="15"/>
      <c r="D246" s="15"/>
      <c r="E246" s="15"/>
      <c r="F246" s="15"/>
      <c r="G246" s="15"/>
    </row>
    <row r="247">
      <c r="A247" s="15"/>
      <c r="B247" s="15"/>
      <c r="C247" s="15"/>
      <c r="D247" s="15"/>
      <c r="E247" s="15"/>
      <c r="F247" s="15"/>
      <c r="G247" s="15"/>
    </row>
    <row r="248">
      <c r="A248" s="15"/>
      <c r="B248" s="15"/>
      <c r="C248" s="15"/>
      <c r="D248" s="15"/>
      <c r="E248" s="15"/>
      <c r="F248" s="15"/>
      <c r="G248" s="15"/>
    </row>
    <row r="249">
      <c r="A249" s="15"/>
      <c r="B249" s="15"/>
      <c r="C249" s="15"/>
      <c r="D249" s="15"/>
      <c r="E249" s="15"/>
      <c r="F249" s="15"/>
      <c r="G249" s="15"/>
    </row>
    <row r="250">
      <c r="A250" s="15"/>
      <c r="B250" s="15"/>
      <c r="C250" s="15"/>
      <c r="D250" s="15"/>
      <c r="E250" s="15"/>
      <c r="F250" s="15"/>
      <c r="G250" s="15"/>
    </row>
    <row r="251">
      <c r="A251" s="15"/>
      <c r="B251" s="15"/>
      <c r="C251" s="15"/>
      <c r="D251" s="15"/>
      <c r="E251" s="15"/>
      <c r="F251" s="15"/>
      <c r="G251" s="15"/>
    </row>
    <row r="252">
      <c r="A252" s="15"/>
      <c r="B252" s="15"/>
      <c r="C252" s="15"/>
      <c r="D252" s="15"/>
      <c r="E252" s="15"/>
      <c r="F252" s="15"/>
      <c r="G252" s="15"/>
    </row>
    <row r="253">
      <c r="A253" s="15"/>
      <c r="B253" s="15"/>
      <c r="C253" s="15"/>
      <c r="D253" s="15"/>
      <c r="E253" s="15"/>
      <c r="F253" s="15"/>
      <c r="G253" s="15"/>
    </row>
    <row r="254">
      <c r="A254" s="15"/>
      <c r="B254" s="15"/>
      <c r="C254" s="15"/>
      <c r="D254" s="15"/>
      <c r="E254" s="15"/>
      <c r="F254" s="15"/>
      <c r="G254" s="15"/>
    </row>
    <row r="255">
      <c r="A255" s="15"/>
      <c r="B255" s="15"/>
      <c r="C255" s="15"/>
      <c r="D255" s="15"/>
      <c r="E255" s="15"/>
      <c r="F255" s="15"/>
      <c r="G255" s="15"/>
    </row>
    <row r="256">
      <c r="A256" s="15"/>
      <c r="B256" s="15"/>
      <c r="C256" s="15"/>
      <c r="D256" s="15"/>
      <c r="E256" s="15"/>
      <c r="F256" s="15"/>
      <c r="G256" s="15"/>
    </row>
    <row r="257">
      <c r="A257" s="15"/>
      <c r="B257" s="15"/>
      <c r="C257" s="15"/>
      <c r="D257" s="15"/>
      <c r="E257" s="15"/>
      <c r="F257" s="15"/>
      <c r="G257" s="15"/>
    </row>
    <row r="258">
      <c r="A258" s="15"/>
      <c r="B258" s="15"/>
      <c r="C258" s="15"/>
      <c r="D258" s="15"/>
      <c r="E258" s="15"/>
      <c r="F258" s="15"/>
      <c r="G258" s="15"/>
    </row>
    <row r="259">
      <c r="A259" s="15"/>
      <c r="B259" s="15"/>
      <c r="C259" s="15"/>
      <c r="D259" s="15"/>
      <c r="E259" s="15"/>
      <c r="F259" s="15"/>
      <c r="G259" s="15"/>
    </row>
    <row r="260">
      <c r="A260" s="15"/>
      <c r="B260" s="15"/>
      <c r="C260" s="15"/>
      <c r="D260" s="15"/>
      <c r="E260" s="15"/>
      <c r="F260" s="15"/>
      <c r="G260" s="15"/>
    </row>
    <row r="261">
      <c r="A261" s="15"/>
      <c r="B261" s="15"/>
      <c r="C261" s="15"/>
      <c r="D261" s="15"/>
      <c r="E261" s="15"/>
      <c r="F261" s="15"/>
      <c r="G261" s="15"/>
    </row>
    <row r="262">
      <c r="A262" s="15"/>
      <c r="B262" s="15"/>
      <c r="C262" s="15"/>
      <c r="D262" s="15"/>
      <c r="E262" s="15"/>
      <c r="F262" s="15"/>
      <c r="G262" s="15"/>
    </row>
    <row r="263">
      <c r="A263" s="15"/>
      <c r="B263" s="15"/>
      <c r="C263" s="15"/>
      <c r="D263" s="15"/>
      <c r="E263" s="15"/>
      <c r="F263" s="15"/>
      <c r="G263" s="15"/>
    </row>
    <row r="264">
      <c r="A264" s="15"/>
      <c r="B264" s="15"/>
      <c r="C264" s="15"/>
      <c r="D264" s="15"/>
      <c r="E264" s="15"/>
      <c r="F264" s="15"/>
      <c r="G264" s="15"/>
    </row>
    <row r="265">
      <c r="A265" s="15"/>
      <c r="B265" s="15"/>
      <c r="C265" s="15"/>
      <c r="D265" s="15"/>
      <c r="E265" s="15"/>
      <c r="F265" s="15"/>
      <c r="G265" s="15"/>
    </row>
    <row r="266">
      <c r="A266" s="15"/>
      <c r="B266" s="15"/>
      <c r="C266" s="15"/>
      <c r="D266" s="15"/>
      <c r="E266" s="15"/>
      <c r="F266" s="15"/>
      <c r="G266" s="15"/>
    </row>
    <row r="267">
      <c r="A267" s="15"/>
      <c r="B267" s="15"/>
      <c r="C267" s="15"/>
      <c r="D267" s="15"/>
      <c r="E267" s="15"/>
      <c r="F267" s="15"/>
      <c r="G267" s="15"/>
    </row>
    <row r="268">
      <c r="A268" s="15"/>
      <c r="B268" s="15"/>
      <c r="C268" s="15"/>
      <c r="D268" s="15"/>
      <c r="E268" s="15"/>
      <c r="F268" s="15"/>
      <c r="G268" s="15"/>
    </row>
    <row r="269">
      <c r="A269" s="15"/>
      <c r="B269" s="15"/>
      <c r="C269" s="15"/>
      <c r="D269" s="15"/>
      <c r="E269" s="15"/>
      <c r="F269" s="15"/>
      <c r="G269" s="15"/>
    </row>
    <row r="270">
      <c r="A270" s="15"/>
      <c r="B270" s="15"/>
      <c r="C270" s="15"/>
      <c r="D270" s="15"/>
      <c r="E270" s="15"/>
      <c r="F270" s="15"/>
      <c r="G270" s="15"/>
    </row>
    <row r="271">
      <c r="A271" s="15"/>
      <c r="B271" s="15"/>
      <c r="C271" s="15"/>
      <c r="D271" s="15"/>
      <c r="E271" s="15"/>
      <c r="F271" s="15"/>
      <c r="G271" s="15"/>
    </row>
    <row r="272">
      <c r="A272" s="15"/>
      <c r="B272" s="15"/>
      <c r="C272" s="15"/>
      <c r="D272" s="15"/>
      <c r="E272" s="15"/>
      <c r="F272" s="15"/>
      <c r="G272" s="15"/>
    </row>
    <row r="273">
      <c r="A273" s="15"/>
      <c r="B273" s="15"/>
      <c r="C273" s="15"/>
      <c r="D273" s="15"/>
      <c r="E273" s="15"/>
      <c r="F273" s="15"/>
      <c r="G273" s="15"/>
    </row>
    <row r="274">
      <c r="A274" s="15"/>
      <c r="B274" s="15"/>
      <c r="C274" s="15"/>
      <c r="D274" s="15"/>
      <c r="E274" s="15"/>
      <c r="F274" s="15"/>
      <c r="G274" s="15"/>
    </row>
    <row r="275">
      <c r="A275" s="15"/>
      <c r="B275" s="15"/>
      <c r="C275" s="15"/>
      <c r="D275" s="15"/>
      <c r="E275" s="15"/>
      <c r="F275" s="15"/>
      <c r="G275" s="15"/>
    </row>
    <row r="276">
      <c r="A276" s="15"/>
      <c r="B276" s="15"/>
      <c r="C276" s="15"/>
      <c r="D276" s="15"/>
      <c r="E276" s="15"/>
      <c r="F276" s="15"/>
      <c r="G276" s="15"/>
    </row>
    <row r="277">
      <c r="A277" s="15"/>
      <c r="B277" s="15"/>
      <c r="C277" s="15"/>
      <c r="D277" s="15"/>
      <c r="E277" s="15"/>
      <c r="F277" s="15"/>
      <c r="G277" s="15"/>
    </row>
    <row r="278">
      <c r="A278" s="15"/>
      <c r="B278" s="15"/>
      <c r="C278" s="15"/>
      <c r="D278" s="15"/>
      <c r="E278" s="15"/>
      <c r="F278" s="15"/>
      <c r="G278" s="15"/>
    </row>
    <row r="279">
      <c r="A279" s="15"/>
      <c r="B279" s="15"/>
      <c r="C279" s="15"/>
      <c r="D279" s="15"/>
      <c r="E279" s="15"/>
      <c r="F279" s="15"/>
      <c r="G279" s="15"/>
    </row>
    <row r="280">
      <c r="A280" s="15"/>
      <c r="B280" s="15"/>
      <c r="C280" s="15"/>
      <c r="D280" s="15"/>
      <c r="E280" s="15"/>
      <c r="F280" s="15"/>
      <c r="G280" s="15"/>
    </row>
    <row r="281">
      <c r="A281" s="15"/>
      <c r="B281" s="15"/>
      <c r="C281" s="15"/>
      <c r="D281" s="15"/>
      <c r="E281" s="15"/>
      <c r="F281" s="15"/>
      <c r="G281" s="15"/>
    </row>
    <row r="282">
      <c r="A282" s="15"/>
      <c r="B282" s="15"/>
      <c r="C282" s="15"/>
      <c r="D282" s="15"/>
      <c r="E282" s="15"/>
      <c r="F282" s="15"/>
      <c r="G282" s="15"/>
    </row>
    <row r="283">
      <c r="A283" s="15"/>
      <c r="B283" s="15"/>
      <c r="C283" s="15"/>
      <c r="D283" s="15"/>
      <c r="E283" s="15"/>
      <c r="F283" s="15"/>
      <c r="G283" s="15"/>
    </row>
    <row r="284">
      <c r="A284" s="15"/>
      <c r="B284" s="15"/>
      <c r="C284" s="15"/>
      <c r="D284" s="15"/>
      <c r="E284" s="15"/>
      <c r="F284" s="15"/>
      <c r="G284" s="15"/>
    </row>
    <row r="285">
      <c r="A285" s="15"/>
      <c r="B285" s="15"/>
      <c r="C285" s="15"/>
      <c r="D285" s="15"/>
      <c r="E285" s="15"/>
      <c r="F285" s="15"/>
      <c r="G285" s="15"/>
    </row>
    <row r="286">
      <c r="A286" s="15"/>
      <c r="B286" s="15"/>
      <c r="C286" s="15"/>
      <c r="D286" s="15"/>
      <c r="E286" s="15"/>
      <c r="F286" s="15"/>
      <c r="G286" s="15"/>
    </row>
    <row r="287">
      <c r="A287" s="15"/>
      <c r="B287" s="15"/>
      <c r="C287" s="15"/>
      <c r="D287" s="15"/>
      <c r="E287" s="15"/>
      <c r="F287" s="15"/>
      <c r="G287" s="15"/>
    </row>
    <row r="288">
      <c r="A288" s="15"/>
      <c r="B288" s="15"/>
      <c r="C288" s="15"/>
      <c r="D288" s="15"/>
      <c r="E288" s="15"/>
      <c r="F288" s="15"/>
      <c r="G288" s="15"/>
    </row>
    <row r="289">
      <c r="A289" s="15"/>
      <c r="B289" s="15"/>
      <c r="C289" s="15"/>
      <c r="D289" s="15"/>
      <c r="E289" s="15"/>
      <c r="F289" s="15"/>
      <c r="G289" s="15"/>
    </row>
    <row r="290">
      <c r="A290" s="15"/>
      <c r="B290" s="15"/>
      <c r="C290" s="15"/>
      <c r="D290" s="15"/>
      <c r="E290" s="15"/>
      <c r="F290" s="15"/>
      <c r="G290" s="15"/>
    </row>
    <row r="291">
      <c r="A291" s="15"/>
      <c r="B291" s="15"/>
      <c r="C291" s="15"/>
      <c r="D291" s="15"/>
      <c r="E291" s="15"/>
      <c r="F291" s="15"/>
      <c r="G291" s="15"/>
    </row>
    <row r="292">
      <c r="A292" s="15"/>
      <c r="B292" s="15"/>
      <c r="C292" s="15"/>
      <c r="D292" s="15"/>
      <c r="E292" s="15"/>
      <c r="F292" s="15"/>
      <c r="G292" s="15"/>
    </row>
    <row r="293">
      <c r="A293" s="15"/>
      <c r="B293" s="15"/>
      <c r="C293" s="15"/>
      <c r="D293" s="15"/>
      <c r="E293" s="15"/>
      <c r="F293" s="15"/>
      <c r="G293" s="15"/>
    </row>
    <row r="294">
      <c r="A294" s="15"/>
      <c r="B294" s="15"/>
      <c r="C294" s="15"/>
      <c r="D294" s="15"/>
      <c r="E294" s="15"/>
      <c r="F294" s="15"/>
      <c r="G294" s="15"/>
    </row>
    <row r="295">
      <c r="A295" s="15"/>
      <c r="B295" s="15"/>
      <c r="C295" s="15"/>
      <c r="D295" s="15"/>
      <c r="E295" s="15"/>
      <c r="F295" s="15"/>
      <c r="G295" s="15"/>
    </row>
    <row r="296">
      <c r="A296" s="15"/>
      <c r="B296" s="15"/>
      <c r="C296" s="15"/>
      <c r="D296" s="15"/>
      <c r="E296" s="15"/>
      <c r="F296" s="15"/>
      <c r="G296" s="15"/>
    </row>
    <row r="297">
      <c r="A297" s="15"/>
      <c r="B297" s="15"/>
      <c r="C297" s="15"/>
      <c r="D297" s="15"/>
      <c r="E297" s="15"/>
      <c r="F297" s="15"/>
      <c r="G297" s="15"/>
    </row>
    <row r="298">
      <c r="A298" s="15"/>
      <c r="B298" s="15"/>
      <c r="C298" s="15"/>
      <c r="D298" s="15"/>
      <c r="E298" s="15"/>
      <c r="F298" s="15"/>
      <c r="G298" s="15"/>
    </row>
    <row r="299">
      <c r="A299" s="15"/>
      <c r="B299" s="15"/>
      <c r="C299" s="15"/>
      <c r="D299" s="15"/>
      <c r="E299" s="15"/>
      <c r="F299" s="15"/>
      <c r="G299" s="15"/>
    </row>
    <row r="300">
      <c r="A300" s="15"/>
      <c r="B300" s="15"/>
      <c r="C300" s="15"/>
      <c r="D300" s="15"/>
      <c r="E300" s="15"/>
      <c r="F300" s="15"/>
      <c r="G300" s="15"/>
    </row>
    <row r="301">
      <c r="A301" s="15"/>
      <c r="B301" s="15"/>
      <c r="C301" s="15"/>
      <c r="D301" s="15"/>
      <c r="E301" s="15"/>
      <c r="F301" s="15"/>
      <c r="G301" s="15"/>
    </row>
    <row r="302">
      <c r="A302" s="15"/>
      <c r="B302" s="15"/>
      <c r="C302" s="15"/>
      <c r="D302" s="15"/>
      <c r="E302" s="15"/>
      <c r="F302" s="15"/>
      <c r="G302" s="15"/>
    </row>
    <row r="303">
      <c r="A303" s="15"/>
      <c r="B303" s="15"/>
      <c r="C303" s="15"/>
      <c r="D303" s="15"/>
      <c r="E303" s="15"/>
      <c r="F303" s="15"/>
      <c r="G303" s="15"/>
    </row>
    <row r="304">
      <c r="A304" s="15"/>
      <c r="B304" s="15"/>
      <c r="C304" s="15"/>
      <c r="D304" s="15"/>
      <c r="E304" s="15"/>
      <c r="F304" s="15"/>
      <c r="G304" s="15"/>
    </row>
    <row r="305">
      <c r="A305" s="15"/>
      <c r="B305" s="15"/>
      <c r="C305" s="15"/>
      <c r="D305" s="15"/>
      <c r="E305" s="15"/>
      <c r="F305" s="15"/>
      <c r="G305" s="15"/>
    </row>
    <row r="306">
      <c r="A306" s="15"/>
      <c r="B306" s="15"/>
      <c r="C306" s="15"/>
      <c r="D306" s="15"/>
      <c r="E306" s="15"/>
      <c r="F306" s="15"/>
      <c r="G306" s="15"/>
    </row>
    <row r="307">
      <c r="A307" s="15"/>
      <c r="B307" s="15"/>
      <c r="C307" s="15"/>
      <c r="D307" s="15"/>
      <c r="E307" s="15"/>
      <c r="F307" s="15"/>
      <c r="G307" s="15"/>
    </row>
    <row r="308">
      <c r="A308" s="15"/>
      <c r="B308" s="15"/>
      <c r="C308" s="15"/>
      <c r="D308" s="15"/>
      <c r="E308" s="15"/>
      <c r="F308" s="15"/>
      <c r="G308" s="15"/>
    </row>
    <row r="309">
      <c r="A309" s="15"/>
      <c r="B309" s="15"/>
      <c r="C309" s="15"/>
      <c r="D309" s="15"/>
      <c r="E309" s="15"/>
      <c r="F309" s="15"/>
      <c r="G309" s="15"/>
    </row>
    <row r="310">
      <c r="A310" s="15"/>
      <c r="B310" s="15"/>
      <c r="C310" s="15"/>
      <c r="D310" s="15"/>
      <c r="E310" s="15"/>
      <c r="F310" s="15"/>
      <c r="G310" s="15"/>
    </row>
    <row r="311">
      <c r="A311" s="15"/>
      <c r="B311" s="15"/>
      <c r="C311" s="15"/>
      <c r="D311" s="15"/>
      <c r="E311" s="15"/>
      <c r="F311" s="15"/>
      <c r="G311" s="15"/>
    </row>
    <row r="312">
      <c r="A312" s="15"/>
      <c r="B312" s="15"/>
      <c r="C312" s="15"/>
      <c r="D312" s="15"/>
      <c r="E312" s="15"/>
      <c r="F312" s="15"/>
      <c r="G312" s="15"/>
    </row>
    <row r="313">
      <c r="A313" s="15"/>
      <c r="B313" s="15"/>
      <c r="C313" s="15"/>
      <c r="D313" s="15"/>
      <c r="E313" s="15"/>
      <c r="F313" s="15"/>
      <c r="G313" s="15"/>
    </row>
    <row r="314">
      <c r="A314" s="15"/>
      <c r="B314" s="15"/>
      <c r="C314" s="15"/>
      <c r="D314" s="15"/>
      <c r="E314" s="15"/>
      <c r="F314" s="15"/>
      <c r="G314" s="15"/>
    </row>
    <row r="315">
      <c r="A315" s="15"/>
      <c r="B315" s="15"/>
      <c r="C315" s="15"/>
      <c r="D315" s="15"/>
      <c r="E315" s="15"/>
      <c r="F315" s="15"/>
      <c r="G315" s="15"/>
    </row>
    <row r="316">
      <c r="A316" s="15"/>
      <c r="B316" s="15"/>
      <c r="C316" s="15"/>
      <c r="D316" s="15"/>
      <c r="E316" s="15"/>
      <c r="F316" s="15"/>
      <c r="G316" s="15"/>
    </row>
    <row r="317">
      <c r="A317" s="15"/>
      <c r="B317" s="15"/>
      <c r="C317" s="15"/>
      <c r="D317" s="15"/>
      <c r="E317" s="15"/>
      <c r="F317" s="15"/>
      <c r="G317" s="15"/>
    </row>
    <row r="318">
      <c r="A318" s="15"/>
      <c r="B318" s="15"/>
      <c r="C318" s="15"/>
      <c r="D318" s="15"/>
      <c r="E318" s="15"/>
      <c r="F318" s="15"/>
      <c r="G318" s="15"/>
    </row>
    <row r="319">
      <c r="A319" s="15"/>
      <c r="B319" s="15"/>
      <c r="C319" s="15"/>
      <c r="D319" s="15"/>
      <c r="E319" s="15"/>
      <c r="F319" s="15"/>
      <c r="G319" s="15"/>
    </row>
    <row r="320">
      <c r="A320" s="15"/>
      <c r="B320" s="15"/>
      <c r="C320" s="15"/>
      <c r="D320" s="15"/>
      <c r="E320" s="15"/>
      <c r="F320" s="15"/>
      <c r="G320" s="15"/>
    </row>
    <row r="321">
      <c r="A321" s="15"/>
      <c r="B321" s="15"/>
      <c r="C321" s="15"/>
      <c r="D321" s="15"/>
      <c r="E321" s="15"/>
      <c r="F321" s="15"/>
      <c r="G321" s="15"/>
    </row>
    <row r="322">
      <c r="A322" s="15"/>
      <c r="B322" s="15"/>
      <c r="C322" s="15"/>
      <c r="D322" s="15"/>
      <c r="E322" s="15"/>
      <c r="F322" s="15"/>
      <c r="G322" s="15"/>
    </row>
    <row r="323">
      <c r="A323" s="15"/>
      <c r="B323" s="15"/>
      <c r="C323" s="15"/>
      <c r="D323" s="15"/>
      <c r="E323" s="15"/>
      <c r="F323" s="15"/>
      <c r="G323" s="15"/>
    </row>
    <row r="324">
      <c r="A324" s="15"/>
      <c r="B324" s="15"/>
      <c r="C324" s="15"/>
      <c r="D324" s="15"/>
      <c r="E324" s="15"/>
      <c r="F324" s="15"/>
      <c r="G324" s="15"/>
    </row>
    <row r="325">
      <c r="A325" s="15"/>
      <c r="B325" s="15"/>
      <c r="C325" s="15"/>
      <c r="D325" s="15"/>
      <c r="E325" s="15"/>
      <c r="F325" s="15"/>
      <c r="G325" s="15"/>
    </row>
    <row r="326">
      <c r="A326" s="15"/>
      <c r="B326" s="15"/>
      <c r="C326" s="15"/>
      <c r="D326" s="15"/>
      <c r="E326" s="15"/>
      <c r="F326" s="15"/>
      <c r="G326" s="15"/>
    </row>
    <row r="327">
      <c r="A327" s="15"/>
      <c r="B327" s="15"/>
      <c r="C327" s="15"/>
      <c r="D327" s="15"/>
      <c r="E327" s="15"/>
      <c r="F327" s="15"/>
      <c r="G327" s="15"/>
    </row>
    <row r="328">
      <c r="A328" s="15"/>
      <c r="B328" s="15"/>
      <c r="C328" s="15"/>
      <c r="D328" s="15"/>
      <c r="E328" s="15"/>
      <c r="F328" s="15"/>
      <c r="G328" s="15"/>
    </row>
    <row r="329">
      <c r="A329" s="15"/>
      <c r="B329" s="15"/>
      <c r="C329" s="15"/>
      <c r="D329" s="15"/>
      <c r="E329" s="15"/>
      <c r="F329" s="15"/>
      <c r="G329" s="15"/>
    </row>
    <row r="330">
      <c r="A330" s="15"/>
      <c r="B330" s="15"/>
      <c r="C330" s="15"/>
      <c r="D330" s="15"/>
      <c r="E330" s="15"/>
      <c r="F330" s="15"/>
      <c r="G330" s="15"/>
    </row>
    <row r="331">
      <c r="A331" s="15"/>
      <c r="B331" s="15"/>
      <c r="C331" s="15"/>
      <c r="D331" s="15"/>
      <c r="E331" s="15"/>
      <c r="F331" s="15"/>
      <c r="G331" s="15"/>
    </row>
    <row r="332">
      <c r="A332" s="15"/>
      <c r="B332" s="15"/>
      <c r="C332" s="15"/>
      <c r="D332" s="15"/>
      <c r="E332" s="15"/>
      <c r="F332" s="15"/>
      <c r="G332" s="15"/>
    </row>
    <row r="333">
      <c r="A333" s="15"/>
      <c r="B333" s="15"/>
      <c r="C333" s="15"/>
      <c r="D333" s="15"/>
      <c r="E333" s="15"/>
      <c r="F333" s="15"/>
      <c r="G333" s="15"/>
    </row>
    <row r="334">
      <c r="A334" s="15"/>
      <c r="B334" s="15"/>
      <c r="C334" s="15"/>
      <c r="D334" s="15"/>
      <c r="E334" s="15"/>
      <c r="F334" s="15"/>
      <c r="G334" s="15"/>
    </row>
    <row r="335">
      <c r="A335" s="15"/>
      <c r="B335" s="15"/>
      <c r="C335" s="15"/>
      <c r="D335" s="15"/>
      <c r="E335" s="15"/>
      <c r="F335" s="15"/>
      <c r="G335" s="15"/>
    </row>
    <row r="336">
      <c r="A336" s="15"/>
      <c r="B336" s="15"/>
      <c r="C336" s="15"/>
      <c r="D336" s="15"/>
      <c r="E336" s="15"/>
      <c r="F336" s="15"/>
      <c r="G336" s="15"/>
    </row>
    <row r="337">
      <c r="A337" s="15"/>
      <c r="B337" s="15"/>
      <c r="C337" s="15"/>
      <c r="D337" s="15"/>
      <c r="E337" s="15"/>
      <c r="F337" s="15"/>
      <c r="G337" s="15"/>
    </row>
    <row r="338">
      <c r="A338" s="15"/>
      <c r="B338" s="15"/>
      <c r="C338" s="15"/>
      <c r="D338" s="15"/>
      <c r="E338" s="15"/>
      <c r="F338" s="15"/>
      <c r="G338" s="15"/>
    </row>
    <row r="339">
      <c r="A339" s="15"/>
      <c r="B339" s="15"/>
      <c r="C339" s="15"/>
      <c r="D339" s="15"/>
      <c r="E339" s="15"/>
      <c r="F339" s="15"/>
      <c r="G339" s="15"/>
    </row>
    <row r="340">
      <c r="A340" s="15"/>
      <c r="B340" s="15"/>
      <c r="C340" s="15"/>
      <c r="D340" s="15"/>
      <c r="E340" s="15"/>
      <c r="F340" s="15"/>
      <c r="G340" s="15"/>
    </row>
    <row r="341">
      <c r="A341" s="15"/>
      <c r="B341" s="15"/>
      <c r="C341" s="15"/>
      <c r="D341" s="15"/>
      <c r="E341" s="15"/>
      <c r="F341" s="15"/>
      <c r="G341" s="15"/>
    </row>
    <row r="342">
      <c r="A342" s="15"/>
      <c r="B342" s="15"/>
      <c r="C342" s="15"/>
      <c r="D342" s="15"/>
      <c r="E342" s="15"/>
      <c r="F342" s="15"/>
      <c r="G342" s="15"/>
    </row>
    <row r="343">
      <c r="A343" s="15"/>
      <c r="B343" s="15"/>
      <c r="C343" s="15"/>
      <c r="D343" s="15"/>
      <c r="E343" s="15"/>
      <c r="F343" s="15"/>
      <c r="G343" s="15"/>
    </row>
    <row r="344">
      <c r="A344" s="15"/>
      <c r="B344" s="15"/>
      <c r="C344" s="15"/>
      <c r="D344" s="15"/>
      <c r="E344" s="15"/>
      <c r="F344" s="15"/>
      <c r="G344" s="15"/>
    </row>
    <row r="345">
      <c r="A345" s="15"/>
      <c r="B345" s="15"/>
      <c r="C345" s="15"/>
      <c r="D345" s="15"/>
      <c r="E345" s="15"/>
      <c r="F345" s="15"/>
      <c r="G345" s="15"/>
    </row>
    <row r="346">
      <c r="A346" s="15"/>
      <c r="B346" s="15"/>
      <c r="C346" s="15"/>
      <c r="D346" s="15"/>
      <c r="E346" s="15"/>
      <c r="F346" s="15"/>
      <c r="G346" s="15"/>
    </row>
    <row r="347">
      <c r="A347" s="15"/>
      <c r="B347" s="15"/>
      <c r="C347" s="15"/>
      <c r="D347" s="15"/>
      <c r="E347" s="15"/>
      <c r="F347" s="15"/>
      <c r="G347" s="15"/>
    </row>
    <row r="348">
      <c r="A348" s="15"/>
      <c r="B348" s="15"/>
      <c r="C348" s="15"/>
      <c r="D348" s="15"/>
      <c r="E348" s="15"/>
      <c r="F348" s="15"/>
      <c r="G348" s="15"/>
    </row>
    <row r="349">
      <c r="A349" s="15"/>
      <c r="B349" s="15"/>
      <c r="C349" s="15"/>
      <c r="D349" s="15"/>
      <c r="E349" s="15"/>
      <c r="F349" s="15"/>
      <c r="G349" s="15"/>
    </row>
    <row r="350">
      <c r="A350" s="15"/>
      <c r="B350" s="15"/>
      <c r="C350" s="15"/>
      <c r="D350" s="15"/>
      <c r="E350" s="15"/>
      <c r="F350" s="15"/>
      <c r="G350" s="15"/>
    </row>
    <row r="351">
      <c r="A351" s="15"/>
      <c r="B351" s="15"/>
      <c r="C351" s="15"/>
      <c r="D351" s="15"/>
      <c r="E351" s="15"/>
      <c r="F351" s="15"/>
      <c r="G351" s="15"/>
    </row>
    <row r="352">
      <c r="A352" s="15"/>
      <c r="B352" s="15"/>
      <c r="C352" s="15"/>
      <c r="D352" s="15"/>
      <c r="E352" s="15"/>
      <c r="F352" s="15"/>
      <c r="G352" s="15"/>
    </row>
    <row r="353">
      <c r="A353" s="15"/>
      <c r="B353" s="15"/>
      <c r="C353" s="15"/>
      <c r="D353" s="15"/>
      <c r="E353" s="15"/>
      <c r="F353" s="15"/>
      <c r="G353" s="15"/>
    </row>
    <row r="354">
      <c r="A354" s="15"/>
      <c r="B354" s="15"/>
      <c r="C354" s="15"/>
      <c r="D354" s="15"/>
      <c r="E354" s="15"/>
      <c r="F354" s="15"/>
      <c r="G354" s="15"/>
    </row>
    <row r="355">
      <c r="A355" s="15"/>
      <c r="B355" s="15"/>
      <c r="C355" s="15"/>
      <c r="D355" s="15"/>
      <c r="E355" s="15"/>
      <c r="F355" s="15"/>
      <c r="G355" s="15"/>
    </row>
    <row r="356">
      <c r="A356" s="15"/>
      <c r="B356" s="15"/>
      <c r="C356" s="15"/>
      <c r="D356" s="15"/>
      <c r="E356" s="15"/>
      <c r="F356" s="15"/>
      <c r="G356" s="15"/>
    </row>
    <row r="357">
      <c r="A357" s="15"/>
      <c r="B357" s="15"/>
      <c r="C357" s="15"/>
      <c r="D357" s="15"/>
      <c r="E357" s="15"/>
      <c r="F357" s="15"/>
      <c r="G357" s="15"/>
    </row>
    <row r="358">
      <c r="A358" s="15"/>
      <c r="B358" s="15"/>
      <c r="C358" s="15"/>
      <c r="D358" s="15"/>
      <c r="E358" s="15"/>
      <c r="F358" s="15"/>
      <c r="G358" s="15"/>
    </row>
    <row r="359">
      <c r="A359" s="15"/>
      <c r="B359" s="15"/>
      <c r="C359" s="15"/>
      <c r="D359" s="15"/>
      <c r="E359" s="15"/>
      <c r="F359" s="15"/>
      <c r="G359" s="15"/>
    </row>
    <row r="360">
      <c r="A360" s="15"/>
      <c r="B360" s="15"/>
      <c r="C360" s="15"/>
      <c r="D360" s="15"/>
      <c r="E360" s="15"/>
      <c r="F360" s="15"/>
      <c r="G360" s="15"/>
    </row>
    <row r="361">
      <c r="A361" s="15"/>
      <c r="B361" s="15"/>
      <c r="C361" s="15"/>
      <c r="D361" s="15"/>
      <c r="E361" s="15"/>
      <c r="F361" s="15"/>
      <c r="G361" s="15"/>
    </row>
    <row r="362">
      <c r="A362" s="15"/>
      <c r="B362" s="15"/>
      <c r="C362" s="15"/>
      <c r="D362" s="15"/>
      <c r="E362" s="15"/>
      <c r="F362" s="15"/>
      <c r="G362" s="15"/>
    </row>
    <row r="363">
      <c r="A363" s="15"/>
      <c r="B363" s="15"/>
      <c r="C363" s="15"/>
      <c r="D363" s="15"/>
      <c r="E363" s="15"/>
      <c r="F363" s="15"/>
      <c r="G363" s="15"/>
    </row>
    <row r="364">
      <c r="A364" s="15"/>
      <c r="B364" s="15"/>
      <c r="C364" s="15"/>
      <c r="D364" s="15"/>
      <c r="E364" s="15"/>
      <c r="F364" s="15"/>
      <c r="G364" s="15"/>
    </row>
    <row r="365">
      <c r="A365" s="15"/>
      <c r="B365" s="15"/>
      <c r="C365" s="15"/>
      <c r="D365" s="15"/>
      <c r="E365" s="15"/>
      <c r="F365" s="15"/>
      <c r="G365" s="15"/>
    </row>
    <row r="366">
      <c r="A366" s="15"/>
      <c r="B366" s="15"/>
      <c r="C366" s="15"/>
      <c r="D366" s="15"/>
      <c r="E366" s="15"/>
      <c r="F366" s="15"/>
      <c r="G366" s="15"/>
    </row>
    <row r="367">
      <c r="A367" s="15"/>
      <c r="B367" s="15"/>
      <c r="C367" s="15"/>
      <c r="D367" s="15"/>
      <c r="E367" s="15"/>
      <c r="F367" s="15"/>
      <c r="G367" s="15"/>
    </row>
    <row r="368">
      <c r="A368" s="15"/>
      <c r="B368" s="15"/>
      <c r="C368" s="15"/>
      <c r="D368" s="15"/>
      <c r="E368" s="15"/>
      <c r="F368" s="15"/>
      <c r="G368" s="15"/>
    </row>
    <row r="369">
      <c r="A369" s="15"/>
      <c r="B369" s="15"/>
      <c r="C369" s="15"/>
      <c r="D369" s="15"/>
      <c r="E369" s="15"/>
      <c r="F369" s="15"/>
      <c r="G369" s="15"/>
    </row>
    <row r="370">
      <c r="A370" s="15"/>
      <c r="B370" s="15"/>
      <c r="C370" s="15"/>
      <c r="D370" s="15"/>
      <c r="E370" s="15"/>
      <c r="F370" s="15"/>
      <c r="G370" s="15"/>
    </row>
    <row r="371">
      <c r="A371" s="15"/>
      <c r="B371" s="15"/>
      <c r="C371" s="15"/>
      <c r="D371" s="15"/>
      <c r="E371" s="15"/>
      <c r="F371" s="15"/>
      <c r="G371" s="15"/>
    </row>
    <row r="372">
      <c r="A372" s="15"/>
      <c r="B372" s="15"/>
      <c r="C372" s="15"/>
      <c r="D372" s="15"/>
      <c r="E372" s="15"/>
      <c r="F372" s="15"/>
      <c r="G372" s="15"/>
    </row>
    <row r="373">
      <c r="A373" s="15"/>
      <c r="B373" s="15"/>
      <c r="C373" s="15"/>
      <c r="D373" s="15"/>
      <c r="E373" s="15"/>
      <c r="F373" s="15"/>
      <c r="G373" s="15"/>
    </row>
    <row r="374">
      <c r="A374" s="15"/>
      <c r="B374" s="15"/>
      <c r="C374" s="15"/>
      <c r="D374" s="15"/>
      <c r="E374" s="15"/>
      <c r="F374" s="15"/>
      <c r="G374" s="15"/>
    </row>
    <row r="375">
      <c r="A375" s="15"/>
      <c r="B375" s="15"/>
      <c r="C375" s="15"/>
      <c r="D375" s="15"/>
      <c r="E375" s="15"/>
      <c r="F375" s="15"/>
      <c r="G375" s="15"/>
    </row>
    <row r="376">
      <c r="A376" s="15"/>
      <c r="B376" s="15"/>
      <c r="C376" s="15"/>
      <c r="D376" s="15"/>
      <c r="E376" s="15"/>
      <c r="F376" s="15"/>
      <c r="G376" s="15"/>
    </row>
    <row r="377">
      <c r="A377" s="15"/>
      <c r="B377" s="15"/>
      <c r="C377" s="15"/>
      <c r="D377" s="15"/>
      <c r="E377" s="15"/>
      <c r="F377" s="15"/>
      <c r="G377" s="15"/>
    </row>
    <row r="378">
      <c r="A378" s="15"/>
      <c r="B378" s="15"/>
      <c r="C378" s="15"/>
      <c r="D378" s="15"/>
      <c r="E378" s="15"/>
      <c r="F378" s="15"/>
      <c r="G378" s="15"/>
    </row>
    <row r="379">
      <c r="A379" s="15"/>
      <c r="B379" s="15"/>
      <c r="C379" s="15"/>
      <c r="D379" s="15"/>
      <c r="E379" s="15"/>
      <c r="F379" s="15"/>
      <c r="G379" s="15"/>
    </row>
    <row r="380">
      <c r="A380" s="15"/>
      <c r="B380" s="15"/>
      <c r="C380" s="15"/>
      <c r="D380" s="15"/>
      <c r="E380" s="15"/>
      <c r="F380" s="15"/>
      <c r="G380" s="15"/>
    </row>
    <row r="381">
      <c r="A381" s="15"/>
      <c r="B381" s="15"/>
      <c r="C381" s="15"/>
      <c r="D381" s="15"/>
      <c r="E381" s="15"/>
      <c r="F381" s="15"/>
      <c r="G381" s="15"/>
    </row>
    <row r="382">
      <c r="A382" s="15"/>
      <c r="B382" s="15"/>
      <c r="C382" s="15"/>
      <c r="D382" s="15"/>
      <c r="E382" s="15"/>
      <c r="F382" s="15"/>
      <c r="G382" s="15"/>
    </row>
    <row r="383">
      <c r="A383" s="15"/>
      <c r="B383" s="15"/>
      <c r="C383" s="15"/>
      <c r="D383" s="15"/>
      <c r="E383" s="15"/>
      <c r="F383" s="15"/>
      <c r="G383" s="15"/>
    </row>
    <row r="384">
      <c r="A384" s="15"/>
      <c r="B384" s="15"/>
      <c r="C384" s="15"/>
      <c r="D384" s="15"/>
      <c r="E384" s="15"/>
      <c r="F384" s="15"/>
      <c r="G384" s="15"/>
    </row>
    <row r="385">
      <c r="A385" s="15"/>
      <c r="B385" s="15"/>
      <c r="C385" s="15"/>
      <c r="D385" s="15"/>
      <c r="E385" s="15"/>
      <c r="F385" s="15"/>
      <c r="G385" s="15"/>
    </row>
    <row r="386">
      <c r="A386" s="15"/>
      <c r="B386" s="15"/>
      <c r="C386" s="15"/>
      <c r="D386" s="15"/>
      <c r="E386" s="15"/>
      <c r="F386" s="15"/>
      <c r="G386" s="15"/>
    </row>
    <row r="387">
      <c r="A387" s="15"/>
      <c r="B387" s="15"/>
      <c r="C387" s="15"/>
      <c r="D387" s="15"/>
      <c r="E387" s="15"/>
      <c r="F387" s="15"/>
      <c r="G387" s="15"/>
    </row>
    <row r="388">
      <c r="A388" s="15"/>
      <c r="B388" s="15"/>
      <c r="C388" s="15"/>
      <c r="D388" s="15"/>
      <c r="E388" s="15"/>
      <c r="F388" s="15"/>
      <c r="G388" s="15"/>
    </row>
    <row r="389">
      <c r="A389" s="15"/>
      <c r="B389" s="15"/>
      <c r="C389" s="15"/>
      <c r="D389" s="15"/>
      <c r="E389" s="15"/>
      <c r="F389" s="15"/>
      <c r="G389" s="15"/>
    </row>
    <row r="390">
      <c r="A390" s="15"/>
      <c r="B390" s="15"/>
      <c r="C390" s="15"/>
      <c r="D390" s="15"/>
      <c r="E390" s="15"/>
      <c r="F390" s="15"/>
      <c r="G390" s="15"/>
    </row>
    <row r="391">
      <c r="A391" s="15"/>
      <c r="B391" s="15"/>
      <c r="C391" s="15"/>
      <c r="D391" s="15"/>
      <c r="E391" s="15"/>
      <c r="F391" s="15"/>
      <c r="G391" s="15"/>
    </row>
    <row r="392">
      <c r="A392" s="15"/>
      <c r="B392" s="15"/>
      <c r="C392" s="15"/>
      <c r="D392" s="15"/>
      <c r="E392" s="15"/>
      <c r="F392" s="15"/>
      <c r="G392" s="15"/>
    </row>
    <row r="393">
      <c r="A393" s="15"/>
      <c r="B393" s="15"/>
      <c r="C393" s="15"/>
      <c r="D393" s="15"/>
      <c r="E393" s="15"/>
      <c r="F393" s="15"/>
      <c r="G393" s="15"/>
    </row>
    <row r="394">
      <c r="A394" s="15"/>
      <c r="B394" s="15"/>
      <c r="C394" s="15"/>
      <c r="D394" s="15"/>
      <c r="E394" s="15"/>
      <c r="F394" s="15"/>
      <c r="G394" s="15"/>
    </row>
    <row r="395">
      <c r="A395" s="15"/>
      <c r="B395" s="15"/>
      <c r="C395" s="15"/>
      <c r="D395" s="15"/>
      <c r="E395" s="15"/>
      <c r="F395" s="15"/>
      <c r="G395" s="15"/>
    </row>
    <row r="396">
      <c r="A396" s="15"/>
      <c r="B396" s="15"/>
      <c r="C396" s="15"/>
      <c r="D396" s="15"/>
      <c r="E396" s="15"/>
      <c r="F396" s="15"/>
      <c r="G396" s="15"/>
    </row>
    <row r="397">
      <c r="A397" s="15"/>
      <c r="B397" s="15"/>
      <c r="C397" s="15"/>
      <c r="D397" s="15"/>
      <c r="E397" s="15"/>
      <c r="F397" s="15"/>
      <c r="G397" s="15"/>
    </row>
    <row r="398">
      <c r="A398" s="15"/>
      <c r="B398" s="15"/>
      <c r="C398" s="15"/>
      <c r="D398" s="15"/>
      <c r="E398" s="15"/>
      <c r="F398" s="15"/>
      <c r="G398" s="15"/>
    </row>
    <row r="399">
      <c r="A399" s="15"/>
      <c r="B399" s="15"/>
      <c r="C399" s="15"/>
      <c r="D399" s="15"/>
      <c r="E399" s="15"/>
      <c r="F399" s="15"/>
      <c r="G399" s="15"/>
    </row>
    <row r="400">
      <c r="A400" s="15"/>
      <c r="B400" s="15"/>
      <c r="C400" s="15"/>
      <c r="D400" s="15"/>
      <c r="E400" s="15"/>
      <c r="F400" s="15"/>
      <c r="G400" s="15"/>
    </row>
    <row r="401">
      <c r="A401" s="15"/>
      <c r="B401" s="15"/>
      <c r="C401" s="15"/>
      <c r="D401" s="15"/>
      <c r="E401" s="15"/>
      <c r="F401" s="15"/>
      <c r="G401" s="15"/>
    </row>
    <row r="402">
      <c r="A402" s="15"/>
      <c r="B402" s="15"/>
      <c r="C402" s="15"/>
      <c r="D402" s="15"/>
      <c r="E402" s="15"/>
      <c r="F402" s="15"/>
      <c r="G402" s="15"/>
    </row>
    <row r="403">
      <c r="A403" s="15"/>
      <c r="B403" s="15"/>
      <c r="C403" s="15"/>
      <c r="D403" s="15"/>
      <c r="E403" s="15"/>
      <c r="F403" s="15"/>
      <c r="G403" s="15"/>
    </row>
    <row r="404">
      <c r="A404" s="15"/>
      <c r="B404" s="15"/>
      <c r="C404" s="15"/>
      <c r="D404" s="15"/>
      <c r="E404" s="15"/>
      <c r="F404" s="15"/>
      <c r="G404" s="15"/>
    </row>
    <row r="405">
      <c r="A405" s="15"/>
      <c r="B405" s="15"/>
      <c r="C405" s="15"/>
      <c r="D405" s="15"/>
      <c r="E405" s="15"/>
      <c r="F405" s="15"/>
      <c r="G405" s="15"/>
    </row>
    <row r="406">
      <c r="A406" s="15"/>
      <c r="B406" s="15"/>
      <c r="C406" s="15"/>
      <c r="D406" s="15"/>
      <c r="E406" s="15"/>
      <c r="F406" s="15"/>
      <c r="G406" s="15"/>
    </row>
    <row r="407">
      <c r="A407" s="15"/>
      <c r="B407" s="15"/>
      <c r="C407" s="15"/>
      <c r="D407" s="15"/>
      <c r="E407" s="15"/>
      <c r="F407" s="15"/>
      <c r="G407" s="15"/>
    </row>
    <row r="408">
      <c r="A408" s="15"/>
      <c r="B408" s="15"/>
      <c r="C408" s="15"/>
      <c r="D408" s="15"/>
      <c r="E408" s="15"/>
      <c r="F408" s="15"/>
      <c r="G408" s="15"/>
    </row>
    <row r="409">
      <c r="A409" s="15"/>
      <c r="B409" s="15"/>
      <c r="C409" s="15"/>
      <c r="D409" s="15"/>
      <c r="E409" s="15"/>
      <c r="F409" s="15"/>
      <c r="G409" s="15"/>
    </row>
    <row r="410">
      <c r="A410" s="15"/>
      <c r="B410" s="15"/>
      <c r="C410" s="15"/>
      <c r="D410" s="15"/>
      <c r="E410" s="15"/>
      <c r="F410" s="15"/>
      <c r="G410" s="15"/>
    </row>
    <row r="411">
      <c r="A411" s="15"/>
      <c r="B411" s="15"/>
      <c r="C411" s="15"/>
      <c r="D411" s="15"/>
      <c r="E411" s="15"/>
      <c r="F411" s="15"/>
      <c r="G411" s="15"/>
    </row>
    <row r="412">
      <c r="A412" s="15"/>
      <c r="B412" s="15"/>
      <c r="C412" s="15"/>
      <c r="D412" s="15"/>
      <c r="E412" s="15"/>
      <c r="F412" s="15"/>
      <c r="G412" s="15"/>
    </row>
    <row r="413">
      <c r="A413" s="15"/>
      <c r="B413" s="15"/>
      <c r="C413" s="15"/>
      <c r="D413" s="15"/>
      <c r="E413" s="15"/>
      <c r="F413" s="15"/>
      <c r="G413" s="15"/>
    </row>
    <row r="414">
      <c r="A414" s="15"/>
      <c r="B414" s="15"/>
      <c r="C414" s="15"/>
      <c r="D414" s="15"/>
      <c r="E414" s="15"/>
      <c r="F414" s="15"/>
      <c r="G414" s="15"/>
    </row>
    <row r="415">
      <c r="A415" s="15"/>
      <c r="B415" s="15"/>
      <c r="C415" s="15"/>
      <c r="D415" s="15"/>
      <c r="E415" s="15"/>
      <c r="F415" s="15"/>
      <c r="G415" s="15"/>
    </row>
    <row r="416">
      <c r="A416" s="15"/>
      <c r="B416" s="15"/>
      <c r="C416" s="15"/>
      <c r="D416" s="15"/>
      <c r="E416" s="15"/>
      <c r="F416" s="15"/>
      <c r="G416" s="15"/>
    </row>
    <row r="417">
      <c r="A417" s="15"/>
      <c r="B417" s="15"/>
      <c r="C417" s="15"/>
      <c r="D417" s="15"/>
      <c r="E417" s="15"/>
      <c r="F417" s="15"/>
      <c r="G417" s="15"/>
    </row>
    <row r="418">
      <c r="A418" s="15"/>
      <c r="B418" s="15"/>
      <c r="C418" s="15"/>
      <c r="D418" s="15"/>
      <c r="E418" s="15"/>
      <c r="F418" s="15"/>
      <c r="G418" s="15"/>
    </row>
    <row r="419">
      <c r="A419" s="15"/>
      <c r="B419" s="15"/>
      <c r="C419" s="15"/>
      <c r="D419" s="15"/>
      <c r="E419" s="15"/>
      <c r="F419" s="15"/>
      <c r="G419" s="15"/>
    </row>
    <row r="420">
      <c r="A420" s="15"/>
      <c r="B420" s="15"/>
      <c r="C420" s="15"/>
      <c r="D420" s="15"/>
      <c r="E420" s="15"/>
      <c r="F420" s="15"/>
      <c r="G420" s="15"/>
    </row>
    <row r="421">
      <c r="A421" s="15"/>
      <c r="B421" s="15"/>
      <c r="C421" s="15"/>
      <c r="D421" s="15"/>
      <c r="E421" s="15"/>
      <c r="F421" s="15"/>
      <c r="G421" s="15"/>
    </row>
    <row r="422">
      <c r="A422" s="15"/>
      <c r="B422" s="15"/>
      <c r="C422" s="15"/>
      <c r="D422" s="15"/>
      <c r="E422" s="15"/>
      <c r="F422" s="15"/>
      <c r="G422" s="15"/>
    </row>
    <row r="423">
      <c r="A423" s="15"/>
      <c r="B423" s="15"/>
      <c r="C423" s="15"/>
      <c r="D423" s="15"/>
      <c r="E423" s="15"/>
      <c r="F423" s="15"/>
      <c r="G423" s="15"/>
    </row>
    <row r="424">
      <c r="A424" s="15"/>
      <c r="B424" s="15"/>
      <c r="C424" s="15"/>
      <c r="D424" s="15"/>
      <c r="E424" s="15"/>
      <c r="F424" s="15"/>
      <c r="G424" s="15"/>
    </row>
    <row r="425">
      <c r="A425" s="15"/>
      <c r="B425" s="15"/>
      <c r="C425" s="15"/>
      <c r="D425" s="15"/>
      <c r="E425" s="15"/>
      <c r="F425" s="15"/>
      <c r="G425" s="15"/>
    </row>
    <row r="426">
      <c r="A426" s="15"/>
      <c r="B426" s="15"/>
      <c r="C426" s="15"/>
      <c r="D426" s="15"/>
      <c r="E426" s="15"/>
      <c r="F426" s="15"/>
      <c r="G426" s="15"/>
    </row>
    <row r="427">
      <c r="A427" s="15"/>
      <c r="B427" s="15"/>
      <c r="C427" s="15"/>
      <c r="D427" s="15"/>
      <c r="E427" s="15"/>
      <c r="F427" s="15"/>
      <c r="G427" s="15"/>
    </row>
    <row r="428">
      <c r="A428" s="15"/>
      <c r="B428" s="15"/>
      <c r="C428" s="15"/>
      <c r="D428" s="15"/>
      <c r="E428" s="15"/>
      <c r="F428" s="15"/>
      <c r="G428" s="15"/>
    </row>
    <row r="429">
      <c r="A429" s="15"/>
      <c r="B429" s="15"/>
      <c r="C429" s="15"/>
      <c r="D429" s="15"/>
      <c r="E429" s="15"/>
      <c r="F429" s="15"/>
      <c r="G429" s="15"/>
    </row>
    <row r="430">
      <c r="A430" s="15"/>
      <c r="B430" s="15"/>
      <c r="C430" s="15"/>
      <c r="D430" s="15"/>
      <c r="E430" s="15"/>
      <c r="F430" s="15"/>
      <c r="G430" s="15"/>
    </row>
    <row r="431">
      <c r="A431" s="15"/>
      <c r="B431" s="15"/>
      <c r="C431" s="15"/>
      <c r="D431" s="15"/>
      <c r="E431" s="15"/>
      <c r="F431" s="15"/>
      <c r="G431" s="15"/>
    </row>
    <row r="432">
      <c r="A432" s="15"/>
      <c r="B432" s="15"/>
      <c r="C432" s="15"/>
      <c r="D432" s="15"/>
      <c r="E432" s="15"/>
      <c r="F432" s="15"/>
      <c r="G432" s="15"/>
    </row>
    <row r="433">
      <c r="A433" s="15"/>
      <c r="B433" s="15"/>
      <c r="C433" s="15"/>
      <c r="D433" s="15"/>
      <c r="E433" s="15"/>
      <c r="F433" s="15"/>
      <c r="G433" s="15"/>
    </row>
    <row r="434">
      <c r="A434" s="15"/>
      <c r="B434" s="15"/>
      <c r="C434" s="15"/>
      <c r="D434" s="15"/>
      <c r="E434" s="15"/>
      <c r="F434" s="15"/>
      <c r="G434" s="15"/>
    </row>
    <row r="435">
      <c r="A435" s="15"/>
      <c r="B435" s="15"/>
      <c r="C435" s="15"/>
      <c r="D435" s="15"/>
      <c r="E435" s="15"/>
      <c r="F435" s="15"/>
      <c r="G435" s="15"/>
    </row>
    <row r="436">
      <c r="A436" s="15"/>
      <c r="B436" s="15"/>
      <c r="C436" s="15"/>
      <c r="D436" s="15"/>
      <c r="E436" s="15"/>
      <c r="F436" s="15"/>
      <c r="G436" s="15"/>
    </row>
    <row r="437">
      <c r="A437" s="15"/>
      <c r="B437" s="15"/>
      <c r="C437" s="15"/>
      <c r="D437" s="15"/>
      <c r="E437" s="15"/>
      <c r="F437" s="15"/>
      <c r="G437" s="15"/>
    </row>
    <row r="438">
      <c r="A438" s="15"/>
      <c r="B438" s="15"/>
      <c r="C438" s="15"/>
      <c r="D438" s="15"/>
      <c r="E438" s="15"/>
      <c r="F438" s="15"/>
      <c r="G438" s="15"/>
    </row>
    <row r="439">
      <c r="A439" s="15"/>
      <c r="B439" s="15"/>
      <c r="C439" s="15"/>
      <c r="D439" s="15"/>
      <c r="E439" s="15"/>
      <c r="F439" s="15"/>
      <c r="G439" s="15"/>
    </row>
    <row r="440">
      <c r="A440" s="15"/>
      <c r="B440" s="15"/>
      <c r="C440" s="15"/>
      <c r="D440" s="15"/>
      <c r="E440" s="15"/>
      <c r="F440" s="15"/>
      <c r="G440" s="15"/>
    </row>
    <row r="441">
      <c r="A441" s="15"/>
      <c r="B441" s="15"/>
      <c r="C441" s="15"/>
      <c r="D441" s="15"/>
      <c r="E441" s="15"/>
      <c r="F441" s="15"/>
      <c r="G441" s="15"/>
    </row>
    <row r="442">
      <c r="A442" s="15"/>
      <c r="B442" s="15"/>
      <c r="C442" s="15"/>
      <c r="D442" s="15"/>
      <c r="E442" s="15"/>
      <c r="F442" s="15"/>
      <c r="G442" s="15"/>
    </row>
    <row r="443">
      <c r="A443" s="15"/>
      <c r="B443" s="15"/>
      <c r="C443" s="15"/>
      <c r="D443" s="15"/>
      <c r="E443" s="15"/>
      <c r="F443" s="15"/>
      <c r="G443" s="15"/>
    </row>
    <row r="444">
      <c r="A444" s="15"/>
      <c r="B444" s="15"/>
      <c r="C444" s="15"/>
      <c r="D444" s="15"/>
      <c r="E444" s="15"/>
      <c r="F444" s="15"/>
      <c r="G444" s="15"/>
    </row>
    <row r="445">
      <c r="A445" s="15"/>
      <c r="B445" s="15"/>
      <c r="C445" s="15"/>
      <c r="D445" s="15"/>
      <c r="E445" s="15"/>
      <c r="F445" s="15"/>
      <c r="G445" s="15"/>
    </row>
    <row r="446">
      <c r="A446" s="15"/>
      <c r="B446" s="15"/>
      <c r="C446" s="15"/>
      <c r="D446" s="15"/>
      <c r="E446" s="15"/>
      <c r="F446" s="15"/>
      <c r="G446" s="15"/>
    </row>
    <row r="447">
      <c r="A447" s="15"/>
      <c r="B447" s="15"/>
      <c r="C447" s="15"/>
      <c r="D447" s="15"/>
      <c r="E447" s="15"/>
      <c r="F447" s="15"/>
      <c r="G447" s="15"/>
    </row>
    <row r="448">
      <c r="A448" s="15"/>
      <c r="B448" s="15"/>
      <c r="C448" s="15"/>
      <c r="D448" s="15"/>
      <c r="E448" s="15"/>
      <c r="F448" s="15"/>
      <c r="G448" s="15"/>
    </row>
    <row r="449">
      <c r="A449" s="15"/>
      <c r="B449" s="15"/>
      <c r="C449" s="15"/>
      <c r="D449" s="15"/>
      <c r="E449" s="15"/>
      <c r="F449" s="15"/>
      <c r="G449" s="15"/>
    </row>
    <row r="450">
      <c r="A450" s="15"/>
      <c r="B450" s="15"/>
      <c r="C450" s="15"/>
      <c r="D450" s="15"/>
      <c r="E450" s="15"/>
      <c r="F450" s="15"/>
      <c r="G450" s="15"/>
    </row>
    <row r="451">
      <c r="A451" s="15"/>
      <c r="B451" s="15"/>
      <c r="C451" s="15"/>
      <c r="D451" s="15"/>
      <c r="E451" s="15"/>
      <c r="F451" s="15"/>
      <c r="G451" s="15"/>
    </row>
    <row r="452">
      <c r="A452" s="15"/>
      <c r="B452" s="15"/>
      <c r="C452" s="15"/>
      <c r="D452" s="15"/>
      <c r="E452" s="15"/>
      <c r="F452" s="15"/>
      <c r="G452" s="15"/>
    </row>
    <row r="453">
      <c r="A453" s="15"/>
      <c r="B453" s="15"/>
      <c r="C453" s="15"/>
      <c r="D453" s="15"/>
      <c r="E453" s="15"/>
      <c r="F453" s="15"/>
      <c r="G453" s="15"/>
    </row>
    <row r="454">
      <c r="A454" s="15"/>
      <c r="B454" s="15"/>
      <c r="C454" s="15"/>
      <c r="D454" s="15"/>
      <c r="E454" s="15"/>
      <c r="F454" s="15"/>
      <c r="G454" s="15"/>
    </row>
    <row r="455">
      <c r="A455" s="15"/>
      <c r="B455" s="15"/>
      <c r="C455" s="15"/>
      <c r="D455" s="15"/>
      <c r="E455" s="15"/>
      <c r="F455" s="15"/>
      <c r="G455" s="15"/>
    </row>
    <row r="456">
      <c r="A456" s="15"/>
      <c r="B456" s="15"/>
      <c r="C456" s="15"/>
      <c r="D456" s="15"/>
      <c r="E456" s="15"/>
      <c r="F456" s="15"/>
      <c r="G456" s="15"/>
    </row>
    <row r="457">
      <c r="A457" s="15"/>
      <c r="B457" s="15"/>
      <c r="C457" s="15"/>
      <c r="D457" s="15"/>
      <c r="E457" s="15"/>
      <c r="F457" s="15"/>
      <c r="G457" s="15"/>
    </row>
    <row r="458">
      <c r="A458" s="15"/>
      <c r="B458" s="15"/>
      <c r="C458" s="15"/>
      <c r="D458" s="15"/>
      <c r="E458" s="15"/>
      <c r="F458" s="15"/>
      <c r="G458" s="15"/>
    </row>
    <row r="459">
      <c r="A459" s="15"/>
      <c r="B459" s="15"/>
      <c r="C459" s="15"/>
      <c r="D459" s="15"/>
      <c r="E459" s="15"/>
      <c r="F459" s="15"/>
      <c r="G459" s="15"/>
    </row>
    <row r="460">
      <c r="A460" s="15"/>
      <c r="B460" s="15"/>
      <c r="C460" s="15"/>
      <c r="D460" s="15"/>
      <c r="E460" s="15"/>
      <c r="F460" s="15"/>
      <c r="G460" s="15"/>
    </row>
    <row r="461">
      <c r="A461" s="15"/>
      <c r="B461" s="15"/>
      <c r="C461" s="15"/>
      <c r="D461" s="15"/>
      <c r="E461" s="15"/>
      <c r="F461" s="15"/>
      <c r="G461" s="15"/>
    </row>
    <row r="462">
      <c r="A462" s="15"/>
      <c r="B462" s="15"/>
      <c r="C462" s="15"/>
      <c r="D462" s="15"/>
      <c r="E462" s="15"/>
      <c r="F462" s="15"/>
      <c r="G462" s="15"/>
    </row>
    <row r="463">
      <c r="A463" s="15"/>
      <c r="B463" s="15"/>
      <c r="C463" s="15"/>
      <c r="D463" s="15"/>
      <c r="E463" s="15"/>
      <c r="F463" s="15"/>
      <c r="G463" s="15"/>
    </row>
    <row r="464">
      <c r="A464" s="15"/>
      <c r="B464" s="15"/>
      <c r="C464" s="15"/>
      <c r="D464" s="15"/>
      <c r="E464" s="15"/>
      <c r="F464" s="15"/>
      <c r="G464" s="15"/>
    </row>
    <row r="465">
      <c r="A465" s="15"/>
      <c r="B465" s="15"/>
      <c r="C465" s="15"/>
      <c r="D465" s="15"/>
      <c r="E465" s="15"/>
      <c r="F465" s="15"/>
      <c r="G465" s="15"/>
    </row>
    <row r="466">
      <c r="A466" s="15"/>
      <c r="B466" s="15"/>
      <c r="C466" s="15"/>
      <c r="D466" s="15"/>
      <c r="E466" s="15"/>
      <c r="F466" s="15"/>
      <c r="G466" s="15"/>
    </row>
    <row r="467">
      <c r="A467" s="15"/>
      <c r="B467" s="15"/>
      <c r="C467" s="15"/>
      <c r="D467" s="15"/>
      <c r="E467" s="15"/>
      <c r="F467" s="15"/>
      <c r="G467" s="15"/>
    </row>
    <row r="468">
      <c r="A468" s="15"/>
      <c r="B468" s="15"/>
      <c r="C468" s="15"/>
      <c r="D468" s="15"/>
      <c r="E468" s="15"/>
      <c r="F468" s="15"/>
      <c r="G468" s="15"/>
    </row>
    <row r="469">
      <c r="A469" s="15"/>
      <c r="B469" s="15"/>
      <c r="C469" s="15"/>
      <c r="D469" s="15"/>
      <c r="E469" s="15"/>
      <c r="F469" s="15"/>
      <c r="G469" s="15"/>
    </row>
    <row r="470">
      <c r="A470" s="15"/>
      <c r="B470" s="15"/>
      <c r="C470" s="15"/>
      <c r="D470" s="15"/>
      <c r="E470" s="15"/>
      <c r="F470" s="15"/>
      <c r="G470" s="15"/>
    </row>
    <row r="471">
      <c r="A471" s="15"/>
      <c r="B471" s="15"/>
      <c r="C471" s="15"/>
      <c r="D471" s="15"/>
      <c r="E471" s="15"/>
      <c r="F471" s="15"/>
      <c r="G471" s="15"/>
    </row>
    <row r="472">
      <c r="A472" s="15"/>
      <c r="B472" s="15"/>
      <c r="C472" s="15"/>
      <c r="D472" s="15"/>
      <c r="E472" s="15"/>
      <c r="F472" s="15"/>
      <c r="G472" s="15"/>
    </row>
    <row r="473">
      <c r="A473" s="15"/>
      <c r="B473" s="15"/>
      <c r="C473" s="15"/>
      <c r="D473" s="15"/>
      <c r="E473" s="15"/>
      <c r="F473" s="15"/>
      <c r="G473" s="15"/>
    </row>
    <row r="474">
      <c r="A474" s="15"/>
      <c r="B474" s="15"/>
      <c r="C474" s="15"/>
      <c r="D474" s="15"/>
      <c r="E474" s="15"/>
      <c r="F474" s="15"/>
      <c r="G474" s="15"/>
    </row>
    <row r="475">
      <c r="A475" s="15"/>
      <c r="B475" s="15"/>
      <c r="C475" s="15"/>
      <c r="D475" s="15"/>
      <c r="E475" s="15"/>
      <c r="F475" s="15"/>
      <c r="G475" s="15"/>
    </row>
    <row r="476">
      <c r="A476" s="15"/>
      <c r="B476" s="15"/>
      <c r="C476" s="15"/>
      <c r="D476" s="15"/>
      <c r="E476" s="15"/>
      <c r="F476" s="15"/>
      <c r="G476" s="15"/>
    </row>
    <row r="477">
      <c r="A477" s="15"/>
      <c r="B477" s="15"/>
      <c r="C477" s="15"/>
      <c r="D477" s="15"/>
      <c r="E477" s="15"/>
      <c r="F477" s="15"/>
      <c r="G477" s="15"/>
    </row>
    <row r="478">
      <c r="A478" s="15"/>
      <c r="B478" s="15"/>
      <c r="C478" s="15"/>
      <c r="D478" s="15"/>
      <c r="E478" s="15"/>
      <c r="F478" s="15"/>
      <c r="G478" s="15"/>
    </row>
    <row r="479">
      <c r="A479" s="15"/>
      <c r="B479" s="15"/>
      <c r="C479" s="15"/>
      <c r="D479" s="15"/>
      <c r="E479" s="15"/>
      <c r="F479" s="15"/>
      <c r="G479" s="15"/>
    </row>
    <row r="480">
      <c r="A480" s="15"/>
      <c r="B480" s="15"/>
      <c r="C480" s="15"/>
      <c r="D480" s="15"/>
      <c r="E480" s="15"/>
      <c r="F480" s="15"/>
      <c r="G480" s="15"/>
    </row>
    <row r="481">
      <c r="A481" s="15"/>
      <c r="B481" s="15"/>
      <c r="C481" s="15"/>
      <c r="D481" s="15"/>
      <c r="E481" s="15"/>
      <c r="F481" s="15"/>
      <c r="G481" s="15"/>
    </row>
    <row r="482">
      <c r="A482" s="15"/>
      <c r="B482" s="15"/>
      <c r="C482" s="15"/>
      <c r="D482" s="15"/>
      <c r="E482" s="15"/>
      <c r="F482" s="15"/>
      <c r="G482" s="15"/>
    </row>
    <row r="483">
      <c r="A483" s="15"/>
      <c r="B483" s="15"/>
      <c r="C483" s="15"/>
      <c r="D483" s="15"/>
      <c r="E483" s="15"/>
      <c r="F483" s="15"/>
      <c r="G483" s="15"/>
    </row>
    <row r="484">
      <c r="A484" s="15"/>
      <c r="B484" s="15"/>
      <c r="C484" s="15"/>
      <c r="D484" s="15"/>
      <c r="E484" s="15"/>
      <c r="F484" s="15"/>
      <c r="G484" s="15"/>
    </row>
    <row r="485">
      <c r="A485" s="15"/>
      <c r="B485" s="15"/>
      <c r="C485" s="15"/>
      <c r="D485" s="15"/>
      <c r="E485" s="15"/>
      <c r="F485" s="15"/>
      <c r="G485" s="15"/>
    </row>
    <row r="486">
      <c r="A486" s="15"/>
      <c r="B486" s="15"/>
      <c r="C486" s="15"/>
      <c r="D486" s="15"/>
      <c r="E486" s="15"/>
      <c r="F486" s="15"/>
      <c r="G486" s="15"/>
    </row>
    <row r="487">
      <c r="A487" s="15"/>
      <c r="B487" s="15"/>
      <c r="C487" s="15"/>
      <c r="D487" s="15"/>
      <c r="E487" s="15"/>
      <c r="F487" s="15"/>
      <c r="G487" s="15"/>
    </row>
    <row r="488">
      <c r="A488" s="15"/>
      <c r="B488" s="15"/>
      <c r="C488" s="15"/>
      <c r="D488" s="15"/>
      <c r="E488" s="15"/>
      <c r="F488" s="15"/>
      <c r="G488" s="15"/>
    </row>
    <row r="489">
      <c r="A489" s="15"/>
      <c r="B489" s="15"/>
      <c r="C489" s="15"/>
      <c r="D489" s="15"/>
      <c r="E489" s="15"/>
      <c r="F489" s="15"/>
      <c r="G489" s="15"/>
    </row>
    <row r="490">
      <c r="A490" s="15"/>
      <c r="B490" s="15"/>
      <c r="C490" s="15"/>
      <c r="D490" s="15"/>
      <c r="E490" s="15"/>
      <c r="F490" s="15"/>
      <c r="G490" s="15"/>
    </row>
    <row r="491">
      <c r="A491" s="15"/>
      <c r="B491" s="15"/>
      <c r="C491" s="15"/>
      <c r="D491" s="15"/>
      <c r="E491" s="15"/>
      <c r="F491" s="15"/>
      <c r="G491" s="15"/>
    </row>
    <row r="492">
      <c r="A492" s="15"/>
      <c r="B492" s="15"/>
      <c r="C492" s="15"/>
      <c r="D492" s="15"/>
      <c r="E492" s="15"/>
      <c r="F492" s="15"/>
      <c r="G492" s="15"/>
    </row>
    <row r="493">
      <c r="A493" s="15"/>
      <c r="B493" s="15"/>
      <c r="C493" s="15"/>
      <c r="D493" s="15"/>
      <c r="E493" s="15"/>
      <c r="F493" s="15"/>
      <c r="G493" s="15"/>
    </row>
    <row r="494">
      <c r="A494" s="15"/>
      <c r="B494" s="15"/>
      <c r="C494" s="15"/>
      <c r="D494" s="15"/>
      <c r="E494" s="15"/>
      <c r="F494" s="15"/>
      <c r="G494" s="15"/>
    </row>
    <row r="495">
      <c r="A495" s="15"/>
      <c r="B495" s="15"/>
      <c r="C495" s="15"/>
      <c r="D495" s="15"/>
      <c r="E495" s="15"/>
      <c r="F495" s="15"/>
      <c r="G495" s="15"/>
    </row>
    <row r="496">
      <c r="A496" s="15"/>
      <c r="B496" s="15"/>
      <c r="C496" s="15"/>
      <c r="D496" s="15"/>
      <c r="E496" s="15"/>
      <c r="F496" s="15"/>
      <c r="G496" s="15"/>
    </row>
    <row r="497">
      <c r="A497" s="15"/>
      <c r="B497" s="15"/>
      <c r="C497" s="15"/>
      <c r="D497" s="15"/>
      <c r="E497" s="15"/>
      <c r="F497" s="15"/>
      <c r="G497" s="15"/>
    </row>
    <row r="498">
      <c r="A498" s="15"/>
      <c r="B498" s="15"/>
      <c r="C498" s="15"/>
      <c r="D498" s="15"/>
      <c r="E498" s="15"/>
      <c r="F498" s="15"/>
      <c r="G498" s="15"/>
    </row>
    <row r="499">
      <c r="A499" s="15"/>
      <c r="B499" s="15"/>
      <c r="C499" s="15"/>
      <c r="D499" s="15"/>
      <c r="E499" s="15"/>
      <c r="F499" s="15"/>
      <c r="G499" s="15"/>
    </row>
    <row r="500">
      <c r="A500" s="15"/>
      <c r="B500" s="15"/>
      <c r="C500" s="15"/>
      <c r="D500" s="15"/>
      <c r="E500" s="15"/>
      <c r="F500" s="15"/>
      <c r="G500" s="15"/>
    </row>
    <row r="501">
      <c r="A501" s="15"/>
      <c r="B501" s="15"/>
      <c r="C501" s="15"/>
      <c r="D501" s="15"/>
      <c r="E501" s="15"/>
      <c r="F501" s="15"/>
      <c r="G501" s="15"/>
    </row>
    <row r="502">
      <c r="A502" s="15"/>
      <c r="B502" s="15"/>
      <c r="C502" s="15"/>
      <c r="D502" s="15"/>
      <c r="E502" s="15"/>
      <c r="F502" s="15"/>
      <c r="G502" s="15"/>
    </row>
    <row r="503">
      <c r="A503" s="15"/>
      <c r="B503" s="15"/>
      <c r="C503" s="15"/>
      <c r="D503" s="15"/>
      <c r="E503" s="15"/>
      <c r="F503" s="15"/>
      <c r="G503" s="15"/>
    </row>
    <row r="504">
      <c r="A504" s="15"/>
      <c r="B504" s="15"/>
      <c r="C504" s="15"/>
      <c r="D504" s="15"/>
      <c r="E504" s="15"/>
      <c r="F504" s="15"/>
      <c r="G504" s="15"/>
    </row>
    <row r="505">
      <c r="A505" s="15"/>
      <c r="B505" s="15"/>
      <c r="C505" s="15"/>
      <c r="D505" s="15"/>
      <c r="E505" s="15"/>
      <c r="F505" s="15"/>
      <c r="G505" s="15"/>
    </row>
    <row r="506">
      <c r="A506" s="15"/>
      <c r="B506" s="15"/>
      <c r="C506" s="15"/>
      <c r="D506" s="15"/>
      <c r="E506" s="15"/>
      <c r="F506" s="15"/>
      <c r="G506" s="15"/>
    </row>
    <row r="507">
      <c r="A507" s="15"/>
      <c r="B507" s="15"/>
      <c r="C507" s="15"/>
      <c r="D507" s="15"/>
      <c r="E507" s="15"/>
      <c r="F507" s="15"/>
      <c r="G507" s="15"/>
    </row>
    <row r="508">
      <c r="A508" s="15"/>
      <c r="B508" s="15"/>
      <c r="C508" s="15"/>
      <c r="D508" s="15"/>
      <c r="E508" s="15"/>
      <c r="F508" s="15"/>
      <c r="G508" s="15"/>
    </row>
    <row r="509">
      <c r="A509" s="15"/>
      <c r="B509" s="15"/>
      <c r="C509" s="15"/>
      <c r="D509" s="15"/>
      <c r="E509" s="15"/>
      <c r="F509" s="15"/>
      <c r="G509" s="15"/>
    </row>
    <row r="510">
      <c r="A510" s="15"/>
      <c r="B510" s="15"/>
      <c r="C510" s="15"/>
      <c r="D510" s="15"/>
      <c r="E510" s="15"/>
      <c r="F510" s="15"/>
      <c r="G510" s="15"/>
    </row>
    <row r="511">
      <c r="A511" s="15"/>
      <c r="B511" s="15"/>
      <c r="C511" s="15"/>
      <c r="D511" s="15"/>
      <c r="E511" s="15"/>
      <c r="F511" s="15"/>
      <c r="G511" s="15"/>
    </row>
    <row r="512">
      <c r="A512" s="15"/>
      <c r="B512" s="15"/>
      <c r="C512" s="15"/>
      <c r="D512" s="15"/>
      <c r="E512" s="15"/>
      <c r="F512" s="15"/>
      <c r="G512" s="15"/>
    </row>
    <row r="513">
      <c r="A513" s="15"/>
      <c r="B513" s="15"/>
      <c r="C513" s="15"/>
      <c r="D513" s="15"/>
      <c r="E513" s="15"/>
      <c r="F513" s="15"/>
      <c r="G513" s="15"/>
    </row>
    <row r="514">
      <c r="A514" s="15"/>
      <c r="B514" s="15"/>
      <c r="C514" s="15"/>
      <c r="D514" s="15"/>
      <c r="E514" s="15"/>
      <c r="F514" s="15"/>
      <c r="G514" s="15"/>
    </row>
    <row r="515">
      <c r="A515" s="15"/>
      <c r="B515" s="15"/>
      <c r="C515" s="15"/>
      <c r="D515" s="15"/>
      <c r="E515" s="15"/>
      <c r="F515" s="15"/>
      <c r="G515" s="15"/>
    </row>
    <row r="516">
      <c r="A516" s="15"/>
      <c r="B516" s="15"/>
      <c r="C516" s="15"/>
      <c r="D516" s="15"/>
      <c r="E516" s="15"/>
      <c r="F516" s="15"/>
      <c r="G516" s="15"/>
    </row>
    <row r="517">
      <c r="A517" s="15"/>
      <c r="B517" s="15"/>
      <c r="C517" s="15"/>
      <c r="D517" s="15"/>
      <c r="E517" s="15"/>
      <c r="F517" s="15"/>
      <c r="G517" s="15"/>
    </row>
    <row r="518">
      <c r="A518" s="15"/>
      <c r="B518" s="15"/>
      <c r="C518" s="15"/>
      <c r="D518" s="15"/>
      <c r="E518" s="15"/>
      <c r="F518" s="15"/>
      <c r="G518" s="15"/>
    </row>
    <row r="519">
      <c r="A519" s="15"/>
      <c r="B519" s="15"/>
      <c r="C519" s="15"/>
      <c r="D519" s="15"/>
      <c r="E519" s="15"/>
      <c r="F519" s="15"/>
      <c r="G519" s="15"/>
    </row>
    <row r="520">
      <c r="A520" s="15"/>
      <c r="B520" s="15"/>
      <c r="C520" s="15"/>
      <c r="D520" s="15"/>
      <c r="E520" s="15"/>
      <c r="F520" s="15"/>
      <c r="G520" s="15"/>
    </row>
    <row r="521">
      <c r="A521" s="15"/>
      <c r="B521" s="15"/>
      <c r="C521" s="15"/>
      <c r="D521" s="15"/>
      <c r="E521" s="15"/>
      <c r="F521" s="15"/>
      <c r="G521" s="15"/>
    </row>
    <row r="522">
      <c r="A522" s="15"/>
      <c r="B522" s="15"/>
      <c r="C522" s="15"/>
      <c r="D522" s="15"/>
      <c r="E522" s="15"/>
      <c r="F522" s="15"/>
      <c r="G522" s="15"/>
    </row>
    <row r="523">
      <c r="A523" s="15"/>
      <c r="B523" s="15"/>
      <c r="C523" s="15"/>
      <c r="D523" s="15"/>
      <c r="E523" s="15"/>
      <c r="F523" s="15"/>
      <c r="G523" s="15"/>
    </row>
    <row r="524">
      <c r="A524" s="15"/>
      <c r="B524" s="15"/>
      <c r="C524" s="15"/>
      <c r="D524" s="15"/>
      <c r="E524" s="15"/>
      <c r="F524" s="15"/>
      <c r="G524" s="15"/>
    </row>
    <row r="525">
      <c r="A525" s="15"/>
      <c r="B525" s="15"/>
      <c r="C525" s="15"/>
      <c r="D525" s="15"/>
      <c r="E525" s="15"/>
      <c r="F525" s="15"/>
      <c r="G525" s="15"/>
    </row>
    <row r="526">
      <c r="A526" s="15"/>
      <c r="B526" s="15"/>
      <c r="C526" s="15"/>
      <c r="D526" s="15"/>
      <c r="E526" s="15"/>
      <c r="F526" s="15"/>
      <c r="G526" s="15"/>
    </row>
    <row r="527">
      <c r="A527" s="15"/>
      <c r="B527" s="15"/>
      <c r="C527" s="15"/>
      <c r="D527" s="15"/>
      <c r="E527" s="15"/>
      <c r="F527" s="15"/>
      <c r="G527" s="15"/>
    </row>
    <row r="528">
      <c r="A528" s="15"/>
      <c r="B528" s="15"/>
      <c r="C528" s="15"/>
      <c r="D528" s="15"/>
      <c r="E528" s="15"/>
      <c r="F528" s="15"/>
      <c r="G528" s="15"/>
    </row>
    <row r="529">
      <c r="A529" s="15"/>
      <c r="B529" s="15"/>
      <c r="C529" s="15"/>
      <c r="D529" s="15"/>
      <c r="E529" s="15"/>
      <c r="F529" s="15"/>
      <c r="G529" s="15"/>
    </row>
    <row r="530">
      <c r="A530" s="15"/>
      <c r="B530" s="15"/>
      <c r="C530" s="15"/>
      <c r="D530" s="15"/>
      <c r="E530" s="15"/>
      <c r="F530" s="15"/>
      <c r="G530" s="15"/>
    </row>
    <row r="531">
      <c r="A531" s="15"/>
      <c r="B531" s="15"/>
      <c r="C531" s="15"/>
      <c r="D531" s="15"/>
      <c r="E531" s="15"/>
      <c r="F531" s="15"/>
      <c r="G531" s="15"/>
    </row>
    <row r="532">
      <c r="A532" s="15"/>
      <c r="B532" s="15"/>
      <c r="C532" s="15"/>
      <c r="D532" s="15"/>
      <c r="E532" s="15"/>
      <c r="F532" s="15"/>
      <c r="G532" s="15"/>
    </row>
    <row r="533">
      <c r="A533" s="15"/>
      <c r="B533" s="15"/>
      <c r="C533" s="15"/>
      <c r="D533" s="15"/>
      <c r="E533" s="15"/>
      <c r="F533" s="15"/>
      <c r="G533" s="15"/>
    </row>
    <row r="534">
      <c r="A534" s="15"/>
      <c r="B534" s="15"/>
      <c r="C534" s="15"/>
      <c r="D534" s="15"/>
      <c r="E534" s="15"/>
      <c r="F534" s="15"/>
      <c r="G534" s="15"/>
    </row>
    <row r="535">
      <c r="A535" s="15"/>
      <c r="B535" s="15"/>
      <c r="C535" s="15"/>
      <c r="D535" s="15"/>
      <c r="E535" s="15"/>
      <c r="F535" s="15"/>
      <c r="G535" s="15"/>
    </row>
    <row r="536">
      <c r="A536" s="15"/>
      <c r="B536" s="15"/>
      <c r="C536" s="15"/>
      <c r="D536" s="15"/>
      <c r="E536" s="15"/>
      <c r="F536" s="15"/>
      <c r="G536" s="15"/>
    </row>
    <row r="537">
      <c r="A537" s="15"/>
      <c r="B537" s="15"/>
      <c r="C537" s="15"/>
      <c r="D537" s="15"/>
      <c r="E537" s="15"/>
      <c r="F537" s="15"/>
      <c r="G537" s="15"/>
    </row>
    <row r="538">
      <c r="A538" s="15"/>
      <c r="B538" s="15"/>
      <c r="C538" s="15"/>
      <c r="D538" s="15"/>
      <c r="E538" s="15"/>
      <c r="F538" s="15"/>
      <c r="G538" s="15"/>
    </row>
    <row r="539">
      <c r="A539" s="15"/>
      <c r="B539" s="15"/>
      <c r="C539" s="15"/>
      <c r="D539" s="15"/>
      <c r="E539" s="15"/>
      <c r="F539" s="15"/>
      <c r="G539" s="15"/>
    </row>
    <row r="540">
      <c r="A540" s="15"/>
      <c r="B540" s="15"/>
      <c r="C540" s="15"/>
      <c r="D540" s="15"/>
      <c r="E540" s="15"/>
      <c r="F540" s="15"/>
      <c r="G540" s="15"/>
    </row>
    <row r="541">
      <c r="A541" s="15"/>
      <c r="B541" s="15"/>
      <c r="C541" s="15"/>
      <c r="D541" s="15"/>
      <c r="E541" s="15"/>
      <c r="F541" s="15"/>
      <c r="G541" s="15"/>
    </row>
    <row r="542">
      <c r="A542" s="15"/>
      <c r="B542" s="15"/>
      <c r="C542" s="15"/>
      <c r="D542" s="15"/>
      <c r="E542" s="15"/>
      <c r="F542" s="15"/>
      <c r="G542" s="15"/>
    </row>
    <row r="543">
      <c r="A543" s="15"/>
      <c r="B543" s="15"/>
      <c r="C543" s="15"/>
      <c r="D543" s="15"/>
      <c r="E543" s="15"/>
      <c r="F543" s="15"/>
      <c r="G543" s="15"/>
    </row>
    <row r="544">
      <c r="A544" s="15"/>
      <c r="B544" s="15"/>
      <c r="C544" s="15"/>
      <c r="D544" s="15"/>
      <c r="E544" s="15"/>
      <c r="F544" s="15"/>
      <c r="G544" s="15"/>
    </row>
    <row r="545">
      <c r="A545" s="15"/>
      <c r="B545" s="15"/>
      <c r="C545" s="15"/>
      <c r="D545" s="15"/>
      <c r="E545" s="15"/>
      <c r="F545" s="15"/>
      <c r="G545" s="15"/>
    </row>
    <row r="546">
      <c r="A546" s="15"/>
      <c r="B546" s="15"/>
      <c r="C546" s="15"/>
      <c r="D546" s="15"/>
      <c r="E546" s="15"/>
      <c r="F546" s="15"/>
      <c r="G546" s="15"/>
    </row>
    <row r="547">
      <c r="A547" s="15"/>
      <c r="B547" s="15"/>
      <c r="C547" s="15"/>
      <c r="D547" s="15"/>
      <c r="E547" s="15"/>
      <c r="F547" s="15"/>
      <c r="G547" s="15"/>
    </row>
    <row r="548">
      <c r="A548" s="15"/>
      <c r="B548" s="15"/>
      <c r="C548" s="15"/>
      <c r="D548" s="15"/>
      <c r="E548" s="15"/>
      <c r="F548" s="15"/>
      <c r="G548" s="15"/>
    </row>
    <row r="549">
      <c r="A549" s="15"/>
      <c r="B549" s="15"/>
      <c r="C549" s="15"/>
      <c r="D549" s="15"/>
      <c r="E549" s="15"/>
      <c r="F549" s="15"/>
      <c r="G549" s="15"/>
    </row>
    <row r="550">
      <c r="A550" s="15"/>
      <c r="B550" s="15"/>
      <c r="C550" s="15"/>
      <c r="D550" s="15"/>
      <c r="E550" s="15"/>
      <c r="F550" s="15"/>
      <c r="G550" s="15"/>
    </row>
    <row r="551">
      <c r="A551" s="15"/>
      <c r="B551" s="15"/>
      <c r="C551" s="15"/>
      <c r="D551" s="15"/>
      <c r="E551" s="15"/>
      <c r="F551" s="15"/>
      <c r="G551" s="15"/>
    </row>
    <row r="552">
      <c r="A552" s="15"/>
      <c r="B552" s="15"/>
      <c r="C552" s="15"/>
      <c r="D552" s="15"/>
      <c r="E552" s="15"/>
      <c r="F552" s="15"/>
      <c r="G552" s="15"/>
    </row>
    <row r="553">
      <c r="A553" s="15"/>
      <c r="B553" s="15"/>
      <c r="C553" s="15"/>
      <c r="D553" s="15"/>
      <c r="E553" s="15"/>
      <c r="F553" s="15"/>
      <c r="G553" s="15"/>
    </row>
    <row r="554">
      <c r="A554" s="15"/>
      <c r="B554" s="15"/>
      <c r="C554" s="15"/>
      <c r="D554" s="15"/>
      <c r="E554" s="15"/>
      <c r="F554" s="15"/>
      <c r="G554" s="15"/>
    </row>
    <row r="555">
      <c r="A555" s="15"/>
      <c r="B555" s="15"/>
      <c r="C555" s="15"/>
      <c r="D555" s="15"/>
      <c r="E555" s="15"/>
      <c r="F555" s="15"/>
      <c r="G555" s="15"/>
    </row>
    <row r="556">
      <c r="A556" s="15"/>
      <c r="B556" s="15"/>
      <c r="C556" s="15"/>
      <c r="D556" s="15"/>
      <c r="E556" s="15"/>
      <c r="F556" s="15"/>
      <c r="G556" s="15"/>
    </row>
    <row r="557">
      <c r="A557" s="15"/>
      <c r="B557" s="15"/>
      <c r="C557" s="15"/>
      <c r="D557" s="15"/>
      <c r="E557" s="15"/>
      <c r="F557" s="15"/>
      <c r="G557" s="15"/>
    </row>
    <row r="558">
      <c r="A558" s="15"/>
      <c r="B558" s="15"/>
      <c r="C558" s="15"/>
      <c r="D558" s="15"/>
      <c r="E558" s="15"/>
      <c r="F558" s="15"/>
      <c r="G558" s="15"/>
    </row>
    <row r="559">
      <c r="A559" s="15"/>
      <c r="B559" s="15"/>
      <c r="C559" s="15"/>
      <c r="D559" s="15"/>
      <c r="E559" s="15"/>
      <c r="F559" s="15"/>
      <c r="G559" s="15"/>
    </row>
    <row r="560">
      <c r="A560" s="15"/>
      <c r="B560" s="15"/>
      <c r="C560" s="15"/>
      <c r="D560" s="15"/>
      <c r="E560" s="15"/>
      <c r="F560" s="15"/>
      <c r="G560" s="15"/>
    </row>
    <row r="561">
      <c r="A561" s="15"/>
      <c r="B561" s="15"/>
      <c r="C561" s="15"/>
      <c r="D561" s="15"/>
      <c r="E561" s="15"/>
      <c r="F561" s="15"/>
      <c r="G561" s="15"/>
    </row>
    <row r="562">
      <c r="A562" s="15"/>
      <c r="B562" s="15"/>
      <c r="C562" s="15"/>
      <c r="D562" s="15"/>
      <c r="E562" s="15"/>
      <c r="F562" s="15"/>
      <c r="G562" s="15"/>
    </row>
    <row r="563">
      <c r="A563" s="15"/>
      <c r="B563" s="15"/>
      <c r="C563" s="15"/>
      <c r="D563" s="15"/>
      <c r="E563" s="15"/>
      <c r="F563" s="15"/>
      <c r="G563" s="15"/>
    </row>
    <row r="564">
      <c r="A564" s="15"/>
      <c r="B564" s="15"/>
      <c r="C564" s="15"/>
      <c r="D564" s="15"/>
      <c r="E564" s="15"/>
      <c r="F564" s="15"/>
      <c r="G564" s="15"/>
    </row>
    <row r="565">
      <c r="A565" s="15"/>
      <c r="B565" s="15"/>
      <c r="C565" s="15"/>
      <c r="D565" s="15"/>
      <c r="E565" s="15"/>
      <c r="F565" s="15"/>
      <c r="G565" s="15"/>
    </row>
    <row r="566">
      <c r="A566" s="15"/>
      <c r="B566" s="15"/>
      <c r="C566" s="15"/>
      <c r="D566" s="15"/>
      <c r="E566" s="15"/>
      <c r="F566" s="15"/>
      <c r="G566" s="15"/>
    </row>
    <row r="567">
      <c r="A567" s="15"/>
      <c r="B567" s="15"/>
      <c r="C567" s="15"/>
      <c r="D567" s="15"/>
      <c r="E567" s="15"/>
      <c r="F567" s="15"/>
      <c r="G567" s="15"/>
    </row>
    <row r="568">
      <c r="A568" s="15"/>
      <c r="B568" s="15"/>
      <c r="C568" s="15"/>
      <c r="D568" s="15"/>
      <c r="E568" s="15"/>
      <c r="F568" s="15"/>
      <c r="G568" s="15"/>
    </row>
    <row r="569">
      <c r="A569" s="15"/>
      <c r="B569" s="15"/>
      <c r="C569" s="15"/>
      <c r="D569" s="15"/>
      <c r="E569" s="15"/>
      <c r="F569" s="15"/>
      <c r="G569" s="15"/>
    </row>
    <row r="570">
      <c r="A570" s="15"/>
      <c r="B570" s="15"/>
      <c r="C570" s="15"/>
      <c r="D570" s="15"/>
      <c r="E570" s="15"/>
      <c r="F570" s="15"/>
      <c r="G570" s="15"/>
    </row>
    <row r="571">
      <c r="A571" s="15"/>
      <c r="B571" s="15"/>
      <c r="C571" s="15"/>
      <c r="D571" s="15"/>
      <c r="E571" s="15"/>
      <c r="F571" s="15"/>
      <c r="G571" s="15"/>
    </row>
    <row r="572">
      <c r="A572" s="15"/>
      <c r="B572" s="15"/>
      <c r="C572" s="15"/>
      <c r="D572" s="15"/>
      <c r="E572" s="15"/>
      <c r="F572" s="15"/>
      <c r="G572" s="15"/>
    </row>
    <row r="573">
      <c r="A573" s="15"/>
      <c r="B573" s="15"/>
      <c r="C573" s="15"/>
      <c r="D573" s="15"/>
      <c r="E573" s="15"/>
      <c r="F573" s="15"/>
      <c r="G573" s="15"/>
    </row>
    <row r="574">
      <c r="A574" s="15"/>
      <c r="B574" s="15"/>
      <c r="C574" s="15"/>
      <c r="D574" s="15"/>
      <c r="E574" s="15"/>
      <c r="F574" s="15"/>
      <c r="G574" s="15"/>
    </row>
    <row r="575">
      <c r="A575" s="15"/>
      <c r="B575" s="15"/>
      <c r="C575" s="15"/>
      <c r="D575" s="15"/>
      <c r="E575" s="15"/>
      <c r="F575" s="15"/>
      <c r="G575" s="15"/>
    </row>
    <row r="576">
      <c r="A576" s="15"/>
      <c r="B576" s="15"/>
      <c r="C576" s="15"/>
      <c r="D576" s="15"/>
      <c r="E576" s="15"/>
      <c r="F576" s="15"/>
      <c r="G576" s="15"/>
    </row>
    <row r="577">
      <c r="A577" s="15"/>
      <c r="B577" s="15"/>
      <c r="C577" s="15"/>
      <c r="D577" s="15"/>
      <c r="E577" s="15"/>
      <c r="F577" s="15"/>
      <c r="G577" s="15"/>
    </row>
    <row r="578">
      <c r="A578" s="15"/>
      <c r="B578" s="15"/>
      <c r="C578" s="15"/>
      <c r="D578" s="15"/>
      <c r="E578" s="15"/>
      <c r="F578" s="15"/>
      <c r="G578" s="15"/>
    </row>
    <row r="579">
      <c r="A579" s="15"/>
      <c r="B579" s="15"/>
      <c r="C579" s="15"/>
      <c r="D579" s="15"/>
      <c r="E579" s="15"/>
      <c r="F579" s="15"/>
      <c r="G579" s="15"/>
    </row>
    <row r="580">
      <c r="A580" s="15"/>
      <c r="B580" s="15"/>
      <c r="C580" s="15"/>
      <c r="D580" s="15"/>
      <c r="E580" s="15"/>
      <c r="F580" s="15"/>
      <c r="G580" s="15"/>
    </row>
    <row r="581">
      <c r="A581" s="15"/>
      <c r="B581" s="15"/>
      <c r="C581" s="15"/>
      <c r="D581" s="15"/>
      <c r="E581" s="15"/>
      <c r="F581" s="15"/>
      <c r="G581" s="15"/>
    </row>
    <row r="582">
      <c r="A582" s="15"/>
      <c r="B582" s="15"/>
      <c r="C582" s="15"/>
      <c r="D582" s="15"/>
      <c r="E582" s="15"/>
      <c r="F582" s="15"/>
      <c r="G582" s="15"/>
    </row>
    <row r="583">
      <c r="A583" s="15"/>
      <c r="B583" s="15"/>
      <c r="C583" s="15"/>
      <c r="D583" s="15"/>
      <c r="E583" s="15"/>
      <c r="F583" s="15"/>
      <c r="G583" s="15"/>
    </row>
    <row r="584">
      <c r="A584" s="15"/>
      <c r="B584" s="15"/>
      <c r="C584" s="15"/>
      <c r="D584" s="15"/>
      <c r="E584" s="15"/>
      <c r="F584" s="15"/>
      <c r="G584" s="15"/>
    </row>
    <row r="585">
      <c r="A585" s="15"/>
      <c r="B585" s="15"/>
      <c r="C585" s="15"/>
      <c r="D585" s="15"/>
      <c r="E585" s="15"/>
      <c r="F585" s="15"/>
      <c r="G585" s="15"/>
    </row>
    <row r="586">
      <c r="A586" s="15"/>
      <c r="B586" s="15"/>
      <c r="C586" s="15"/>
      <c r="D586" s="15"/>
      <c r="E586" s="15"/>
      <c r="F586" s="15"/>
      <c r="G586" s="15"/>
    </row>
    <row r="587">
      <c r="A587" s="15"/>
      <c r="B587" s="15"/>
      <c r="C587" s="15"/>
      <c r="D587" s="15"/>
      <c r="E587" s="15"/>
      <c r="F587" s="15"/>
      <c r="G587" s="15"/>
    </row>
    <row r="588">
      <c r="A588" s="15"/>
      <c r="B588" s="15"/>
      <c r="C588" s="15"/>
      <c r="D588" s="15"/>
      <c r="E588" s="15"/>
      <c r="F588" s="15"/>
      <c r="G588" s="15"/>
    </row>
    <row r="589">
      <c r="A589" s="15"/>
      <c r="B589" s="15"/>
      <c r="C589" s="15"/>
      <c r="D589" s="15"/>
      <c r="E589" s="15"/>
      <c r="F589" s="15"/>
      <c r="G589" s="15"/>
    </row>
    <row r="590">
      <c r="A590" s="15"/>
      <c r="B590" s="15"/>
      <c r="C590" s="15"/>
      <c r="D590" s="15"/>
      <c r="E590" s="15"/>
      <c r="F590" s="15"/>
      <c r="G590" s="15"/>
    </row>
    <row r="591">
      <c r="A591" s="15"/>
      <c r="B591" s="15"/>
      <c r="C591" s="15"/>
      <c r="D591" s="15"/>
      <c r="E591" s="15"/>
      <c r="F591" s="15"/>
      <c r="G591" s="15"/>
    </row>
    <row r="592">
      <c r="A592" s="15"/>
      <c r="B592" s="15"/>
      <c r="C592" s="15"/>
      <c r="D592" s="15"/>
      <c r="E592" s="15"/>
      <c r="F592" s="15"/>
      <c r="G592" s="15"/>
    </row>
    <row r="593">
      <c r="A593" s="15"/>
      <c r="B593" s="15"/>
      <c r="C593" s="15"/>
      <c r="D593" s="15"/>
      <c r="E593" s="15"/>
      <c r="F593" s="15"/>
      <c r="G593" s="15"/>
    </row>
    <row r="594">
      <c r="A594" s="15"/>
      <c r="B594" s="15"/>
      <c r="C594" s="15"/>
      <c r="D594" s="15"/>
      <c r="E594" s="15"/>
      <c r="F594" s="15"/>
      <c r="G594" s="15"/>
    </row>
    <row r="595">
      <c r="A595" s="15"/>
      <c r="B595" s="15"/>
      <c r="C595" s="15"/>
      <c r="D595" s="15"/>
      <c r="E595" s="15"/>
      <c r="F595" s="15"/>
      <c r="G595" s="15"/>
    </row>
    <row r="596">
      <c r="A596" s="15"/>
      <c r="B596" s="15"/>
      <c r="C596" s="15"/>
      <c r="D596" s="15"/>
      <c r="E596" s="15"/>
      <c r="F596" s="15"/>
      <c r="G596" s="15"/>
    </row>
    <row r="597">
      <c r="A597" s="15"/>
      <c r="B597" s="15"/>
      <c r="C597" s="15"/>
      <c r="D597" s="15"/>
      <c r="E597" s="15"/>
      <c r="F597" s="15"/>
      <c r="G597" s="15"/>
    </row>
    <row r="598">
      <c r="A598" s="15"/>
      <c r="B598" s="15"/>
      <c r="C598" s="15"/>
      <c r="D598" s="15"/>
      <c r="E598" s="15"/>
      <c r="F598" s="15"/>
      <c r="G598" s="15"/>
    </row>
    <row r="599">
      <c r="A599" s="15"/>
      <c r="B599" s="15"/>
      <c r="C599" s="15"/>
      <c r="D599" s="15"/>
      <c r="E599" s="15"/>
      <c r="F599" s="15"/>
      <c r="G599" s="15"/>
    </row>
    <row r="600">
      <c r="A600" s="15"/>
      <c r="B600" s="15"/>
      <c r="C600" s="15"/>
      <c r="D600" s="15"/>
      <c r="E600" s="15"/>
      <c r="F600" s="15"/>
      <c r="G600" s="15"/>
    </row>
    <row r="601">
      <c r="A601" s="15"/>
      <c r="B601" s="15"/>
      <c r="C601" s="15"/>
      <c r="D601" s="15"/>
      <c r="E601" s="15"/>
      <c r="F601" s="15"/>
      <c r="G601" s="15"/>
    </row>
    <row r="602">
      <c r="A602" s="15"/>
      <c r="B602" s="15"/>
      <c r="C602" s="15"/>
      <c r="D602" s="15"/>
      <c r="E602" s="15"/>
      <c r="F602" s="15"/>
      <c r="G602" s="15"/>
    </row>
    <row r="603">
      <c r="A603" s="15"/>
      <c r="B603" s="15"/>
      <c r="C603" s="15"/>
      <c r="D603" s="15"/>
      <c r="E603" s="15"/>
      <c r="F603" s="15"/>
      <c r="G603" s="15"/>
    </row>
    <row r="604">
      <c r="A604" s="15"/>
      <c r="B604" s="15"/>
      <c r="C604" s="15"/>
      <c r="D604" s="15"/>
      <c r="E604" s="15"/>
      <c r="F604" s="15"/>
      <c r="G604" s="15"/>
    </row>
    <row r="605">
      <c r="A605" s="15"/>
      <c r="B605" s="15"/>
      <c r="C605" s="15"/>
      <c r="D605" s="15"/>
      <c r="E605" s="15"/>
      <c r="F605" s="15"/>
      <c r="G605" s="15"/>
    </row>
    <row r="606">
      <c r="A606" s="15"/>
      <c r="B606" s="15"/>
      <c r="C606" s="15"/>
      <c r="D606" s="15"/>
      <c r="E606" s="15"/>
      <c r="F606" s="15"/>
      <c r="G606" s="15"/>
    </row>
    <row r="607">
      <c r="A607" s="15"/>
      <c r="B607" s="15"/>
      <c r="C607" s="15"/>
      <c r="D607" s="15"/>
      <c r="E607" s="15"/>
      <c r="F607" s="15"/>
      <c r="G607" s="15"/>
    </row>
    <row r="608">
      <c r="A608" s="15"/>
      <c r="B608" s="15"/>
      <c r="C608" s="15"/>
      <c r="D608" s="15"/>
      <c r="E608" s="15"/>
      <c r="F608" s="15"/>
      <c r="G608" s="15"/>
    </row>
    <row r="609">
      <c r="A609" s="15"/>
      <c r="B609" s="15"/>
      <c r="C609" s="15"/>
      <c r="D609" s="15"/>
      <c r="E609" s="15"/>
      <c r="F609" s="15"/>
      <c r="G609" s="15"/>
    </row>
    <row r="610">
      <c r="A610" s="15"/>
      <c r="B610" s="15"/>
      <c r="C610" s="15"/>
      <c r="D610" s="15"/>
      <c r="E610" s="15"/>
      <c r="F610" s="15"/>
      <c r="G610" s="15"/>
    </row>
    <row r="611">
      <c r="A611" s="15"/>
      <c r="B611" s="15"/>
      <c r="C611" s="15"/>
      <c r="D611" s="15"/>
      <c r="E611" s="15"/>
      <c r="F611" s="15"/>
      <c r="G611" s="15"/>
    </row>
    <row r="612">
      <c r="A612" s="15"/>
      <c r="B612" s="15"/>
      <c r="C612" s="15"/>
      <c r="D612" s="15"/>
      <c r="E612" s="15"/>
      <c r="F612" s="15"/>
      <c r="G612" s="15"/>
    </row>
    <row r="613">
      <c r="A613" s="15"/>
      <c r="B613" s="15"/>
      <c r="C613" s="15"/>
      <c r="D613" s="15"/>
      <c r="E613" s="15"/>
      <c r="F613" s="15"/>
      <c r="G613" s="15"/>
    </row>
    <row r="614">
      <c r="A614" s="15"/>
      <c r="B614" s="15"/>
      <c r="C614" s="15"/>
      <c r="D614" s="15"/>
      <c r="E614" s="15"/>
      <c r="F614" s="15"/>
      <c r="G614" s="15"/>
    </row>
    <row r="615">
      <c r="A615" s="15"/>
      <c r="B615" s="15"/>
      <c r="C615" s="15"/>
      <c r="D615" s="15"/>
      <c r="E615" s="15"/>
      <c r="F615" s="15"/>
      <c r="G615" s="15"/>
    </row>
    <row r="616">
      <c r="A616" s="15"/>
      <c r="B616" s="15"/>
      <c r="C616" s="15"/>
      <c r="D616" s="15"/>
      <c r="E616" s="15"/>
      <c r="F616" s="15"/>
      <c r="G616" s="15"/>
    </row>
    <row r="617">
      <c r="A617" s="15"/>
      <c r="B617" s="15"/>
      <c r="C617" s="15"/>
      <c r="D617" s="15"/>
      <c r="E617" s="15"/>
      <c r="F617" s="15"/>
      <c r="G617" s="15"/>
    </row>
    <row r="618">
      <c r="A618" s="15"/>
      <c r="B618" s="15"/>
      <c r="C618" s="15"/>
      <c r="D618" s="15"/>
      <c r="E618" s="15"/>
      <c r="F618" s="15"/>
      <c r="G618" s="15"/>
    </row>
    <row r="619">
      <c r="A619" s="15"/>
      <c r="B619" s="15"/>
      <c r="C619" s="15"/>
      <c r="D619" s="15"/>
      <c r="E619" s="15"/>
      <c r="F619" s="15"/>
      <c r="G619" s="15"/>
    </row>
    <row r="620">
      <c r="A620" s="15"/>
      <c r="B620" s="15"/>
      <c r="C620" s="15"/>
      <c r="D620" s="15"/>
      <c r="E620" s="15"/>
      <c r="F620" s="15"/>
      <c r="G620" s="15"/>
    </row>
    <row r="621">
      <c r="A621" s="15"/>
      <c r="B621" s="15"/>
      <c r="C621" s="15"/>
      <c r="D621" s="15"/>
      <c r="E621" s="15"/>
      <c r="F621" s="15"/>
      <c r="G621" s="15"/>
    </row>
    <row r="622">
      <c r="A622" s="15"/>
      <c r="B622" s="15"/>
      <c r="C622" s="15"/>
      <c r="D622" s="15"/>
      <c r="E622" s="15"/>
      <c r="F622" s="15"/>
      <c r="G622" s="15"/>
    </row>
    <row r="623">
      <c r="A623" s="15"/>
      <c r="B623" s="15"/>
      <c r="C623" s="15"/>
      <c r="D623" s="15"/>
      <c r="E623" s="15"/>
      <c r="F623" s="15"/>
      <c r="G623" s="15"/>
    </row>
    <row r="624">
      <c r="A624" s="15"/>
      <c r="B624" s="15"/>
      <c r="C624" s="15"/>
      <c r="D624" s="15"/>
      <c r="E624" s="15"/>
      <c r="F624" s="15"/>
      <c r="G624" s="15"/>
    </row>
    <row r="625">
      <c r="A625" s="15"/>
      <c r="B625" s="15"/>
      <c r="C625" s="15"/>
      <c r="D625" s="15"/>
      <c r="E625" s="15"/>
      <c r="F625" s="15"/>
      <c r="G625" s="15"/>
    </row>
    <row r="626">
      <c r="A626" s="15"/>
      <c r="B626" s="15"/>
      <c r="C626" s="15"/>
      <c r="D626" s="15"/>
      <c r="E626" s="15"/>
      <c r="F626" s="15"/>
      <c r="G626" s="15"/>
    </row>
    <row r="627">
      <c r="A627" s="15"/>
      <c r="B627" s="15"/>
      <c r="C627" s="15"/>
      <c r="D627" s="15"/>
      <c r="E627" s="15"/>
      <c r="F627" s="15"/>
      <c r="G627" s="15"/>
    </row>
    <row r="628">
      <c r="A628" s="15"/>
      <c r="B628" s="15"/>
      <c r="C628" s="15"/>
      <c r="D628" s="15"/>
      <c r="E628" s="15"/>
      <c r="F628" s="15"/>
      <c r="G628" s="15"/>
    </row>
    <row r="629">
      <c r="A629" s="15"/>
      <c r="B629" s="15"/>
      <c r="C629" s="15"/>
      <c r="D629" s="15"/>
      <c r="E629" s="15"/>
      <c r="F629" s="15"/>
      <c r="G629" s="15"/>
    </row>
    <row r="630">
      <c r="A630" s="15"/>
      <c r="B630" s="15"/>
      <c r="C630" s="15"/>
      <c r="D630" s="15"/>
      <c r="E630" s="15"/>
      <c r="F630" s="15"/>
      <c r="G630" s="15"/>
    </row>
    <row r="631">
      <c r="A631" s="15"/>
      <c r="B631" s="15"/>
      <c r="C631" s="15"/>
      <c r="D631" s="15"/>
      <c r="E631" s="15"/>
      <c r="F631" s="15"/>
      <c r="G631" s="15"/>
    </row>
    <row r="632">
      <c r="A632" s="15"/>
      <c r="B632" s="15"/>
      <c r="C632" s="15"/>
      <c r="D632" s="15"/>
      <c r="E632" s="15"/>
      <c r="F632" s="15"/>
      <c r="G632" s="15"/>
    </row>
    <row r="633">
      <c r="A633" s="15"/>
      <c r="B633" s="15"/>
      <c r="C633" s="15"/>
      <c r="D633" s="15"/>
      <c r="E633" s="15"/>
      <c r="F633" s="15"/>
      <c r="G633" s="15"/>
    </row>
    <row r="634">
      <c r="A634" s="15"/>
      <c r="B634" s="15"/>
      <c r="C634" s="15"/>
      <c r="D634" s="15"/>
      <c r="E634" s="15"/>
      <c r="F634" s="15"/>
      <c r="G634" s="15"/>
    </row>
    <row r="635">
      <c r="A635" s="15"/>
      <c r="B635" s="15"/>
      <c r="C635" s="15"/>
      <c r="D635" s="15"/>
      <c r="E635" s="15"/>
      <c r="F635" s="15"/>
      <c r="G635" s="15"/>
    </row>
    <row r="636">
      <c r="A636" s="15"/>
      <c r="B636" s="15"/>
      <c r="C636" s="15"/>
      <c r="D636" s="15"/>
      <c r="E636" s="15"/>
      <c r="F636" s="15"/>
      <c r="G636" s="15"/>
    </row>
    <row r="637">
      <c r="A637" s="15"/>
      <c r="B637" s="15"/>
      <c r="C637" s="15"/>
      <c r="D637" s="15"/>
      <c r="E637" s="15"/>
      <c r="F637" s="15"/>
      <c r="G637" s="15"/>
    </row>
    <row r="638">
      <c r="A638" s="15"/>
      <c r="B638" s="15"/>
      <c r="C638" s="15"/>
      <c r="D638" s="15"/>
      <c r="E638" s="15"/>
      <c r="F638" s="15"/>
      <c r="G638" s="15"/>
    </row>
    <row r="639">
      <c r="A639" s="15"/>
      <c r="B639" s="15"/>
      <c r="C639" s="15"/>
      <c r="D639" s="15"/>
      <c r="E639" s="15"/>
      <c r="F639" s="15"/>
      <c r="G639" s="15"/>
    </row>
    <row r="640">
      <c r="A640" s="15"/>
      <c r="B640" s="15"/>
      <c r="C640" s="15"/>
      <c r="D640" s="15"/>
      <c r="E640" s="15"/>
      <c r="F640" s="15"/>
      <c r="G640" s="15"/>
    </row>
    <row r="641">
      <c r="A641" s="15"/>
      <c r="B641" s="15"/>
      <c r="C641" s="15"/>
      <c r="D641" s="15"/>
      <c r="E641" s="15"/>
      <c r="F641" s="15"/>
      <c r="G641" s="15"/>
    </row>
    <row r="642">
      <c r="A642" s="15"/>
      <c r="B642" s="15"/>
      <c r="C642" s="15"/>
      <c r="D642" s="15"/>
      <c r="E642" s="15"/>
      <c r="F642" s="15"/>
      <c r="G642" s="15"/>
    </row>
    <row r="643">
      <c r="A643" s="15"/>
      <c r="B643" s="15"/>
      <c r="C643" s="15"/>
      <c r="D643" s="15"/>
      <c r="E643" s="15"/>
      <c r="F643" s="15"/>
      <c r="G643" s="15"/>
    </row>
    <row r="644">
      <c r="A644" s="15"/>
      <c r="B644" s="15"/>
      <c r="C644" s="15"/>
      <c r="D644" s="15"/>
      <c r="E644" s="15"/>
      <c r="F644" s="15"/>
      <c r="G644" s="15"/>
    </row>
    <row r="645">
      <c r="A645" s="15"/>
      <c r="B645" s="15"/>
      <c r="C645" s="15"/>
      <c r="D645" s="15"/>
      <c r="E645" s="15"/>
      <c r="F645" s="15"/>
      <c r="G645" s="15"/>
    </row>
    <row r="646">
      <c r="A646" s="15"/>
      <c r="B646" s="15"/>
      <c r="C646" s="15"/>
      <c r="D646" s="15"/>
      <c r="E646" s="15"/>
      <c r="F646" s="15"/>
      <c r="G646" s="15"/>
    </row>
    <row r="647">
      <c r="A647" s="15"/>
      <c r="B647" s="15"/>
      <c r="C647" s="15"/>
      <c r="D647" s="15"/>
      <c r="E647" s="15"/>
      <c r="F647" s="15"/>
      <c r="G647" s="15"/>
    </row>
    <row r="648">
      <c r="A648" s="15"/>
      <c r="B648" s="15"/>
      <c r="C648" s="15"/>
      <c r="D648" s="15"/>
      <c r="E648" s="15"/>
      <c r="F648" s="15"/>
      <c r="G648" s="15"/>
    </row>
    <row r="649">
      <c r="A649" s="15"/>
      <c r="B649" s="15"/>
      <c r="C649" s="15"/>
      <c r="D649" s="15"/>
      <c r="E649" s="15"/>
      <c r="F649" s="15"/>
      <c r="G649" s="15"/>
    </row>
    <row r="650">
      <c r="A650" s="15"/>
      <c r="B650" s="15"/>
      <c r="C650" s="15"/>
      <c r="D650" s="15"/>
      <c r="E650" s="15"/>
      <c r="F650" s="15"/>
      <c r="G650" s="15"/>
    </row>
    <row r="651">
      <c r="A651" s="15"/>
      <c r="B651" s="15"/>
      <c r="C651" s="15"/>
      <c r="D651" s="15"/>
      <c r="E651" s="15"/>
      <c r="F651" s="15"/>
      <c r="G651" s="15"/>
    </row>
    <row r="652">
      <c r="A652" s="15"/>
      <c r="B652" s="15"/>
      <c r="C652" s="15"/>
      <c r="D652" s="15"/>
      <c r="E652" s="15"/>
      <c r="F652" s="15"/>
      <c r="G652" s="15"/>
    </row>
    <row r="653">
      <c r="A653" s="15"/>
      <c r="B653" s="15"/>
      <c r="C653" s="15"/>
      <c r="D653" s="15"/>
      <c r="E653" s="15"/>
      <c r="F653" s="15"/>
      <c r="G653" s="15"/>
    </row>
    <row r="654">
      <c r="A654" s="15"/>
      <c r="B654" s="15"/>
      <c r="C654" s="15"/>
      <c r="D654" s="15"/>
      <c r="E654" s="15"/>
      <c r="F654" s="15"/>
      <c r="G654" s="15"/>
    </row>
    <row r="655">
      <c r="A655" s="15"/>
      <c r="B655" s="15"/>
      <c r="C655" s="15"/>
      <c r="D655" s="15"/>
      <c r="E655" s="15"/>
      <c r="F655" s="15"/>
      <c r="G655" s="15"/>
    </row>
    <row r="656">
      <c r="A656" s="15"/>
      <c r="B656" s="15"/>
      <c r="C656" s="15"/>
      <c r="D656" s="15"/>
      <c r="E656" s="15"/>
      <c r="F656" s="15"/>
      <c r="G656" s="15"/>
    </row>
    <row r="657">
      <c r="A657" s="15"/>
      <c r="B657" s="15"/>
      <c r="C657" s="15"/>
      <c r="D657" s="15"/>
      <c r="E657" s="15"/>
      <c r="F657" s="15"/>
      <c r="G657" s="15"/>
    </row>
    <row r="658">
      <c r="A658" s="15"/>
      <c r="B658" s="15"/>
      <c r="C658" s="15"/>
      <c r="D658" s="15"/>
      <c r="E658" s="15"/>
      <c r="F658" s="15"/>
      <c r="G658" s="15"/>
    </row>
    <row r="659">
      <c r="A659" s="15"/>
      <c r="B659" s="15"/>
      <c r="C659" s="15"/>
      <c r="D659" s="15"/>
      <c r="E659" s="15"/>
      <c r="F659" s="15"/>
      <c r="G659" s="15"/>
    </row>
    <row r="660">
      <c r="A660" s="15"/>
      <c r="B660" s="15"/>
      <c r="C660" s="15"/>
      <c r="D660" s="15"/>
      <c r="E660" s="15"/>
      <c r="F660" s="15"/>
      <c r="G660" s="15"/>
    </row>
    <row r="661">
      <c r="A661" s="15"/>
      <c r="B661" s="15"/>
      <c r="C661" s="15"/>
      <c r="D661" s="15"/>
      <c r="E661" s="15"/>
      <c r="F661" s="15"/>
      <c r="G661" s="15"/>
    </row>
    <row r="662">
      <c r="A662" s="15"/>
      <c r="B662" s="15"/>
      <c r="C662" s="15"/>
      <c r="D662" s="15"/>
      <c r="E662" s="15"/>
      <c r="F662" s="15"/>
      <c r="G662" s="15"/>
    </row>
    <row r="663">
      <c r="A663" s="15"/>
      <c r="B663" s="15"/>
      <c r="C663" s="15"/>
      <c r="D663" s="15"/>
      <c r="E663" s="15"/>
      <c r="F663" s="15"/>
      <c r="G663" s="15"/>
    </row>
    <row r="664">
      <c r="A664" s="15"/>
      <c r="B664" s="15"/>
      <c r="C664" s="15"/>
      <c r="D664" s="15"/>
      <c r="E664" s="15"/>
      <c r="F664" s="15"/>
      <c r="G664" s="15"/>
    </row>
    <row r="665">
      <c r="A665" s="15"/>
      <c r="B665" s="15"/>
      <c r="C665" s="15"/>
      <c r="D665" s="15"/>
      <c r="E665" s="15"/>
      <c r="F665" s="15"/>
      <c r="G665" s="15"/>
    </row>
    <row r="666">
      <c r="A666" s="15"/>
      <c r="B666" s="15"/>
      <c r="C666" s="15"/>
      <c r="D666" s="15"/>
      <c r="E666" s="15"/>
      <c r="F666" s="15"/>
      <c r="G666" s="15"/>
    </row>
    <row r="667">
      <c r="A667" s="15"/>
      <c r="B667" s="15"/>
      <c r="C667" s="15"/>
      <c r="D667" s="15"/>
      <c r="E667" s="15"/>
      <c r="F667" s="15"/>
      <c r="G667" s="15"/>
    </row>
    <row r="668">
      <c r="A668" s="15"/>
      <c r="B668" s="15"/>
      <c r="C668" s="15"/>
      <c r="D668" s="15"/>
      <c r="E668" s="15"/>
      <c r="F668" s="15"/>
      <c r="G668" s="15"/>
    </row>
    <row r="669">
      <c r="A669" s="15"/>
      <c r="B669" s="15"/>
      <c r="C669" s="15"/>
      <c r="D669" s="15"/>
      <c r="E669" s="15"/>
      <c r="F669" s="15"/>
      <c r="G669" s="15"/>
    </row>
    <row r="670">
      <c r="A670" s="15"/>
      <c r="B670" s="15"/>
      <c r="C670" s="15"/>
      <c r="D670" s="15"/>
      <c r="E670" s="15"/>
      <c r="F670" s="15"/>
      <c r="G670" s="15"/>
    </row>
    <row r="671">
      <c r="A671" s="15"/>
      <c r="B671" s="15"/>
      <c r="C671" s="15"/>
      <c r="D671" s="15"/>
      <c r="E671" s="15"/>
      <c r="F671" s="15"/>
      <c r="G671" s="15"/>
    </row>
    <row r="672">
      <c r="A672" s="15"/>
      <c r="B672" s="15"/>
      <c r="C672" s="15"/>
      <c r="D672" s="15"/>
      <c r="E672" s="15"/>
      <c r="F672" s="15"/>
      <c r="G672" s="15"/>
    </row>
    <row r="673">
      <c r="A673" s="15"/>
      <c r="B673" s="15"/>
      <c r="C673" s="15"/>
      <c r="D673" s="15"/>
      <c r="E673" s="15"/>
      <c r="F673" s="15"/>
      <c r="G673" s="15"/>
    </row>
    <row r="674">
      <c r="A674" s="15"/>
      <c r="B674" s="15"/>
      <c r="C674" s="15"/>
      <c r="D674" s="15"/>
      <c r="E674" s="15"/>
      <c r="F674" s="15"/>
      <c r="G674" s="15"/>
    </row>
    <row r="675">
      <c r="A675" s="15"/>
      <c r="B675" s="15"/>
      <c r="C675" s="15"/>
      <c r="D675" s="15"/>
      <c r="E675" s="15"/>
      <c r="F675" s="15"/>
      <c r="G675" s="15"/>
    </row>
    <row r="676">
      <c r="A676" s="15"/>
      <c r="B676" s="15"/>
      <c r="C676" s="15"/>
      <c r="D676" s="15"/>
      <c r="E676" s="15"/>
      <c r="F676" s="15"/>
      <c r="G676" s="15"/>
    </row>
    <row r="677">
      <c r="A677" s="15"/>
      <c r="B677" s="15"/>
      <c r="C677" s="15"/>
      <c r="D677" s="15"/>
      <c r="E677" s="15"/>
      <c r="F677" s="15"/>
      <c r="G677" s="15"/>
    </row>
    <row r="678">
      <c r="A678" s="15"/>
      <c r="B678" s="15"/>
      <c r="C678" s="15"/>
      <c r="D678" s="15"/>
      <c r="E678" s="15"/>
      <c r="F678" s="15"/>
      <c r="G678" s="15"/>
    </row>
    <row r="679">
      <c r="A679" s="15"/>
      <c r="B679" s="15"/>
      <c r="C679" s="15"/>
      <c r="D679" s="15"/>
      <c r="E679" s="15"/>
      <c r="F679" s="15"/>
      <c r="G679" s="15"/>
    </row>
    <row r="680">
      <c r="A680" s="15"/>
      <c r="B680" s="15"/>
      <c r="C680" s="15"/>
      <c r="D680" s="15"/>
      <c r="E680" s="15"/>
      <c r="F680" s="15"/>
      <c r="G680" s="15"/>
    </row>
    <row r="681">
      <c r="A681" s="15"/>
      <c r="B681" s="15"/>
      <c r="C681" s="15"/>
      <c r="D681" s="15"/>
      <c r="E681" s="15"/>
      <c r="F681" s="15"/>
      <c r="G681" s="15"/>
    </row>
    <row r="682">
      <c r="A682" s="15"/>
      <c r="B682" s="15"/>
      <c r="C682" s="15"/>
      <c r="D682" s="15"/>
      <c r="E682" s="15"/>
      <c r="F682" s="15"/>
      <c r="G682" s="15"/>
    </row>
    <row r="683">
      <c r="A683" s="15"/>
      <c r="B683" s="15"/>
      <c r="C683" s="15"/>
      <c r="D683" s="15"/>
      <c r="E683" s="15"/>
      <c r="F683" s="15"/>
      <c r="G683" s="15"/>
    </row>
    <row r="684">
      <c r="A684" s="15"/>
      <c r="B684" s="15"/>
      <c r="C684" s="15"/>
      <c r="D684" s="15"/>
      <c r="E684" s="15"/>
      <c r="F684" s="15"/>
      <c r="G684" s="15"/>
    </row>
    <row r="685">
      <c r="A685" s="15"/>
      <c r="B685" s="15"/>
      <c r="C685" s="15"/>
      <c r="D685" s="15"/>
      <c r="E685" s="15"/>
      <c r="F685" s="15"/>
      <c r="G685" s="15"/>
    </row>
    <row r="686">
      <c r="A686" s="15"/>
      <c r="B686" s="15"/>
      <c r="C686" s="15"/>
      <c r="D686" s="15"/>
      <c r="E686" s="15"/>
      <c r="F686" s="15"/>
      <c r="G686" s="15"/>
    </row>
    <row r="687">
      <c r="A687" s="15"/>
      <c r="B687" s="15"/>
      <c r="C687" s="15"/>
      <c r="D687" s="15"/>
      <c r="E687" s="15"/>
      <c r="F687" s="15"/>
      <c r="G687" s="15"/>
    </row>
    <row r="688">
      <c r="A688" s="15"/>
      <c r="B688" s="15"/>
      <c r="C688" s="15"/>
      <c r="D688" s="15"/>
      <c r="E688" s="15"/>
      <c r="F688" s="15"/>
      <c r="G688" s="15"/>
    </row>
    <row r="689">
      <c r="A689" s="15"/>
      <c r="B689" s="15"/>
      <c r="C689" s="15"/>
      <c r="D689" s="15"/>
      <c r="E689" s="15"/>
      <c r="F689" s="15"/>
      <c r="G689" s="15"/>
    </row>
    <row r="690">
      <c r="A690" s="15"/>
      <c r="B690" s="15"/>
      <c r="C690" s="15"/>
      <c r="D690" s="15"/>
      <c r="E690" s="15"/>
      <c r="F690" s="15"/>
      <c r="G690" s="15"/>
    </row>
    <row r="691">
      <c r="A691" s="15"/>
      <c r="B691" s="15"/>
      <c r="C691" s="15"/>
      <c r="D691" s="15"/>
      <c r="E691" s="15"/>
      <c r="F691" s="15"/>
      <c r="G691" s="15"/>
    </row>
    <row r="692">
      <c r="A692" s="15"/>
      <c r="B692" s="15"/>
      <c r="C692" s="15"/>
      <c r="D692" s="15"/>
      <c r="E692" s="15"/>
      <c r="F692" s="15"/>
      <c r="G692" s="15"/>
    </row>
    <row r="693">
      <c r="A693" s="15"/>
      <c r="B693" s="15"/>
      <c r="C693" s="15"/>
      <c r="D693" s="15"/>
      <c r="E693" s="15"/>
      <c r="F693" s="15"/>
      <c r="G693" s="15"/>
    </row>
    <row r="694">
      <c r="A694" s="15"/>
      <c r="B694" s="15"/>
      <c r="C694" s="15"/>
      <c r="D694" s="15"/>
      <c r="E694" s="15"/>
      <c r="F694" s="15"/>
      <c r="G694" s="15"/>
    </row>
    <row r="695">
      <c r="A695" s="15"/>
      <c r="B695" s="15"/>
      <c r="C695" s="15"/>
      <c r="D695" s="15"/>
      <c r="E695" s="15"/>
      <c r="F695" s="15"/>
      <c r="G695" s="15"/>
    </row>
    <row r="696">
      <c r="A696" s="15"/>
      <c r="B696" s="15"/>
      <c r="C696" s="15"/>
      <c r="D696" s="15"/>
      <c r="E696" s="15"/>
      <c r="F696" s="15"/>
      <c r="G696" s="15"/>
    </row>
    <row r="697">
      <c r="A697" s="15"/>
      <c r="B697" s="15"/>
      <c r="C697" s="15"/>
      <c r="D697" s="15"/>
      <c r="E697" s="15"/>
      <c r="F697" s="15"/>
      <c r="G697" s="15"/>
    </row>
    <row r="698">
      <c r="A698" s="15"/>
      <c r="B698" s="15"/>
      <c r="C698" s="15"/>
      <c r="D698" s="15"/>
      <c r="E698" s="15"/>
      <c r="F698" s="15"/>
      <c r="G698" s="15"/>
    </row>
    <row r="699">
      <c r="A699" s="15"/>
      <c r="B699" s="15"/>
      <c r="C699" s="15"/>
      <c r="D699" s="15"/>
      <c r="E699" s="15"/>
      <c r="F699" s="15"/>
      <c r="G699" s="15"/>
    </row>
    <row r="700">
      <c r="A700" s="15"/>
      <c r="B700" s="15"/>
      <c r="C700" s="15"/>
      <c r="D700" s="15"/>
      <c r="E700" s="15"/>
      <c r="F700" s="15"/>
      <c r="G700" s="15"/>
    </row>
    <row r="701">
      <c r="A701" s="15"/>
      <c r="B701" s="15"/>
      <c r="C701" s="15"/>
      <c r="D701" s="15"/>
      <c r="E701" s="15"/>
      <c r="F701" s="15"/>
      <c r="G701" s="15"/>
    </row>
    <row r="702">
      <c r="A702" s="15"/>
      <c r="B702" s="15"/>
      <c r="C702" s="15"/>
      <c r="D702" s="15"/>
      <c r="E702" s="15"/>
      <c r="F702" s="15"/>
      <c r="G702" s="15"/>
    </row>
    <row r="703">
      <c r="A703" s="15"/>
      <c r="B703" s="15"/>
      <c r="C703" s="15"/>
      <c r="D703" s="15"/>
      <c r="E703" s="15"/>
      <c r="F703" s="15"/>
      <c r="G703" s="15"/>
    </row>
    <row r="704">
      <c r="A704" s="15"/>
      <c r="B704" s="15"/>
      <c r="C704" s="15"/>
      <c r="D704" s="15"/>
      <c r="E704" s="15"/>
      <c r="F704" s="15"/>
      <c r="G704" s="15"/>
    </row>
    <row r="705">
      <c r="A705" s="15"/>
      <c r="B705" s="15"/>
      <c r="C705" s="15"/>
      <c r="D705" s="15"/>
      <c r="E705" s="15"/>
      <c r="F705" s="15"/>
      <c r="G705" s="15"/>
    </row>
    <row r="706">
      <c r="A706" s="15"/>
      <c r="B706" s="15"/>
      <c r="C706" s="15"/>
      <c r="D706" s="15"/>
      <c r="E706" s="15"/>
      <c r="F706" s="15"/>
      <c r="G706" s="15"/>
    </row>
    <row r="707">
      <c r="A707" s="15"/>
      <c r="B707" s="15"/>
      <c r="C707" s="15"/>
      <c r="D707" s="15"/>
      <c r="E707" s="15"/>
      <c r="F707" s="15"/>
      <c r="G707" s="15"/>
    </row>
    <row r="708">
      <c r="A708" s="15"/>
      <c r="B708" s="15"/>
      <c r="C708" s="15"/>
      <c r="D708" s="15"/>
      <c r="E708" s="15"/>
      <c r="F708" s="15"/>
      <c r="G708" s="15"/>
    </row>
    <row r="709">
      <c r="A709" s="15"/>
      <c r="B709" s="15"/>
      <c r="C709" s="15"/>
      <c r="D709" s="15"/>
      <c r="E709" s="15"/>
      <c r="F709" s="15"/>
      <c r="G709" s="15"/>
    </row>
    <row r="710">
      <c r="A710" s="15"/>
      <c r="B710" s="15"/>
      <c r="C710" s="15"/>
      <c r="D710" s="15"/>
      <c r="E710" s="15"/>
      <c r="F710" s="15"/>
      <c r="G710" s="15"/>
    </row>
    <row r="711">
      <c r="A711" s="15"/>
      <c r="B711" s="15"/>
      <c r="C711" s="15"/>
      <c r="D711" s="15"/>
      <c r="E711" s="15"/>
      <c r="F711" s="15"/>
      <c r="G711" s="15"/>
    </row>
    <row r="712">
      <c r="A712" s="15"/>
      <c r="B712" s="15"/>
      <c r="C712" s="15"/>
      <c r="D712" s="15"/>
      <c r="E712" s="15"/>
      <c r="F712" s="15"/>
      <c r="G712" s="15"/>
    </row>
    <row r="713">
      <c r="A713" s="15"/>
      <c r="B713" s="15"/>
      <c r="C713" s="15"/>
      <c r="D713" s="15"/>
      <c r="E713" s="15"/>
      <c r="F713" s="15"/>
      <c r="G713" s="15"/>
    </row>
    <row r="714">
      <c r="A714" s="15"/>
      <c r="B714" s="15"/>
      <c r="C714" s="15"/>
      <c r="D714" s="15"/>
      <c r="E714" s="15"/>
      <c r="F714" s="15"/>
      <c r="G714" s="15"/>
    </row>
    <row r="715">
      <c r="A715" s="15"/>
      <c r="B715" s="15"/>
      <c r="C715" s="15"/>
      <c r="D715" s="15"/>
      <c r="E715" s="15"/>
      <c r="F715" s="15"/>
      <c r="G715" s="15"/>
    </row>
    <row r="716">
      <c r="A716" s="15"/>
      <c r="B716" s="15"/>
      <c r="C716" s="15"/>
      <c r="D716" s="15"/>
      <c r="E716" s="15"/>
      <c r="F716" s="15"/>
      <c r="G716" s="15"/>
    </row>
    <row r="717">
      <c r="A717" s="15"/>
      <c r="B717" s="15"/>
      <c r="C717" s="15"/>
      <c r="D717" s="15"/>
      <c r="E717" s="15"/>
      <c r="F717" s="15"/>
      <c r="G717" s="15"/>
    </row>
    <row r="718">
      <c r="A718" s="15"/>
      <c r="B718" s="15"/>
      <c r="C718" s="15"/>
      <c r="D718" s="15"/>
      <c r="E718" s="15"/>
      <c r="F718" s="15"/>
      <c r="G718" s="15"/>
    </row>
    <row r="719">
      <c r="A719" s="15"/>
      <c r="B719" s="15"/>
      <c r="C719" s="15"/>
      <c r="D719" s="15"/>
      <c r="E719" s="15"/>
      <c r="F719" s="15"/>
      <c r="G719" s="15"/>
    </row>
    <row r="720">
      <c r="A720" s="15"/>
      <c r="B720" s="15"/>
      <c r="C720" s="15"/>
      <c r="D720" s="15"/>
      <c r="E720" s="15"/>
      <c r="F720" s="15"/>
      <c r="G720" s="15"/>
    </row>
    <row r="721">
      <c r="A721" s="15"/>
      <c r="B721" s="15"/>
      <c r="C721" s="15"/>
      <c r="D721" s="15"/>
      <c r="E721" s="15"/>
      <c r="F721" s="15"/>
      <c r="G721" s="15"/>
    </row>
    <row r="722">
      <c r="A722" s="15"/>
      <c r="B722" s="15"/>
      <c r="C722" s="15"/>
      <c r="D722" s="15"/>
      <c r="E722" s="15"/>
      <c r="F722" s="15"/>
      <c r="G722" s="15"/>
    </row>
    <row r="723">
      <c r="A723" s="15"/>
      <c r="B723" s="15"/>
      <c r="C723" s="15"/>
      <c r="D723" s="15"/>
      <c r="E723" s="15"/>
      <c r="F723" s="15"/>
      <c r="G723" s="15"/>
    </row>
    <row r="724">
      <c r="A724" s="15"/>
      <c r="B724" s="15"/>
      <c r="C724" s="15"/>
      <c r="D724" s="15"/>
      <c r="E724" s="15"/>
      <c r="F724" s="15"/>
      <c r="G724" s="15"/>
    </row>
    <row r="725">
      <c r="A725" s="15"/>
      <c r="B725" s="15"/>
      <c r="C725" s="15"/>
      <c r="D725" s="15"/>
      <c r="E725" s="15"/>
      <c r="F725" s="15"/>
      <c r="G725" s="15"/>
    </row>
    <row r="726">
      <c r="A726" s="15"/>
      <c r="B726" s="15"/>
      <c r="C726" s="15"/>
      <c r="D726" s="15"/>
      <c r="E726" s="15"/>
      <c r="F726" s="15"/>
      <c r="G726" s="15"/>
    </row>
    <row r="727">
      <c r="A727" s="15"/>
      <c r="B727" s="15"/>
      <c r="C727" s="15"/>
      <c r="D727" s="15"/>
      <c r="E727" s="15"/>
      <c r="F727" s="15"/>
      <c r="G727" s="15"/>
    </row>
    <row r="728">
      <c r="A728" s="15"/>
      <c r="B728" s="15"/>
      <c r="C728" s="15"/>
      <c r="D728" s="15"/>
      <c r="E728" s="15"/>
      <c r="F728" s="15"/>
      <c r="G728" s="15"/>
    </row>
    <row r="729">
      <c r="A729" s="15"/>
      <c r="B729" s="15"/>
      <c r="C729" s="15"/>
      <c r="D729" s="15"/>
      <c r="E729" s="15"/>
      <c r="F729" s="15"/>
      <c r="G729" s="15"/>
    </row>
    <row r="730">
      <c r="A730" s="15"/>
      <c r="B730" s="15"/>
      <c r="C730" s="15"/>
      <c r="D730" s="15"/>
      <c r="E730" s="15"/>
      <c r="F730" s="15"/>
      <c r="G730" s="15"/>
    </row>
    <row r="731">
      <c r="A731" s="15"/>
      <c r="B731" s="15"/>
      <c r="C731" s="15"/>
      <c r="D731" s="15"/>
      <c r="E731" s="15"/>
      <c r="F731" s="15"/>
      <c r="G731" s="15"/>
    </row>
    <row r="732">
      <c r="A732" s="15"/>
      <c r="B732" s="15"/>
      <c r="C732" s="15"/>
      <c r="D732" s="15"/>
      <c r="E732" s="15"/>
      <c r="F732" s="15"/>
      <c r="G732" s="15"/>
    </row>
    <row r="733">
      <c r="A733" s="15"/>
      <c r="B733" s="15"/>
      <c r="C733" s="15"/>
      <c r="D733" s="15"/>
      <c r="E733" s="15"/>
      <c r="F733" s="15"/>
      <c r="G733" s="15"/>
    </row>
    <row r="734">
      <c r="A734" s="15"/>
      <c r="B734" s="15"/>
      <c r="C734" s="15"/>
      <c r="D734" s="15"/>
      <c r="E734" s="15"/>
      <c r="F734" s="15"/>
      <c r="G734" s="15"/>
    </row>
    <row r="735">
      <c r="A735" s="15"/>
      <c r="B735" s="15"/>
      <c r="C735" s="15"/>
      <c r="D735" s="15"/>
      <c r="E735" s="15"/>
      <c r="F735" s="15"/>
      <c r="G735" s="15"/>
    </row>
    <row r="736">
      <c r="A736" s="15"/>
      <c r="B736" s="15"/>
      <c r="C736" s="15"/>
      <c r="D736" s="15"/>
      <c r="E736" s="15"/>
      <c r="F736" s="15"/>
      <c r="G736" s="15"/>
    </row>
    <row r="737">
      <c r="A737" s="15"/>
      <c r="B737" s="15"/>
      <c r="C737" s="15"/>
      <c r="D737" s="15"/>
      <c r="E737" s="15"/>
      <c r="F737" s="15"/>
      <c r="G737" s="15"/>
    </row>
    <row r="738">
      <c r="A738" s="15"/>
      <c r="B738" s="15"/>
      <c r="C738" s="15"/>
      <c r="D738" s="15"/>
      <c r="E738" s="15"/>
      <c r="F738" s="15"/>
      <c r="G738" s="15"/>
    </row>
    <row r="739">
      <c r="A739" s="15"/>
      <c r="B739" s="15"/>
      <c r="C739" s="15"/>
      <c r="D739" s="15"/>
      <c r="E739" s="15"/>
      <c r="F739" s="15"/>
      <c r="G739" s="15"/>
    </row>
    <row r="740">
      <c r="A740" s="15"/>
      <c r="B740" s="15"/>
      <c r="C740" s="15"/>
      <c r="D740" s="15"/>
      <c r="E740" s="15"/>
      <c r="F740" s="15"/>
      <c r="G740" s="15"/>
    </row>
    <row r="741">
      <c r="A741" s="15"/>
      <c r="B741" s="15"/>
      <c r="C741" s="15"/>
      <c r="D741" s="15"/>
      <c r="E741" s="15"/>
      <c r="F741" s="15"/>
      <c r="G741" s="15"/>
    </row>
    <row r="742">
      <c r="A742" s="15"/>
      <c r="B742" s="15"/>
      <c r="C742" s="15"/>
      <c r="D742" s="15"/>
      <c r="E742" s="15"/>
      <c r="F742" s="15"/>
      <c r="G742" s="15"/>
    </row>
    <row r="743">
      <c r="A743" s="15"/>
      <c r="B743" s="15"/>
      <c r="C743" s="15"/>
      <c r="D743" s="15"/>
      <c r="E743" s="15"/>
      <c r="F743" s="15"/>
      <c r="G743" s="15"/>
    </row>
    <row r="744">
      <c r="A744" s="15"/>
      <c r="B744" s="15"/>
      <c r="C744" s="15"/>
      <c r="D744" s="15"/>
      <c r="E744" s="15"/>
      <c r="F744" s="15"/>
      <c r="G744" s="15"/>
    </row>
    <row r="745">
      <c r="A745" s="15"/>
      <c r="B745" s="15"/>
      <c r="C745" s="15"/>
      <c r="D745" s="15"/>
      <c r="E745" s="15"/>
      <c r="F745" s="15"/>
      <c r="G745" s="15"/>
    </row>
    <row r="746">
      <c r="A746" s="15"/>
      <c r="B746" s="15"/>
      <c r="C746" s="15"/>
      <c r="D746" s="15"/>
      <c r="E746" s="15"/>
      <c r="F746" s="15"/>
      <c r="G746" s="15"/>
    </row>
    <row r="747">
      <c r="A747" s="15"/>
      <c r="B747" s="15"/>
      <c r="C747" s="15"/>
      <c r="D747" s="15"/>
      <c r="E747" s="15"/>
      <c r="F747" s="15"/>
      <c r="G747" s="15"/>
    </row>
    <row r="748">
      <c r="A748" s="15"/>
      <c r="B748" s="15"/>
      <c r="C748" s="15"/>
      <c r="D748" s="15"/>
      <c r="E748" s="15"/>
      <c r="F748" s="15"/>
      <c r="G748" s="15"/>
    </row>
    <row r="749">
      <c r="A749" s="15"/>
      <c r="B749" s="15"/>
      <c r="C749" s="15"/>
      <c r="D749" s="15"/>
      <c r="E749" s="15"/>
      <c r="F749" s="15"/>
      <c r="G749" s="15"/>
    </row>
    <row r="750">
      <c r="A750" s="15"/>
      <c r="B750" s="15"/>
      <c r="C750" s="15"/>
      <c r="D750" s="15"/>
      <c r="E750" s="15"/>
      <c r="F750" s="15"/>
      <c r="G750" s="15"/>
    </row>
    <row r="751">
      <c r="A751" s="15"/>
      <c r="B751" s="15"/>
      <c r="C751" s="15"/>
      <c r="D751" s="15"/>
      <c r="E751" s="15"/>
      <c r="F751" s="15"/>
      <c r="G751" s="15"/>
    </row>
    <row r="752">
      <c r="A752" s="15"/>
      <c r="B752" s="15"/>
      <c r="C752" s="15"/>
      <c r="D752" s="15"/>
      <c r="E752" s="15"/>
      <c r="F752" s="15"/>
      <c r="G752" s="15"/>
    </row>
    <row r="753">
      <c r="A753" s="15"/>
      <c r="B753" s="15"/>
      <c r="C753" s="15"/>
      <c r="D753" s="15"/>
      <c r="E753" s="15"/>
      <c r="F753" s="15"/>
      <c r="G753" s="15"/>
    </row>
    <row r="754">
      <c r="A754" s="15"/>
      <c r="B754" s="15"/>
      <c r="C754" s="15"/>
      <c r="D754" s="15"/>
      <c r="E754" s="15"/>
      <c r="F754" s="15"/>
      <c r="G754" s="15"/>
    </row>
    <row r="755">
      <c r="A755" s="15"/>
      <c r="B755" s="15"/>
      <c r="C755" s="15"/>
      <c r="D755" s="15"/>
      <c r="E755" s="15"/>
      <c r="F755" s="15"/>
      <c r="G755" s="15"/>
    </row>
    <row r="756">
      <c r="A756" s="15"/>
      <c r="B756" s="15"/>
      <c r="C756" s="15"/>
      <c r="D756" s="15"/>
      <c r="E756" s="15"/>
      <c r="F756" s="15"/>
      <c r="G756" s="15"/>
    </row>
    <row r="757">
      <c r="A757" s="15"/>
      <c r="B757" s="15"/>
      <c r="C757" s="15"/>
      <c r="D757" s="15"/>
      <c r="E757" s="15"/>
      <c r="F757" s="15"/>
      <c r="G757" s="15"/>
    </row>
    <row r="758">
      <c r="A758" s="15"/>
      <c r="B758" s="15"/>
      <c r="C758" s="15"/>
      <c r="D758" s="15"/>
      <c r="E758" s="15"/>
      <c r="F758" s="15"/>
      <c r="G758" s="15"/>
    </row>
    <row r="759">
      <c r="A759" s="15"/>
      <c r="B759" s="15"/>
      <c r="C759" s="15"/>
      <c r="D759" s="15"/>
      <c r="E759" s="15"/>
      <c r="F759" s="15"/>
      <c r="G759" s="15"/>
    </row>
    <row r="760">
      <c r="A760" s="15"/>
      <c r="B760" s="15"/>
      <c r="C760" s="15"/>
      <c r="D760" s="15"/>
      <c r="E760" s="15"/>
      <c r="F760" s="15"/>
      <c r="G760" s="15"/>
    </row>
    <row r="761">
      <c r="A761" s="15"/>
      <c r="B761" s="15"/>
      <c r="C761" s="15"/>
      <c r="D761" s="15"/>
      <c r="E761" s="15"/>
      <c r="F761" s="15"/>
      <c r="G761" s="15"/>
    </row>
    <row r="762">
      <c r="A762" s="15"/>
      <c r="B762" s="15"/>
      <c r="C762" s="15"/>
      <c r="D762" s="15"/>
      <c r="E762" s="15"/>
      <c r="F762" s="15"/>
      <c r="G762" s="15"/>
    </row>
    <row r="763">
      <c r="A763" s="15"/>
      <c r="B763" s="15"/>
      <c r="C763" s="15"/>
      <c r="D763" s="15"/>
      <c r="E763" s="15"/>
      <c r="F763" s="15"/>
      <c r="G763" s="15"/>
    </row>
    <row r="764">
      <c r="A764" s="15"/>
      <c r="B764" s="15"/>
      <c r="C764" s="15"/>
      <c r="D764" s="15"/>
      <c r="E764" s="15"/>
      <c r="F764" s="15"/>
      <c r="G764" s="15"/>
    </row>
    <row r="765">
      <c r="A765" s="15"/>
      <c r="B765" s="15"/>
      <c r="C765" s="15"/>
      <c r="D765" s="15"/>
      <c r="E765" s="15"/>
      <c r="F765" s="15"/>
      <c r="G765" s="15"/>
    </row>
    <row r="766">
      <c r="A766" s="15"/>
      <c r="B766" s="15"/>
      <c r="C766" s="15"/>
      <c r="D766" s="15"/>
      <c r="E766" s="15"/>
      <c r="F766" s="15"/>
      <c r="G766" s="15"/>
    </row>
    <row r="767">
      <c r="A767" s="15"/>
      <c r="B767" s="15"/>
      <c r="C767" s="15"/>
      <c r="D767" s="15"/>
      <c r="E767" s="15"/>
      <c r="F767" s="15"/>
      <c r="G767" s="15"/>
    </row>
    <row r="768">
      <c r="A768" s="15"/>
      <c r="B768" s="15"/>
      <c r="C768" s="15"/>
      <c r="D768" s="15"/>
      <c r="E768" s="15"/>
      <c r="F768" s="15"/>
      <c r="G768" s="15"/>
    </row>
    <row r="769">
      <c r="A769" s="15"/>
      <c r="B769" s="15"/>
      <c r="C769" s="15"/>
      <c r="D769" s="15"/>
      <c r="E769" s="15"/>
      <c r="F769" s="15"/>
      <c r="G769" s="15"/>
    </row>
    <row r="770">
      <c r="A770" s="15"/>
      <c r="B770" s="15"/>
      <c r="C770" s="15"/>
      <c r="D770" s="15"/>
      <c r="E770" s="15"/>
      <c r="F770" s="15"/>
      <c r="G770" s="15"/>
    </row>
    <row r="771">
      <c r="A771" s="15"/>
      <c r="B771" s="15"/>
      <c r="C771" s="15"/>
      <c r="D771" s="15"/>
      <c r="E771" s="15"/>
      <c r="F771" s="15"/>
      <c r="G771" s="15"/>
    </row>
    <row r="772">
      <c r="A772" s="15"/>
      <c r="B772" s="15"/>
      <c r="C772" s="15"/>
      <c r="D772" s="15"/>
      <c r="E772" s="15"/>
      <c r="F772" s="15"/>
      <c r="G772" s="15"/>
    </row>
    <row r="773">
      <c r="A773" s="15"/>
      <c r="B773" s="15"/>
      <c r="C773" s="15"/>
      <c r="D773" s="15"/>
      <c r="E773" s="15"/>
      <c r="F773" s="15"/>
      <c r="G773" s="15"/>
    </row>
    <row r="774">
      <c r="A774" s="15"/>
      <c r="B774" s="15"/>
      <c r="C774" s="15"/>
      <c r="D774" s="15"/>
      <c r="E774" s="15"/>
      <c r="F774" s="15"/>
      <c r="G774" s="15"/>
    </row>
    <row r="775">
      <c r="A775" s="15"/>
      <c r="B775" s="15"/>
      <c r="C775" s="15"/>
      <c r="D775" s="15"/>
      <c r="E775" s="15"/>
      <c r="F775" s="15"/>
      <c r="G775" s="15"/>
    </row>
    <row r="776">
      <c r="A776" s="15"/>
      <c r="B776" s="15"/>
      <c r="C776" s="15"/>
      <c r="D776" s="15"/>
      <c r="E776" s="15"/>
      <c r="F776" s="15"/>
      <c r="G776" s="15"/>
    </row>
    <row r="777">
      <c r="A777" s="15"/>
      <c r="B777" s="15"/>
      <c r="C777" s="15"/>
      <c r="D777" s="15"/>
      <c r="E777" s="15"/>
      <c r="F777" s="15"/>
      <c r="G777" s="15"/>
    </row>
    <row r="778">
      <c r="A778" s="15"/>
      <c r="B778" s="15"/>
      <c r="C778" s="15"/>
      <c r="D778" s="15"/>
      <c r="E778" s="15"/>
      <c r="F778" s="15"/>
      <c r="G778" s="15"/>
    </row>
    <row r="779">
      <c r="A779" s="15"/>
      <c r="B779" s="15"/>
      <c r="C779" s="15"/>
      <c r="D779" s="15"/>
      <c r="E779" s="15"/>
      <c r="F779" s="15"/>
      <c r="G779" s="15"/>
    </row>
    <row r="780">
      <c r="A780" s="15"/>
      <c r="B780" s="15"/>
      <c r="C780" s="15"/>
      <c r="D780" s="15"/>
      <c r="E780" s="15"/>
      <c r="F780" s="15"/>
      <c r="G780" s="15"/>
    </row>
    <row r="781">
      <c r="A781" s="15"/>
      <c r="B781" s="15"/>
      <c r="C781" s="15"/>
      <c r="D781" s="15"/>
      <c r="E781" s="15"/>
      <c r="F781" s="15"/>
      <c r="G781" s="15"/>
    </row>
    <row r="782">
      <c r="A782" s="15"/>
      <c r="B782" s="15"/>
      <c r="C782" s="15"/>
      <c r="D782" s="15"/>
      <c r="E782" s="15"/>
      <c r="F782" s="15"/>
      <c r="G782" s="15"/>
    </row>
    <row r="783">
      <c r="A783" s="15"/>
      <c r="B783" s="15"/>
      <c r="C783" s="15"/>
      <c r="D783" s="15"/>
      <c r="E783" s="15"/>
      <c r="F783" s="15"/>
      <c r="G783" s="15"/>
    </row>
    <row r="784">
      <c r="A784" s="15"/>
      <c r="B784" s="15"/>
      <c r="C784" s="15"/>
      <c r="D784" s="15"/>
      <c r="E784" s="15"/>
      <c r="F784" s="15"/>
      <c r="G784" s="15"/>
    </row>
    <row r="785">
      <c r="A785" s="15"/>
      <c r="B785" s="15"/>
      <c r="C785" s="15"/>
      <c r="D785" s="15"/>
      <c r="E785" s="15"/>
      <c r="F785" s="15"/>
      <c r="G785" s="15"/>
    </row>
    <row r="786">
      <c r="A786" s="15"/>
      <c r="B786" s="15"/>
      <c r="C786" s="15"/>
      <c r="D786" s="15"/>
      <c r="E786" s="15"/>
      <c r="F786" s="15"/>
      <c r="G786" s="15"/>
    </row>
    <row r="787">
      <c r="A787" s="15"/>
      <c r="B787" s="15"/>
      <c r="C787" s="15"/>
      <c r="D787" s="15"/>
      <c r="E787" s="15"/>
      <c r="F787" s="15"/>
      <c r="G787" s="15"/>
    </row>
    <row r="788">
      <c r="A788" s="15"/>
      <c r="B788" s="15"/>
      <c r="C788" s="15"/>
      <c r="D788" s="15"/>
      <c r="E788" s="15"/>
      <c r="F788" s="15"/>
      <c r="G788" s="15"/>
    </row>
    <row r="789">
      <c r="A789" s="15"/>
      <c r="B789" s="15"/>
      <c r="C789" s="15"/>
      <c r="D789" s="15"/>
      <c r="E789" s="15"/>
      <c r="F789" s="15"/>
      <c r="G789" s="15"/>
    </row>
    <row r="790">
      <c r="A790" s="15"/>
      <c r="B790" s="15"/>
      <c r="C790" s="15"/>
      <c r="D790" s="15"/>
      <c r="E790" s="15"/>
      <c r="F790" s="15"/>
      <c r="G790" s="15"/>
    </row>
    <row r="791">
      <c r="A791" s="15"/>
      <c r="B791" s="15"/>
      <c r="C791" s="15"/>
      <c r="D791" s="15"/>
      <c r="E791" s="15"/>
      <c r="F791" s="15"/>
      <c r="G791" s="15"/>
    </row>
    <row r="792">
      <c r="A792" s="15"/>
      <c r="B792" s="15"/>
      <c r="C792" s="15"/>
      <c r="D792" s="15"/>
      <c r="E792" s="15"/>
      <c r="F792" s="15"/>
      <c r="G792" s="15"/>
    </row>
    <row r="793">
      <c r="A793" s="15"/>
      <c r="B793" s="15"/>
      <c r="C793" s="15"/>
      <c r="D793" s="15"/>
      <c r="E793" s="15"/>
      <c r="F793" s="15"/>
      <c r="G793" s="15"/>
    </row>
    <row r="794">
      <c r="A794" s="15"/>
      <c r="B794" s="15"/>
      <c r="C794" s="15"/>
      <c r="D794" s="15"/>
      <c r="E794" s="15"/>
      <c r="F794" s="15"/>
      <c r="G794" s="15"/>
    </row>
    <row r="795">
      <c r="A795" s="15"/>
      <c r="B795" s="15"/>
      <c r="C795" s="15"/>
      <c r="D795" s="15"/>
      <c r="E795" s="15"/>
      <c r="F795" s="15"/>
      <c r="G795" s="15"/>
    </row>
    <row r="796">
      <c r="A796" s="15"/>
      <c r="B796" s="15"/>
      <c r="C796" s="15"/>
      <c r="D796" s="15"/>
      <c r="E796" s="15"/>
      <c r="F796" s="15"/>
      <c r="G796" s="15"/>
    </row>
    <row r="797">
      <c r="A797" s="15"/>
      <c r="B797" s="15"/>
      <c r="C797" s="15"/>
      <c r="D797" s="15"/>
      <c r="E797" s="15"/>
      <c r="F797" s="15"/>
      <c r="G797" s="15"/>
    </row>
    <row r="798">
      <c r="A798" s="15"/>
      <c r="B798" s="15"/>
      <c r="C798" s="15"/>
      <c r="D798" s="15"/>
      <c r="E798" s="15"/>
      <c r="F798" s="15"/>
      <c r="G798" s="15"/>
    </row>
    <row r="799">
      <c r="A799" s="15"/>
      <c r="B799" s="15"/>
      <c r="C799" s="15"/>
      <c r="D799" s="15"/>
      <c r="E799" s="15"/>
      <c r="F799" s="15"/>
      <c r="G799" s="15"/>
    </row>
    <row r="800">
      <c r="A800" s="15"/>
      <c r="B800" s="15"/>
      <c r="C800" s="15"/>
      <c r="D800" s="15"/>
      <c r="E800" s="15"/>
      <c r="F800" s="15"/>
      <c r="G800" s="15"/>
    </row>
    <row r="801">
      <c r="A801" s="15"/>
      <c r="B801" s="15"/>
      <c r="C801" s="15"/>
      <c r="D801" s="15"/>
      <c r="E801" s="15"/>
      <c r="F801" s="15"/>
      <c r="G801" s="15"/>
    </row>
    <row r="802">
      <c r="A802" s="15"/>
      <c r="B802" s="15"/>
      <c r="C802" s="15"/>
      <c r="D802" s="15"/>
      <c r="E802" s="15"/>
      <c r="F802" s="15"/>
      <c r="G802" s="15"/>
    </row>
    <row r="803">
      <c r="A803" s="15"/>
      <c r="B803" s="15"/>
      <c r="C803" s="15"/>
      <c r="D803" s="15"/>
      <c r="E803" s="15"/>
      <c r="F803" s="15"/>
      <c r="G803" s="15"/>
    </row>
    <row r="804">
      <c r="A804" s="15"/>
      <c r="B804" s="15"/>
      <c r="C804" s="15"/>
      <c r="D804" s="15"/>
      <c r="E804" s="15"/>
      <c r="F804" s="15"/>
      <c r="G804" s="15"/>
    </row>
    <row r="805">
      <c r="A805" s="15"/>
      <c r="B805" s="15"/>
      <c r="C805" s="15"/>
      <c r="D805" s="15"/>
      <c r="E805" s="15"/>
      <c r="F805" s="15"/>
      <c r="G805" s="15"/>
    </row>
    <row r="806">
      <c r="A806" s="15"/>
      <c r="B806" s="15"/>
      <c r="C806" s="15"/>
      <c r="D806" s="15"/>
      <c r="E806" s="15"/>
      <c r="F806" s="15"/>
      <c r="G806" s="15"/>
    </row>
    <row r="807">
      <c r="A807" s="15"/>
      <c r="B807" s="15"/>
      <c r="C807" s="15"/>
      <c r="D807" s="15"/>
      <c r="E807" s="15"/>
      <c r="F807" s="15"/>
      <c r="G807" s="15"/>
    </row>
    <row r="808">
      <c r="A808" s="15"/>
      <c r="B808" s="15"/>
      <c r="C808" s="15"/>
      <c r="D808" s="15"/>
      <c r="E808" s="15"/>
      <c r="F808" s="15"/>
      <c r="G808" s="15"/>
    </row>
    <row r="809">
      <c r="A809" s="15"/>
      <c r="B809" s="15"/>
      <c r="C809" s="15"/>
      <c r="D809" s="15"/>
      <c r="E809" s="15"/>
      <c r="F809" s="15"/>
      <c r="G809" s="15"/>
    </row>
    <row r="810">
      <c r="A810" s="15"/>
      <c r="B810" s="15"/>
      <c r="C810" s="15"/>
      <c r="D810" s="15"/>
      <c r="E810" s="15"/>
      <c r="F810" s="15"/>
      <c r="G810" s="15"/>
    </row>
    <row r="811">
      <c r="A811" s="15"/>
      <c r="B811" s="15"/>
      <c r="C811" s="15"/>
      <c r="D811" s="15"/>
      <c r="E811" s="15"/>
      <c r="F811" s="15"/>
      <c r="G811" s="15"/>
    </row>
    <row r="812">
      <c r="A812" s="15"/>
      <c r="B812" s="15"/>
      <c r="C812" s="15"/>
      <c r="D812" s="15"/>
      <c r="E812" s="15"/>
      <c r="F812" s="15"/>
      <c r="G812" s="15"/>
    </row>
    <row r="813">
      <c r="A813" s="15"/>
      <c r="B813" s="15"/>
      <c r="C813" s="15"/>
      <c r="D813" s="15"/>
      <c r="E813" s="15"/>
      <c r="F813" s="15"/>
      <c r="G813" s="15"/>
    </row>
    <row r="814">
      <c r="A814" s="15"/>
      <c r="B814" s="15"/>
      <c r="C814" s="15"/>
      <c r="D814" s="15"/>
      <c r="E814" s="15"/>
      <c r="F814" s="15"/>
      <c r="G814" s="15"/>
    </row>
    <row r="815">
      <c r="A815" s="15"/>
      <c r="B815" s="15"/>
      <c r="C815" s="15"/>
      <c r="D815" s="15"/>
      <c r="E815" s="15"/>
      <c r="F815" s="15"/>
      <c r="G815" s="15"/>
    </row>
    <row r="816">
      <c r="A816" s="15"/>
      <c r="B816" s="15"/>
      <c r="C816" s="15"/>
      <c r="D816" s="15"/>
      <c r="E816" s="15"/>
      <c r="F816" s="15"/>
      <c r="G816" s="15"/>
    </row>
    <row r="817">
      <c r="A817" s="15"/>
      <c r="B817" s="15"/>
      <c r="C817" s="15"/>
      <c r="D817" s="15"/>
      <c r="E817" s="15"/>
      <c r="F817" s="15"/>
      <c r="G817" s="15"/>
    </row>
    <row r="818">
      <c r="A818" s="15"/>
      <c r="B818" s="15"/>
      <c r="C818" s="15"/>
      <c r="D818" s="15"/>
      <c r="E818" s="15"/>
      <c r="F818" s="15"/>
      <c r="G818" s="15"/>
    </row>
    <row r="819">
      <c r="A819" s="15"/>
      <c r="B819" s="15"/>
      <c r="C819" s="15"/>
      <c r="D819" s="15"/>
      <c r="E819" s="15"/>
      <c r="F819" s="15"/>
      <c r="G819" s="15"/>
    </row>
    <row r="820">
      <c r="A820" s="15"/>
      <c r="B820" s="15"/>
      <c r="C820" s="15"/>
      <c r="D820" s="15"/>
      <c r="E820" s="15"/>
      <c r="F820" s="15"/>
      <c r="G820" s="15"/>
    </row>
    <row r="821">
      <c r="A821" s="15"/>
      <c r="B821" s="15"/>
      <c r="C821" s="15"/>
      <c r="D821" s="15"/>
      <c r="E821" s="15"/>
      <c r="F821" s="15"/>
      <c r="G821" s="15"/>
    </row>
    <row r="822">
      <c r="A822" s="15"/>
      <c r="B822" s="15"/>
      <c r="C822" s="15"/>
      <c r="D822" s="15"/>
      <c r="E822" s="15"/>
      <c r="F822" s="15"/>
      <c r="G822" s="15"/>
    </row>
    <row r="823">
      <c r="A823" s="15"/>
      <c r="B823" s="15"/>
      <c r="C823" s="15"/>
      <c r="D823" s="15"/>
      <c r="E823" s="15"/>
      <c r="F823" s="15"/>
      <c r="G823" s="15"/>
    </row>
    <row r="824">
      <c r="A824" s="15"/>
      <c r="B824" s="15"/>
      <c r="C824" s="15"/>
      <c r="D824" s="15"/>
      <c r="E824" s="15"/>
      <c r="F824" s="15"/>
      <c r="G824" s="15"/>
    </row>
    <row r="825">
      <c r="A825" s="15"/>
      <c r="B825" s="15"/>
      <c r="C825" s="15"/>
      <c r="D825" s="15"/>
      <c r="E825" s="15"/>
      <c r="F825" s="15"/>
      <c r="G825" s="15"/>
    </row>
    <row r="826">
      <c r="A826" s="15"/>
      <c r="B826" s="15"/>
      <c r="C826" s="15"/>
      <c r="D826" s="15"/>
      <c r="E826" s="15"/>
      <c r="F826" s="15"/>
      <c r="G826" s="15"/>
    </row>
    <row r="827">
      <c r="A827" s="15"/>
      <c r="B827" s="15"/>
      <c r="C827" s="15"/>
      <c r="D827" s="15"/>
      <c r="E827" s="15"/>
      <c r="F827" s="15"/>
      <c r="G827" s="15"/>
    </row>
    <row r="828">
      <c r="A828" s="15"/>
      <c r="B828" s="15"/>
      <c r="C828" s="15"/>
      <c r="D828" s="15"/>
      <c r="E828" s="15"/>
      <c r="F828" s="15"/>
      <c r="G828" s="15"/>
    </row>
    <row r="829">
      <c r="A829" s="15"/>
      <c r="B829" s="15"/>
      <c r="C829" s="15"/>
      <c r="D829" s="15"/>
      <c r="E829" s="15"/>
      <c r="F829" s="15"/>
      <c r="G829" s="15"/>
    </row>
    <row r="830">
      <c r="A830" s="15"/>
      <c r="B830" s="15"/>
      <c r="C830" s="15"/>
      <c r="D830" s="15"/>
      <c r="E830" s="15"/>
      <c r="F830" s="15"/>
      <c r="G830" s="15"/>
    </row>
    <row r="831">
      <c r="A831" s="15"/>
      <c r="B831" s="15"/>
      <c r="C831" s="15"/>
      <c r="D831" s="15"/>
      <c r="E831" s="15"/>
      <c r="F831" s="15"/>
      <c r="G831" s="15"/>
    </row>
    <row r="832">
      <c r="A832" s="15"/>
      <c r="B832" s="15"/>
      <c r="C832" s="15"/>
      <c r="D832" s="15"/>
      <c r="E832" s="15"/>
      <c r="F832" s="15"/>
      <c r="G832" s="15"/>
    </row>
    <row r="833">
      <c r="A833" s="15"/>
      <c r="B833" s="15"/>
      <c r="C833" s="15"/>
      <c r="D833" s="15"/>
      <c r="E833" s="15"/>
      <c r="F833" s="15"/>
      <c r="G833" s="15"/>
    </row>
    <row r="834">
      <c r="A834" s="15"/>
      <c r="B834" s="15"/>
      <c r="C834" s="15"/>
      <c r="D834" s="15"/>
      <c r="E834" s="15"/>
      <c r="F834" s="15"/>
      <c r="G834" s="15"/>
    </row>
    <row r="835">
      <c r="A835" s="15"/>
      <c r="B835" s="15"/>
      <c r="C835" s="15"/>
      <c r="D835" s="15"/>
      <c r="E835" s="15"/>
      <c r="F835" s="15"/>
      <c r="G835" s="15"/>
    </row>
    <row r="836">
      <c r="A836" s="15"/>
      <c r="B836" s="15"/>
      <c r="C836" s="15"/>
      <c r="D836" s="15"/>
      <c r="E836" s="15"/>
      <c r="F836" s="15"/>
      <c r="G836" s="15"/>
    </row>
    <row r="837">
      <c r="A837" s="15"/>
      <c r="B837" s="15"/>
      <c r="C837" s="15"/>
      <c r="D837" s="15"/>
      <c r="E837" s="15"/>
      <c r="F837" s="15"/>
      <c r="G837" s="15"/>
    </row>
    <row r="838">
      <c r="A838" s="15"/>
      <c r="B838" s="15"/>
      <c r="C838" s="15"/>
      <c r="D838" s="15"/>
      <c r="E838" s="15"/>
      <c r="F838" s="15"/>
      <c r="G838" s="15"/>
    </row>
    <row r="839">
      <c r="A839" s="15"/>
      <c r="B839" s="15"/>
      <c r="C839" s="15"/>
      <c r="D839" s="15"/>
      <c r="E839" s="15"/>
      <c r="F839" s="15"/>
      <c r="G839" s="15"/>
    </row>
    <row r="840">
      <c r="A840" s="15"/>
      <c r="B840" s="15"/>
      <c r="C840" s="15"/>
      <c r="D840" s="15"/>
      <c r="E840" s="15"/>
      <c r="F840" s="15"/>
      <c r="G840" s="15"/>
    </row>
    <row r="841">
      <c r="A841" s="15"/>
      <c r="B841" s="15"/>
      <c r="C841" s="15"/>
      <c r="D841" s="15"/>
      <c r="E841" s="15"/>
      <c r="F841" s="15"/>
      <c r="G841" s="15"/>
    </row>
    <row r="842">
      <c r="A842" s="15"/>
      <c r="B842" s="15"/>
      <c r="C842" s="15"/>
      <c r="D842" s="15"/>
      <c r="E842" s="15"/>
      <c r="F842" s="15"/>
      <c r="G842" s="15"/>
    </row>
    <row r="843">
      <c r="A843" s="15"/>
      <c r="B843" s="15"/>
      <c r="C843" s="15"/>
      <c r="D843" s="15"/>
      <c r="E843" s="15"/>
      <c r="F843" s="15"/>
      <c r="G843" s="15"/>
    </row>
    <row r="844">
      <c r="A844" s="15"/>
      <c r="B844" s="15"/>
      <c r="C844" s="15"/>
      <c r="D844" s="15"/>
      <c r="E844" s="15"/>
      <c r="F844" s="15"/>
      <c r="G844" s="15"/>
    </row>
    <row r="845">
      <c r="A845" s="15"/>
      <c r="B845" s="15"/>
      <c r="C845" s="15"/>
      <c r="D845" s="15"/>
      <c r="E845" s="15"/>
      <c r="F845" s="15"/>
      <c r="G845" s="15"/>
    </row>
    <row r="846">
      <c r="A846" s="15"/>
      <c r="B846" s="15"/>
      <c r="C846" s="15"/>
      <c r="D846" s="15"/>
      <c r="E846" s="15"/>
      <c r="F846" s="15"/>
      <c r="G846" s="15"/>
    </row>
    <row r="847">
      <c r="A847" s="15"/>
      <c r="B847" s="15"/>
      <c r="C847" s="15"/>
      <c r="D847" s="15"/>
      <c r="E847" s="15"/>
      <c r="F847" s="15"/>
      <c r="G847" s="15"/>
    </row>
    <row r="848">
      <c r="A848" s="15"/>
      <c r="B848" s="15"/>
      <c r="C848" s="15"/>
      <c r="D848" s="15"/>
      <c r="E848" s="15"/>
      <c r="F848" s="15"/>
      <c r="G848" s="15"/>
    </row>
    <row r="849">
      <c r="A849" s="15"/>
      <c r="B849" s="15"/>
      <c r="C849" s="15"/>
      <c r="D849" s="15"/>
      <c r="E849" s="15"/>
      <c r="F849" s="15"/>
      <c r="G849" s="15"/>
    </row>
    <row r="850">
      <c r="A850" s="15"/>
      <c r="B850" s="15"/>
      <c r="C850" s="15"/>
      <c r="D850" s="15"/>
      <c r="E850" s="15"/>
      <c r="F850" s="15"/>
      <c r="G850" s="15"/>
    </row>
    <row r="851">
      <c r="A851" s="15"/>
      <c r="B851" s="15"/>
      <c r="C851" s="15"/>
      <c r="D851" s="15"/>
      <c r="E851" s="15"/>
      <c r="F851" s="15"/>
      <c r="G851" s="15"/>
    </row>
    <row r="852">
      <c r="A852" s="15"/>
      <c r="B852" s="15"/>
      <c r="C852" s="15"/>
      <c r="D852" s="15"/>
      <c r="E852" s="15"/>
      <c r="F852" s="15"/>
      <c r="G852" s="15"/>
    </row>
    <row r="853">
      <c r="A853" s="15"/>
      <c r="B853" s="15"/>
      <c r="C853" s="15"/>
      <c r="D853" s="15"/>
      <c r="E853" s="15"/>
      <c r="F853" s="15"/>
      <c r="G853" s="15"/>
    </row>
    <row r="854">
      <c r="A854" s="15"/>
      <c r="B854" s="15"/>
      <c r="C854" s="15"/>
      <c r="D854" s="15"/>
      <c r="E854" s="15"/>
      <c r="F854" s="15"/>
      <c r="G854" s="15"/>
    </row>
    <row r="855">
      <c r="A855" s="15"/>
      <c r="B855" s="15"/>
      <c r="C855" s="15"/>
      <c r="D855" s="15"/>
      <c r="E855" s="15"/>
      <c r="F855" s="15"/>
      <c r="G855" s="15"/>
    </row>
    <row r="856">
      <c r="A856" s="15"/>
      <c r="B856" s="15"/>
      <c r="C856" s="15"/>
      <c r="D856" s="15"/>
      <c r="E856" s="15"/>
      <c r="F856" s="15"/>
      <c r="G856" s="15"/>
    </row>
    <row r="857">
      <c r="A857" s="15"/>
      <c r="B857" s="15"/>
      <c r="C857" s="15"/>
      <c r="D857" s="15"/>
      <c r="E857" s="15"/>
      <c r="F857" s="15"/>
      <c r="G857" s="15"/>
    </row>
    <row r="858">
      <c r="A858" s="15"/>
      <c r="B858" s="15"/>
      <c r="C858" s="15"/>
      <c r="D858" s="15"/>
      <c r="E858" s="15"/>
      <c r="F858" s="15"/>
      <c r="G858" s="15"/>
    </row>
    <row r="859">
      <c r="A859" s="15"/>
      <c r="B859" s="15"/>
      <c r="C859" s="15"/>
      <c r="D859" s="15"/>
      <c r="E859" s="15"/>
      <c r="F859" s="15"/>
      <c r="G859" s="15"/>
    </row>
    <row r="860">
      <c r="A860" s="15"/>
      <c r="B860" s="15"/>
      <c r="C860" s="15"/>
      <c r="D860" s="15"/>
      <c r="E860" s="15"/>
      <c r="F860" s="15"/>
      <c r="G860" s="15"/>
    </row>
    <row r="861">
      <c r="A861" s="15"/>
      <c r="B861" s="15"/>
      <c r="C861" s="15"/>
      <c r="D861" s="15"/>
      <c r="E861" s="15"/>
      <c r="F861" s="15"/>
      <c r="G861" s="15"/>
    </row>
    <row r="862">
      <c r="A862" s="15"/>
      <c r="B862" s="15"/>
      <c r="C862" s="15"/>
      <c r="D862" s="15"/>
      <c r="E862" s="15"/>
      <c r="F862" s="15"/>
      <c r="G862" s="15"/>
    </row>
    <row r="863">
      <c r="A863" s="15"/>
      <c r="B863" s="15"/>
      <c r="C863" s="15"/>
      <c r="D863" s="15"/>
      <c r="E863" s="15"/>
      <c r="F863" s="15"/>
      <c r="G863" s="15"/>
    </row>
    <row r="864">
      <c r="A864" s="15"/>
      <c r="B864" s="15"/>
      <c r="C864" s="15"/>
      <c r="D864" s="15"/>
      <c r="E864" s="15"/>
      <c r="F864" s="15"/>
      <c r="G864" s="15"/>
    </row>
    <row r="865">
      <c r="A865" s="15"/>
      <c r="B865" s="15"/>
      <c r="C865" s="15"/>
      <c r="D865" s="15"/>
      <c r="E865" s="15"/>
      <c r="F865" s="15"/>
      <c r="G865" s="15"/>
    </row>
    <row r="866">
      <c r="A866" s="15"/>
      <c r="B866" s="15"/>
      <c r="C866" s="15"/>
      <c r="D866" s="15"/>
      <c r="E866" s="15"/>
      <c r="F866" s="15"/>
      <c r="G866" s="15"/>
    </row>
    <row r="867">
      <c r="A867" s="15"/>
      <c r="B867" s="15"/>
      <c r="C867" s="15"/>
      <c r="D867" s="15"/>
      <c r="E867" s="15"/>
      <c r="F867" s="15"/>
      <c r="G867" s="15"/>
    </row>
    <row r="868">
      <c r="A868" s="15"/>
      <c r="B868" s="15"/>
      <c r="C868" s="15"/>
      <c r="D868" s="15"/>
      <c r="E868" s="15"/>
      <c r="F868" s="15"/>
      <c r="G868" s="15"/>
    </row>
    <row r="869">
      <c r="A869" s="15"/>
      <c r="B869" s="15"/>
      <c r="C869" s="15"/>
      <c r="D869" s="15"/>
      <c r="E869" s="15"/>
      <c r="F869" s="15"/>
      <c r="G869" s="15"/>
    </row>
    <row r="870">
      <c r="A870" s="15"/>
      <c r="B870" s="15"/>
      <c r="C870" s="15"/>
      <c r="D870" s="15"/>
      <c r="E870" s="15"/>
      <c r="F870" s="15"/>
      <c r="G870" s="15"/>
    </row>
    <row r="871">
      <c r="A871" s="15"/>
      <c r="B871" s="15"/>
      <c r="C871" s="15"/>
      <c r="D871" s="15"/>
      <c r="E871" s="15"/>
      <c r="F871" s="15"/>
      <c r="G871" s="15"/>
    </row>
    <row r="872">
      <c r="A872" s="15"/>
      <c r="B872" s="15"/>
      <c r="C872" s="15"/>
      <c r="D872" s="15"/>
      <c r="E872" s="15"/>
      <c r="F872" s="15"/>
      <c r="G872" s="15"/>
    </row>
    <row r="873">
      <c r="A873" s="15"/>
      <c r="B873" s="15"/>
      <c r="C873" s="15"/>
      <c r="D873" s="15"/>
      <c r="E873" s="15"/>
      <c r="F873" s="15"/>
      <c r="G873" s="15"/>
    </row>
    <row r="874">
      <c r="A874" s="15"/>
      <c r="B874" s="15"/>
      <c r="C874" s="15"/>
      <c r="D874" s="15"/>
      <c r="E874" s="15"/>
      <c r="F874" s="15"/>
      <c r="G874" s="15"/>
    </row>
    <row r="875">
      <c r="A875" s="15"/>
      <c r="B875" s="15"/>
      <c r="C875" s="15"/>
      <c r="D875" s="15"/>
      <c r="E875" s="15"/>
      <c r="F875" s="15"/>
      <c r="G875" s="15"/>
    </row>
    <row r="876">
      <c r="A876" s="15"/>
      <c r="B876" s="15"/>
      <c r="C876" s="15"/>
      <c r="D876" s="15"/>
      <c r="E876" s="15"/>
      <c r="F876" s="15"/>
      <c r="G876" s="15"/>
    </row>
    <row r="877">
      <c r="A877" s="15"/>
      <c r="B877" s="15"/>
      <c r="C877" s="15"/>
      <c r="D877" s="15"/>
      <c r="E877" s="15"/>
      <c r="F877" s="15"/>
      <c r="G877" s="15"/>
    </row>
    <row r="878">
      <c r="A878" s="15"/>
      <c r="B878" s="15"/>
      <c r="C878" s="15"/>
      <c r="D878" s="15"/>
      <c r="E878" s="15"/>
      <c r="F878" s="15"/>
      <c r="G878" s="15"/>
    </row>
    <row r="879">
      <c r="A879" s="15"/>
      <c r="B879" s="15"/>
      <c r="C879" s="15"/>
      <c r="D879" s="15"/>
      <c r="E879" s="15"/>
      <c r="F879" s="15"/>
      <c r="G879" s="15"/>
    </row>
    <row r="880">
      <c r="A880" s="15"/>
      <c r="B880" s="15"/>
      <c r="C880" s="15"/>
      <c r="D880" s="15"/>
      <c r="E880" s="15"/>
      <c r="F880" s="15"/>
      <c r="G880" s="15"/>
    </row>
    <row r="881">
      <c r="A881" s="15"/>
      <c r="B881" s="15"/>
      <c r="C881" s="15"/>
      <c r="D881" s="15"/>
      <c r="E881" s="15"/>
      <c r="F881" s="15"/>
      <c r="G881" s="15"/>
    </row>
    <row r="882">
      <c r="A882" s="15"/>
      <c r="B882" s="15"/>
      <c r="C882" s="15"/>
      <c r="D882" s="15"/>
      <c r="E882" s="15"/>
      <c r="F882" s="15"/>
      <c r="G882" s="15"/>
    </row>
    <row r="883">
      <c r="A883" s="15"/>
      <c r="B883" s="15"/>
      <c r="C883" s="15"/>
      <c r="D883" s="15"/>
      <c r="E883" s="15"/>
      <c r="F883" s="15"/>
      <c r="G883" s="15"/>
    </row>
    <row r="884">
      <c r="A884" s="15"/>
      <c r="B884" s="15"/>
      <c r="C884" s="15"/>
      <c r="D884" s="15"/>
      <c r="E884" s="15"/>
      <c r="F884" s="15"/>
      <c r="G884" s="15"/>
    </row>
    <row r="885">
      <c r="A885" s="15"/>
      <c r="B885" s="15"/>
      <c r="C885" s="15"/>
      <c r="D885" s="15"/>
      <c r="E885" s="15"/>
      <c r="F885" s="15"/>
      <c r="G885" s="15"/>
    </row>
    <row r="886">
      <c r="A886" s="15"/>
      <c r="B886" s="15"/>
      <c r="C886" s="15"/>
      <c r="D886" s="15"/>
      <c r="E886" s="15"/>
      <c r="F886" s="15"/>
      <c r="G886" s="15"/>
    </row>
    <row r="887">
      <c r="A887" s="15"/>
      <c r="B887" s="15"/>
      <c r="C887" s="15"/>
      <c r="D887" s="15"/>
      <c r="E887" s="15"/>
      <c r="F887" s="15"/>
      <c r="G887" s="15"/>
    </row>
    <row r="888">
      <c r="A888" s="15"/>
      <c r="B888" s="15"/>
      <c r="C888" s="15"/>
      <c r="D888" s="15"/>
      <c r="E888" s="15"/>
      <c r="F888" s="15"/>
      <c r="G888" s="15"/>
    </row>
    <row r="889">
      <c r="A889" s="15"/>
      <c r="B889" s="15"/>
      <c r="C889" s="15"/>
      <c r="D889" s="15"/>
      <c r="E889" s="15"/>
      <c r="F889" s="15"/>
      <c r="G889" s="15"/>
    </row>
    <row r="890">
      <c r="A890" s="15"/>
      <c r="B890" s="15"/>
      <c r="C890" s="15"/>
      <c r="D890" s="15"/>
      <c r="E890" s="15"/>
      <c r="F890" s="15"/>
      <c r="G890" s="15"/>
    </row>
    <row r="891">
      <c r="A891" s="15"/>
      <c r="B891" s="15"/>
      <c r="C891" s="15"/>
      <c r="D891" s="15"/>
      <c r="E891" s="15"/>
      <c r="F891" s="15"/>
      <c r="G891" s="15"/>
    </row>
    <row r="892">
      <c r="A892" s="15"/>
      <c r="B892" s="15"/>
      <c r="C892" s="15"/>
      <c r="D892" s="15"/>
      <c r="E892" s="15"/>
      <c r="F892" s="15"/>
      <c r="G892" s="15"/>
    </row>
    <row r="893">
      <c r="A893" s="15"/>
      <c r="B893" s="15"/>
      <c r="C893" s="15"/>
      <c r="D893" s="15"/>
      <c r="E893" s="15"/>
      <c r="F893" s="15"/>
      <c r="G893" s="15"/>
    </row>
    <row r="894">
      <c r="A894" s="15"/>
      <c r="B894" s="15"/>
      <c r="C894" s="15"/>
      <c r="D894" s="15"/>
      <c r="E894" s="15"/>
      <c r="F894" s="15"/>
      <c r="G894" s="15"/>
    </row>
    <row r="895">
      <c r="A895" s="15"/>
      <c r="B895" s="15"/>
      <c r="C895" s="15"/>
      <c r="D895" s="15"/>
      <c r="E895" s="15"/>
      <c r="F895" s="15"/>
      <c r="G895" s="15"/>
    </row>
    <row r="896">
      <c r="A896" s="15"/>
      <c r="B896" s="15"/>
      <c r="C896" s="15"/>
      <c r="D896" s="15"/>
      <c r="E896" s="15"/>
      <c r="F896" s="15"/>
      <c r="G896" s="15"/>
    </row>
    <row r="897">
      <c r="A897" s="15"/>
      <c r="B897" s="15"/>
      <c r="C897" s="15"/>
      <c r="D897" s="15"/>
      <c r="E897" s="15"/>
      <c r="F897" s="15"/>
      <c r="G897" s="15"/>
    </row>
    <row r="898">
      <c r="A898" s="15"/>
      <c r="B898" s="15"/>
      <c r="C898" s="15"/>
      <c r="D898" s="15"/>
      <c r="E898" s="15"/>
      <c r="F898" s="15"/>
      <c r="G898" s="15"/>
    </row>
    <row r="899">
      <c r="A899" s="15"/>
      <c r="B899" s="15"/>
      <c r="C899" s="15"/>
      <c r="D899" s="15"/>
      <c r="E899" s="15"/>
      <c r="F899" s="15"/>
      <c r="G899" s="15"/>
    </row>
    <row r="900">
      <c r="A900" s="15"/>
      <c r="B900" s="15"/>
      <c r="C900" s="15"/>
      <c r="D900" s="15"/>
      <c r="E900" s="15"/>
      <c r="F900" s="15"/>
      <c r="G900" s="15"/>
    </row>
    <row r="901">
      <c r="A901" s="15"/>
      <c r="B901" s="15"/>
      <c r="C901" s="15"/>
      <c r="D901" s="15"/>
      <c r="E901" s="15"/>
      <c r="F901" s="15"/>
      <c r="G901" s="15"/>
    </row>
    <row r="902">
      <c r="A902" s="15"/>
      <c r="B902" s="15"/>
      <c r="C902" s="15"/>
      <c r="D902" s="15"/>
      <c r="E902" s="15"/>
      <c r="F902" s="15"/>
      <c r="G902" s="15"/>
    </row>
    <row r="903">
      <c r="A903" s="15"/>
      <c r="B903" s="15"/>
      <c r="C903" s="15"/>
      <c r="D903" s="15"/>
      <c r="E903" s="15"/>
      <c r="F903" s="15"/>
      <c r="G903" s="15"/>
    </row>
    <row r="904">
      <c r="A904" s="15"/>
      <c r="B904" s="15"/>
      <c r="C904" s="15"/>
      <c r="D904" s="15"/>
      <c r="E904" s="15"/>
      <c r="F904" s="15"/>
      <c r="G904" s="15"/>
    </row>
    <row r="905">
      <c r="A905" s="15"/>
      <c r="B905" s="15"/>
      <c r="C905" s="15"/>
      <c r="D905" s="15"/>
      <c r="E905" s="15"/>
      <c r="F905" s="15"/>
      <c r="G905" s="15"/>
    </row>
    <row r="906">
      <c r="A906" s="15"/>
      <c r="B906" s="15"/>
      <c r="C906" s="15"/>
      <c r="D906" s="15"/>
      <c r="E906" s="15"/>
      <c r="F906" s="15"/>
      <c r="G906" s="15"/>
    </row>
    <row r="907">
      <c r="A907" s="15"/>
      <c r="B907" s="15"/>
      <c r="C907" s="15"/>
      <c r="D907" s="15"/>
      <c r="E907" s="15"/>
      <c r="F907" s="15"/>
      <c r="G907" s="15"/>
    </row>
    <row r="908">
      <c r="A908" s="15"/>
      <c r="B908" s="15"/>
      <c r="C908" s="15"/>
      <c r="D908" s="15"/>
      <c r="E908" s="15"/>
      <c r="F908" s="15"/>
      <c r="G908" s="15"/>
    </row>
    <row r="909">
      <c r="A909" s="15"/>
      <c r="B909" s="15"/>
      <c r="C909" s="15"/>
      <c r="D909" s="15"/>
      <c r="E909" s="15"/>
      <c r="F909" s="15"/>
      <c r="G909" s="15"/>
    </row>
    <row r="910">
      <c r="A910" s="15"/>
      <c r="B910" s="15"/>
      <c r="C910" s="15"/>
      <c r="D910" s="15"/>
      <c r="E910" s="15"/>
      <c r="F910" s="15"/>
      <c r="G910" s="15"/>
    </row>
    <row r="911">
      <c r="A911" s="15"/>
      <c r="B911" s="15"/>
      <c r="C911" s="15"/>
      <c r="D911" s="15"/>
      <c r="E911" s="15"/>
      <c r="F911" s="15"/>
      <c r="G911" s="15"/>
    </row>
    <row r="912">
      <c r="A912" s="15"/>
      <c r="B912" s="15"/>
      <c r="C912" s="15"/>
      <c r="D912" s="15"/>
      <c r="E912" s="15"/>
      <c r="F912" s="15"/>
      <c r="G912" s="15"/>
    </row>
    <row r="913">
      <c r="A913" s="15"/>
      <c r="B913" s="15"/>
      <c r="C913" s="15"/>
      <c r="D913" s="15"/>
      <c r="E913" s="15"/>
      <c r="F913" s="15"/>
      <c r="G913" s="15"/>
    </row>
    <row r="914">
      <c r="A914" s="15"/>
      <c r="B914" s="15"/>
      <c r="C914" s="15"/>
      <c r="D914" s="15"/>
      <c r="E914" s="15"/>
      <c r="F914" s="15"/>
      <c r="G914" s="15"/>
    </row>
    <row r="915">
      <c r="A915" s="15"/>
      <c r="B915" s="15"/>
      <c r="C915" s="15"/>
      <c r="D915" s="15"/>
      <c r="E915" s="15"/>
      <c r="F915" s="15"/>
      <c r="G915" s="15"/>
    </row>
    <row r="916">
      <c r="A916" s="15"/>
      <c r="B916" s="15"/>
      <c r="C916" s="15"/>
      <c r="D916" s="15"/>
      <c r="E916" s="15"/>
      <c r="F916" s="15"/>
      <c r="G916" s="15"/>
    </row>
    <row r="917">
      <c r="A917" s="15"/>
      <c r="B917" s="15"/>
      <c r="C917" s="15"/>
      <c r="D917" s="15"/>
      <c r="E917" s="15"/>
      <c r="F917" s="15"/>
      <c r="G917" s="15"/>
    </row>
    <row r="918">
      <c r="A918" s="15"/>
      <c r="B918" s="15"/>
      <c r="C918" s="15"/>
      <c r="D918" s="15"/>
      <c r="E918" s="15"/>
      <c r="F918" s="15"/>
      <c r="G918" s="15"/>
    </row>
    <row r="919">
      <c r="A919" s="15"/>
      <c r="B919" s="15"/>
      <c r="C919" s="15"/>
      <c r="D919" s="15"/>
      <c r="E919" s="15"/>
      <c r="F919" s="15"/>
      <c r="G919" s="15"/>
    </row>
    <row r="920">
      <c r="A920" s="15"/>
      <c r="B920" s="15"/>
      <c r="C920" s="15"/>
      <c r="D920" s="15"/>
      <c r="E920" s="15"/>
      <c r="F920" s="15"/>
      <c r="G920" s="15"/>
    </row>
    <row r="921">
      <c r="A921" s="15"/>
      <c r="B921" s="15"/>
      <c r="C921" s="15"/>
      <c r="D921" s="15"/>
      <c r="E921" s="15"/>
      <c r="F921" s="15"/>
      <c r="G921" s="15"/>
    </row>
    <row r="922">
      <c r="A922" s="15"/>
      <c r="B922" s="15"/>
      <c r="C922" s="15"/>
      <c r="D922" s="15"/>
      <c r="E922" s="15"/>
      <c r="F922" s="15"/>
      <c r="G922" s="15"/>
    </row>
    <row r="923">
      <c r="A923" s="15"/>
      <c r="B923" s="15"/>
      <c r="C923" s="15"/>
      <c r="D923" s="15"/>
      <c r="E923" s="15"/>
      <c r="F923" s="15"/>
      <c r="G923" s="15"/>
    </row>
    <row r="924">
      <c r="A924" s="15"/>
      <c r="B924" s="15"/>
      <c r="C924" s="15"/>
      <c r="D924" s="15"/>
      <c r="E924" s="15"/>
      <c r="F924" s="15"/>
      <c r="G924" s="15"/>
    </row>
    <row r="925">
      <c r="A925" s="15"/>
      <c r="B925" s="15"/>
      <c r="C925" s="15"/>
      <c r="D925" s="15"/>
      <c r="E925" s="15"/>
      <c r="F925" s="15"/>
      <c r="G925" s="15"/>
    </row>
    <row r="926">
      <c r="A926" s="15"/>
      <c r="B926" s="15"/>
      <c r="C926" s="15"/>
      <c r="D926" s="15"/>
      <c r="E926" s="15"/>
      <c r="F926" s="15"/>
      <c r="G926" s="15"/>
    </row>
    <row r="927">
      <c r="A927" s="15"/>
      <c r="B927" s="15"/>
      <c r="C927" s="15"/>
      <c r="D927" s="15"/>
      <c r="E927" s="15"/>
      <c r="F927" s="15"/>
      <c r="G927" s="15"/>
    </row>
    <row r="928">
      <c r="A928" s="15"/>
      <c r="B928" s="15"/>
      <c r="C928" s="15"/>
      <c r="D928" s="15"/>
      <c r="E928" s="15"/>
      <c r="F928" s="15"/>
      <c r="G928" s="15"/>
    </row>
    <row r="929">
      <c r="A929" s="15"/>
      <c r="B929" s="15"/>
      <c r="C929" s="15"/>
      <c r="D929" s="15"/>
      <c r="E929" s="15"/>
      <c r="F929" s="15"/>
      <c r="G929" s="15"/>
    </row>
    <row r="930">
      <c r="A930" s="15"/>
      <c r="B930" s="15"/>
      <c r="C930" s="15"/>
      <c r="D930" s="15"/>
      <c r="E930" s="15"/>
      <c r="F930" s="15"/>
      <c r="G930" s="15"/>
    </row>
    <row r="931">
      <c r="A931" s="15"/>
      <c r="B931" s="15"/>
      <c r="C931" s="15"/>
      <c r="D931" s="15"/>
      <c r="E931" s="15"/>
      <c r="F931" s="15"/>
      <c r="G931" s="15"/>
    </row>
    <row r="932">
      <c r="A932" s="15"/>
      <c r="B932" s="15"/>
      <c r="C932" s="15"/>
      <c r="D932" s="15"/>
      <c r="E932" s="15"/>
      <c r="F932" s="15"/>
      <c r="G932" s="15"/>
    </row>
    <row r="933">
      <c r="A933" s="15"/>
      <c r="B933" s="15"/>
      <c r="C933" s="15"/>
      <c r="D933" s="15"/>
      <c r="E933" s="15"/>
      <c r="F933" s="15"/>
      <c r="G933" s="15"/>
    </row>
    <row r="934">
      <c r="A934" s="15"/>
      <c r="B934" s="15"/>
      <c r="C934" s="15"/>
      <c r="D934" s="15"/>
      <c r="E934" s="15"/>
      <c r="F934" s="15"/>
      <c r="G934" s="15"/>
    </row>
    <row r="935">
      <c r="A935" s="15"/>
      <c r="B935" s="15"/>
      <c r="C935" s="15"/>
      <c r="D935" s="15"/>
      <c r="E935" s="15"/>
      <c r="F935" s="15"/>
      <c r="G935" s="15"/>
    </row>
    <row r="936">
      <c r="A936" s="15"/>
      <c r="B936" s="15"/>
      <c r="C936" s="15"/>
      <c r="D936" s="15"/>
      <c r="E936" s="15"/>
      <c r="F936" s="15"/>
      <c r="G936" s="15"/>
    </row>
    <row r="937">
      <c r="A937" s="15"/>
      <c r="B937" s="15"/>
      <c r="C937" s="15"/>
      <c r="D937" s="15"/>
      <c r="E937" s="15"/>
      <c r="F937" s="15"/>
      <c r="G937" s="15"/>
    </row>
    <row r="938">
      <c r="A938" s="15"/>
      <c r="B938" s="15"/>
      <c r="C938" s="15"/>
      <c r="D938" s="15"/>
      <c r="E938" s="15"/>
      <c r="F938" s="15"/>
      <c r="G938" s="15"/>
    </row>
    <row r="939">
      <c r="A939" s="15"/>
      <c r="B939" s="15"/>
      <c r="C939" s="15"/>
      <c r="D939" s="15"/>
      <c r="E939" s="15"/>
      <c r="F939" s="15"/>
      <c r="G939" s="15"/>
    </row>
    <row r="940">
      <c r="A940" s="15"/>
      <c r="B940" s="15"/>
      <c r="C940" s="15"/>
      <c r="D940" s="15"/>
      <c r="E940" s="15"/>
      <c r="F940" s="15"/>
      <c r="G940" s="15"/>
    </row>
    <row r="941">
      <c r="A941" s="15"/>
      <c r="B941" s="15"/>
      <c r="C941" s="15"/>
      <c r="D941" s="15"/>
      <c r="E941" s="15"/>
      <c r="F941" s="15"/>
      <c r="G941" s="15"/>
    </row>
    <row r="942">
      <c r="A942" s="15"/>
      <c r="B942" s="15"/>
      <c r="C942" s="15"/>
      <c r="D942" s="15"/>
      <c r="E942" s="15"/>
      <c r="F942" s="15"/>
      <c r="G942" s="15"/>
    </row>
    <row r="943">
      <c r="A943" s="15"/>
      <c r="B943" s="15"/>
      <c r="C943" s="15"/>
      <c r="D943" s="15"/>
      <c r="E943" s="15"/>
      <c r="F943" s="15"/>
      <c r="G943" s="15"/>
    </row>
    <row r="944">
      <c r="A944" s="15"/>
      <c r="B944" s="15"/>
      <c r="C944" s="15"/>
      <c r="D944" s="15"/>
      <c r="E944" s="15"/>
      <c r="F944" s="15"/>
      <c r="G944" s="15"/>
    </row>
    <row r="945">
      <c r="A945" s="15"/>
      <c r="B945" s="15"/>
      <c r="C945" s="15"/>
      <c r="D945" s="15"/>
      <c r="E945" s="15"/>
      <c r="F945" s="15"/>
      <c r="G945" s="15"/>
    </row>
    <row r="946">
      <c r="A946" s="15"/>
      <c r="B946" s="15"/>
      <c r="C946" s="15"/>
      <c r="D946" s="15"/>
      <c r="E946" s="15"/>
      <c r="F946" s="15"/>
      <c r="G946" s="15"/>
    </row>
    <row r="947">
      <c r="A947" s="15"/>
      <c r="B947" s="15"/>
      <c r="C947" s="15"/>
      <c r="D947" s="15"/>
      <c r="E947" s="15"/>
      <c r="F947" s="15"/>
      <c r="G947" s="15"/>
    </row>
    <row r="948">
      <c r="A948" s="15"/>
      <c r="B948" s="15"/>
      <c r="C948" s="15"/>
      <c r="D948" s="15"/>
      <c r="E948" s="15"/>
      <c r="F948" s="15"/>
      <c r="G948" s="15"/>
    </row>
    <row r="949">
      <c r="A949" s="15"/>
      <c r="B949" s="15"/>
      <c r="C949" s="15"/>
      <c r="D949" s="15"/>
      <c r="E949" s="15"/>
      <c r="F949" s="15"/>
      <c r="G949" s="15"/>
    </row>
    <row r="950">
      <c r="A950" s="15"/>
      <c r="B950" s="15"/>
      <c r="C950" s="15"/>
      <c r="D950" s="15"/>
      <c r="E950" s="15"/>
      <c r="F950" s="15"/>
      <c r="G950" s="15"/>
    </row>
    <row r="951">
      <c r="A951" s="15"/>
      <c r="B951" s="15"/>
      <c r="C951" s="15"/>
      <c r="D951" s="15"/>
      <c r="E951" s="15"/>
      <c r="F951" s="15"/>
      <c r="G951" s="15"/>
    </row>
    <row r="952">
      <c r="A952" s="15"/>
      <c r="B952" s="15"/>
      <c r="C952" s="15"/>
      <c r="D952" s="15"/>
      <c r="E952" s="15"/>
      <c r="F952" s="15"/>
      <c r="G952" s="15"/>
    </row>
    <row r="953">
      <c r="A953" s="15"/>
      <c r="B953" s="15"/>
      <c r="C953" s="15"/>
      <c r="D953" s="15"/>
      <c r="E953" s="15"/>
      <c r="F953" s="15"/>
      <c r="G953" s="15"/>
    </row>
    <row r="954">
      <c r="A954" s="15"/>
      <c r="B954" s="15"/>
      <c r="C954" s="15"/>
      <c r="D954" s="15"/>
      <c r="E954" s="15"/>
      <c r="F954" s="15"/>
      <c r="G954" s="15"/>
    </row>
    <row r="955">
      <c r="A955" s="15"/>
      <c r="B955" s="15"/>
      <c r="C955" s="15"/>
      <c r="D955" s="15"/>
      <c r="E955" s="15"/>
      <c r="F955" s="15"/>
      <c r="G955" s="15"/>
    </row>
    <row r="956">
      <c r="A956" s="15"/>
      <c r="B956" s="15"/>
      <c r="C956" s="15"/>
      <c r="D956" s="15"/>
      <c r="E956" s="15"/>
      <c r="F956" s="15"/>
      <c r="G956" s="15"/>
    </row>
    <row r="957">
      <c r="A957" s="15"/>
      <c r="B957" s="15"/>
      <c r="C957" s="15"/>
      <c r="D957" s="15"/>
      <c r="E957" s="15"/>
      <c r="F957" s="15"/>
      <c r="G957" s="15"/>
    </row>
    <row r="958">
      <c r="A958" s="15"/>
      <c r="B958" s="15"/>
      <c r="C958" s="15"/>
      <c r="D958" s="15"/>
      <c r="E958" s="15"/>
      <c r="F958" s="15"/>
      <c r="G958" s="15"/>
    </row>
    <row r="959">
      <c r="A959" s="15"/>
      <c r="B959" s="15"/>
      <c r="C959" s="15"/>
      <c r="D959" s="15"/>
      <c r="E959" s="15"/>
      <c r="F959" s="15"/>
      <c r="G959" s="15"/>
    </row>
    <row r="960">
      <c r="A960" s="15"/>
      <c r="B960" s="15"/>
      <c r="C960" s="15"/>
      <c r="D960" s="15"/>
      <c r="E960" s="15"/>
      <c r="F960" s="15"/>
      <c r="G960" s="15"/>
    </row>
    <row r="961">
      <c r="A961" s="15"/>
      <c r="B961" s="15"/>
      <c r="C961" s="15"/>
      <c r="D961" s="15"/>
      <c r="E961" s="15"/>
      <c r="F961" s="15"/>
      <c r="G961" s="15"/>
    </row>
    <row r="962">
      <c r="A962" s="15"/>
      <c r="B962" s="15"/>
      <c r="C962" s="15"/>
      <c r="D962" s="15"/>
      <c r="E962" s="15"/>
      <c r="F962" s="15"/>
      <c r="G962" s="15"/>
    </row>
    <row r="963">
      <c r="A963" s="15"/>
      <c r="B963" s="15"/>
      <c r="C963" s="15"/>
      <c r="D963" s="15"/>
      <c r="E963" s="15"/>
      <c r="F963" s="15"/>
      <c r="G963" s="15"/>
    </row>
    <row r="964">
      <c r="A964" s="15"/>
      <c r="B964" s="15"/>
      <c r="C964" s="15"/>
      <c r="D964" s="15"/>
      <c r="E964" s="15"/>
      <c r="F964" s="15"/>
      <c r="G964" s="15"/>
    </row>
    <row r="965">
      <c r="A965" s="15"/>
      <c r="B965" s="15"/>
      <c r="C965" s="15"/>
      <c r="D965" s="15"/>
      <c r="E965" s="15"/>
      <c r="F965" s="15"/>
      <c r="G965" s="15"/>
    </row>
    <row r="966">
      <c r="A966" s="15"/>
      <c r="B966" s="15"/>
      <c r="C966" s="15"/>
      <c r="D966" s="15"/>
      <c r="E966" s="15"/>
      <c r="F966" s="15"/>
      <c r="G966" s="15"/>
    </row>
    <row r="967">
      <c r="A967" s="15"/>
      <c r="B967" s="15"/>
      <c r="C967" s="15"/>
      <c r="D967" s="15"/>
      <c r="E967" s="15"/>
      <c r="F967" s="15"/>
      <c r="G967" s="15"/>
    </row>
    <row r="968">
      <c r="A968" s="15"/>
      <c r="B968" s="15"/>
      <c r="C968" s="15"/>
      <c r="D968" s="15"/>
      <c r="E968" s="15"/>
      <c r="F968" s="15"/>
      <c r="G968" s="15"/>
    </row>
    <row r="969">
      <c r="A969" s="15"/>
      <c r="B969" s="15"/>
      <c r="C969" s="15"/>
      <c r="D969" s="15"/>
      <c r="E969" s="15"/>
      <c r="F969" s="15"/>
      <c r="G969" s="15"/>
    </row>
    <row r="970">
      <c r="A970" s="15"/>
      <c r="B970" s="15"/>
      <c r="C970" s="15"/>
      <c r="D970" s="15"/>
      <c r="E970" s="15"/>
      <c r="F970" s="15"/>
      <c r="G970" s="15"/>
    </row>
    <row r="971">
      <c r="A971" s="15"/>
      <c r="B971" s="15"/>
      <c r="C971" s="15"/>
      <c r="D971" s="15"/>
      <c r="E971" s="15"/>
      <c r="F971" s="15"/>
      <c r="G971" s="15"/>
    </row>
    <row r="972">
      <c r="A972" s="15"/>
      <c r="B972" s="15"/>
      <c r="C972" s="15"/>
      <c r="D972" s="15"/>
      <c r="E972" s="15"/>
      <c r="F972" s="15"/>
      <c r="G972" s="15"/>
    </row>
    <row r="973">
      <c r="A973" s="15"/>
      <c r="B973" s="15"/>
      <c r="C973" s="15"/>
      <c r="D973" s="15"/>
      <c r="E973" s="15"/>
      <c r="F973" s="15"/>
      <c r="G973" s="15"/>
    </row>
    <row r="974">
      <c r="A974" s="15"/>
      <c r="B974" s="15"/>
      <c r="C974" s="15"/>
      <c r="D974" s="15"/>
      <c r="E974" s="15"/>
      <c r="F974" s="15"/>
      <c r="G974" s="15"/>
    </row>
    <row r="975">
      <c r="A975" s="15"/>
      <c r="B975" s="15"/>
      <c r="C975" s="15"/>
      <c r="D975" s="15"/>
      <c r="E975" s="15"/>
      <c r="F975" s="15"/>
      <c r="G975" s="15"/>
    </row>
    <row r="976">
      <c r="A976" s="15"/>
      <c r="B976" s="15"/>
      <c r="C976" s="15"/>
      <c r="D976" s="15"/>
      <c r="E976" s="15"/>
      <c r="F976" s="15"/>
      <c r="G976" s="15"/>
    </row>
    <row r="977">
      <c r="A977" s="15"/>
      <c r="B977" s="15"/>
      <c r="C977" s="15"/>
      <c r="D977" s="15"/>
      <c r="E977" s="15"/>
      <c r="F977" s="15"/>
      <c r="G977" s="15"/>
    </row>
    <row r="978">
      <c r="A978" s="15"/>
      <c r="B978" s="15"/>
      <c r="C978" s="15"/>
      <c r="D978" s="15"/>
      <c r="E978" s="15"/>
      <c r="F978" s="15"/>
      <c r="G978" s="15"/>
    </row>
    <row r="979">
      <c r="A979" s="15"/>
      <c r="B979" s="15"/>
      <c r="C979" s="15"/>
      <c r="D979" s="15"/>
      <c r="E979" s="15"/>
      <c r="F979" s="15"/>
      <c r="G979" s="15"/>
    </row>
    <row r="980">
      <c r="A980" s="15"/>
      <c r="B980" s="15"/>
      <c r="C980" s="15"/>
      <c r="D980" s="15"/>
      <c r="E980" s="15"/>
      <c r="F980" s="15"/>
      <c r="G980" s="15"/>
    </row>
    <row r="981">
      <c r="A981" s="15"/>
      <c r="B981" s="15"/>
      <c r="C981" s="15"/>
      <c r="D981" s="15"/>
      <c r="E981" s="15"/>
      <c r="F981" s="15"/>
      <c r="G981" s="15"/>
    </row>
    <row r="982">
      <c r="A982" s="15"/>
      <c r="B982" s="15"/>
      <c r="C982" s="15"/>
      <c r="D982" s="15"/>
      <c r="E982" s="15"/>
      <c r="F982" s="15"/>
      <c r="G982" s="15"/>
    </row>
    <row r="983">
      <c r="A983" s="15"/>
      <c r="B983" s="15"/>
      <c r="C983" s="15"/>
      <c r="D983" s="15"/>
      <c r="E983" s="15"/>
      <c r="F983" s="15"/>
      <c r="G983" s="15"/>
    </row>
    <row r="984">
      <c r="A984" s="15"/>
      <c r="B984" s="15"/>
      <c r="C984" s="15"/>
      <c r="D984" s="15"/>
      <c r="E984" s="15"/>
      <c r="F984" s="15"/>
      <c r="G984" s="15"/>
    </row>
    <row r="985">
      <c r="A985" s="15"/>
      <c r="B985" s="15"/>
      <c r="C985" s="15"/>
      <c r="D985" s="15"/>
      <c r="E985" s="15"/>
      <c r="F985" s="15"/>
      <c r="G985" s="15"/>
    </row>
    <row r="986">
      <c r="A986" s="15"/>
      <c r="B986" s="15"/>
      <c r="C986" s="15"/>
      <c r="D986" s="15"/>
      <c r="E986" s="15"/>
      <c r="F986" s="15"/>
      <c r="G986" s="15"/>
    </row>
    <row r="987">
      <c r="A987" s="15"/>
      <c r="B987" s="15"/>
      <c r="C987" s="15"/>
      <c r="D987" s="15"/>
      <c r="E987" s="15"/>
      <c r="F987" s="15"/>
      <c r="G987" s="15"/>
    </row>
    <row r="988">
      <c r="A988" s="15"/>
      <c r="B988" s="15"/>
      <c r="C988" s="15"/>
      <c r="D988" s="15"/>
      <c r="E988" s="15"/>
      <c r="F988" s="15"/>
      <c r="G988" s="15"/>
    </row>
    <row r="989">
      <c r="A989" s="15"/>
      <c r="B989" s="15"/>
      <c r="C989" s="15"/>
      <c r="D989" s="15"/>
      <c r="E989" s="15"/>
      <c r="F989" s="15"/>
      <c r="G989" s="15"/>
    </row>
    <row r="990">
      <c r="A990" s="15"/>
      <c r="B990" s="15"/>
      <c r="C990" s="15"/>
      <c r="D990" s="15"/>
      <c r="E990" s="15"/>
      <c r="F990" s="15"/>
      <c r="G990" s="15"/>
    </row>
    <row r="991">
      <c r="A991" s="15"/>
      <c r="B991" s="15"/>
      <c r="C991" s="15"/>
      <c r="D991" s="15"/>
      <c r="E991" s="15"/>
      <c r="F991" s="15"/>
      <c r="G991" s="15"/>
    </row>
    <row r="992">
      <c r="A992" s="15"/>
      <c r="B992" s="15"/>
      <c r="C992" s="15"/>
      <c r="D992" s="15"/>
      <c r="E992" s="15"/>
      <c r="F992" s="15"/>
      <c r="G992" s="15"/>
    </row>
    <row r="993">
      <c r="A993" s="15"/>
      <c r="B993" s="15"/>
      <c r="C993" s="15"/>
      <c r="D993" s="15"/>
      <c r="E993" s="15"/>
      <c r="F993" s="15"/>
      <c r="G993" s="15"/>
    </row>
    <row r="994">
      <c r="A994" s="15"/>
      <c r="B994" s="15"/>
      <c r="C994" s="15"/>
      <c r="D994" s="15"/>
      <c r="E994" s="15"/>
      <c r="F994" s="15"/>
      <c r="G994" s="15"/>
    </row>
    <row r="995">
      <c r="A995" s="15"/>
      <c r="B995" s="15"/>
      <c r="C995" s="15"/>
      <c r="D995" s="15"/>
      <c r="E995" s="15"/>
      <c r="F995" s="15"/>
      <c r="G995" s="15"/>
    </row>
    <row r="996">
      <c r="A996" s="15"/>
      <c r="B996" s="15"/>
      <c r="C996" s="15"/>
      <c r="D996" s="15"/>
      <c r="E996" s="15"/>
      <c r="F996" s="15"/>
      <c r="G996" s="15"/>
    </row>
    <row r="997">
      <c r="A997" s="15"/>
      <c r="B997" s="15"/>
      <c r="C997" s="15"/>
      <c r="D997" s="15"/>
      <c r="E997" s="15"/>
      <c r="F997" s="15"/>
      <c r="G997" s="15"/>
    </row>
    <row r="998">
      <c r="A998" s="15"/>
      <c r="B998" s="15"/>
      <c r="C998" s="15"/>
      <c r="D998" s="15"/>
      <c r="E998" s="15"/>
      <c r="F998" s="15"/>
      <c r="G998" s="15"/>
    </row>
    <row r="999">
      <c r="A999" s="15"/>
      <c r="B999" s="15"/>
      <c r="C999" s="15"/>
      <c r="D999" s="15"/>
      <c r="E999" s="15"/>
      <c r="F999" s="15"/>
      <c r="G999" s="15"/>
    </row>
    <row r="1000">
      <c r="A1000" s="15"/>
      <c r="B1000" s="15"/>
      <c r="C1000" s="15"/>
      <c r="D1000" s="15"/>
      <c r="E1000" s="15"/>
      <c r="F1000" s="15"/>
      <c r="G1000" s="15"/>
    </row>
    <row r="1001">
      <c r="A1001" s="15"/>
      <c r="B1001" s="15"/>
      <c r="C1001" s="15"/>
      <c r="D1001" s="15"/>
      <c r="E1001" s="15"/>
      <c r="F1001" s="15"/>
      <c r="G1001" s="15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13"/>
    <col customWidth="1" min="3" max="3" width="5.5"/>
    <col customWidth="1" min="4" max="4" width="4.0"/>
    <col customWidth="1" min="5" max="7" width="23.0"/>
  </cols>
  <sheetData>
    <row r="1">
      <c r="A1" s="459"/>
      <c r="B1" s="126"/>
      <c r="C1" s="126"/>
      <c r="D1" s="126"/>
      <c r="E1" s="134" t="s">
        <v>2140</v>
      </c>
      <c r="F1" s="134" t="s">
        <v>2141</v>
      </c>
      <c r="G1" s="134" t="s">
        <v>2142</v>
      </c>
    </row>
    <row r="2">
      <c r="A2" s="459">
        <v>45807.0</v>
      </c>
      <c r="B2" s="177" t="s">
        <v>193</v>
      </c>
      <c r="C2" s="177" t="s">
        <v>2129</v>
      </c>
      <c r="D2" s="177" t="s">
        <v>2130</v>
      </c>
      <c r="E2" s="177">
        <v>45807.13263888889</v>
      </c>
      <c r="F2" s="177">
        <v>45807.19786475694</v>
      </c>
      <c r="G2" s="177">
        <v>45807.30222909722</v>
      </c>
    </row>
    <row r="3">
      <c r="A3" s="459">
        <v>45807.0</v>
      </c>
      <c r="B3" s="177" t="s">
        <v>317</v>
      </c>
      <c r="C3" s="177" t="s">
        <v>2129</v>
      </c>
      <c r="D3" s="177" t="s">
        <v>2130</v>
      </c>
      <c r="E3" s="177">
        <v>45807.182442129626</v>
      </c>
      <c r="F3" s="177">
        <v>45807.188338912034</v>
      </c>
      <c r="G3" s="177">
        <v>45807.28557006944</v>
      </c>
    </row>
    <row r="4">
      <c r="A4" s="459">
        <v>45807.0</v>
      </c>
      <c r="B4" s="177" t="s">
        <v>52</v>
      </c>
      <c r="C4" s="177" t="s">
        <v>2129</v>
      </c>
      <c r="D4" s="177" t="s">
        <v>2130</v>
      </c>
      <c r="E4" s="177">
        <v>45807.24122685185</v>
      </c>
      <c r="F4" s="177">
        <v>45807.268143506946</v>
      </c>
      <c r="G4" s="177">
        <v>45807.28320978009</v>
      </c>
    </row>
    <row r="5">
      <c r="A5" s="459">
        <v>45807.0</v>
      </c>
      <c r="B5" s="177" t="s">
        <v>241</v>
      </c>
      <c r="C5" s="177" t="s">
        <v>2129</v>
      </c>
      <c r="D5" s="177" t="s">
        <v>2130</v>
      </c>
      <c r="E5" s="177">
        <v>45807.20982638889</v>
      </c>
      <c r="F5" s="177">
        <v>45807.26247340278</v>
      </c>
      <c r="G5" s="177">
        <v>45807.27377451389</v>
      </c>
    </row>
    <row r="6">
      <c r="A6" s="459">
        <v>45807.0</v>
      </c>
      <c r="B6" s="177" t="s">
        <v>244</v>
      </c>
      <c r="C6" s="177" t="s">
        <v>2129</v>
      </c>
      <c r="D6" s="177" t="s">
        <v>2130</v>
      </c>
      <c r="E6" s="177">
        <v>45807.201377314814</v>
      </c>
      <c r="F6" s="177">
        <v>45807.205762314814</v>
      </c>
      <c r="G6" s="177">
        <v>45807.26807913194</v>
      </c>
    </row>
    <row r="7">
      <c r="A7" s="459">
        <v>45807.0</v>
      </c>
      <c r="B7" s="177" t="s">
        <v>155</v>
      </c>
      <c r="C7" s="177" t="s">
        <v>2129</v>
      </c>
      <c r="D7" s="177" t="s">
        <v>2130</v>
      </c>
      <c r="E7" s="177">
        <v>45807.20350694445</v>
      </c>
      <c r="F7" s="177">
        <v>45807.22702424769</v>
      </c>
      <c r="G7" s="177">
        <v>45807.265942488426</v>
      </c>
    </row>
    <row r="8">
      <c r="A8" s="459">
        <v>45807.0</v>
      </c>
      <c r="B8" s="177" t="s">
        <v>61</v>
      </c>
      <c r="C8" s="177" t="s">
        <v>2129</v>
      </c>
      <c r="D8" s="177" t="s">
        <v>2130</v>
      </c>
      <c r="E8" s="177">
        <v>45807.21266203704</v>
      </c>
      <c r="F8" s="177">
        <v>45807.21472708333</v>
      </c>
      <c r="G8" s="177">
        <v>45807.26463185185</v>
      </c>
    </row>
    <row r="9">
      <c r="A9" s="459">
        <v>45807.0</v>
      </c>
      <c r="B9" s="177" t="s">
        <v>47</v>
      </c>
      <c r="C9" s="177" t="s">
        <v>2129</v>
      </c>
      <c r="D9" s="177" t="s">
        <v>2130</v>
      </c>
      <c r="E9" s="177">
        <v>45807.21938657408</v>
      </c>
      <c r="F9" s="177">
        <v>45807.22756078704</v>
      </c>
      <c r="G9" s="177">
        <v>45807.257826168985</v>
      </c>
    </row>
    <row r="10">
      <c r="A10" s="459">
        <v>45807.0</v>
      </c>
      <c r="B10" s="177" t="s">
        <v>7</v>
      </c>
      <c r="C10" s="177" t="s">
        <v>2129</v>
      </c>
      <c r="D10" s="177" t="s">
        <v>2130</v>
      </c>
      <c r="E10" s="177">
        <v>45807.19210648148</v>
      </c>
      <c r="F10" s="177">
        <v>45807.201095972225</v>
      </c>
      <c r="G10" s="177">
        <v>45807.25719758102</v>
      </c>
    </row>
    <row r="11">
      <c r="A11" s="459">
        <v>45807.0</v>
      </c>
      <c r="B11" s="177" t="s">
        <v>771</v>
      </c>
      <c r="C11" s="177" t="s">
        <v>2129</v>
      </c>
      <c r="D11" s="177" t="s">
        <v>2130</v>
      </c>
      <c r="E11" s="177">
        <v>45807.21092592592</v>
      </c>
      <c r="F11" s="177">
        <v>45807.25315665509</v>
      </c>
      <c r="G11" s="177">
        <v>45807.25633858796</v>
      </c>
    </row>
    <row r="12">
      <c r="A12" s="459">
        <v>45807.0</v>
      </c>
      <c r="B12" s="177" t="s">
        <v>22</v>
      </c>
      <c r="C12" s="177" t="s">
        <v>2129</v>
      </c>
      <c r="D12" s="177" t="s">
        <v>2130</v>
      </c>
      <c r="E12" s="177">
        <v>45807.20653935185</v>
      </c>
      <c r="F12" s="177">
        <v>45807.22716729167</v>
      </c>
      <c r="G12" s="177">
        <v>45807.25091396991</v>
      </c>
    </row>
    <row r="13">
      <c r="A13" s="459">
        <v>45807.0</v>
      </c>
      <c r="B13" s="177" t="s">
        <v>18</v>
      </c>
      <c r="C13" s="177" t="s">
        <v>2129</v>
      </c>
      <c r="D13" s="177" t="s">
        <v>2130</v>
      </c>
      <c r="E13" s="177">
        <v>45807.20862268518</v>
      </c>
      <c r="F13" s="177">
        <v>45807.21009684028</v>
      </c>
      <c r="G13" s="177">
        <v>45807.2484640625</v>
      </c>
    </row>
    <row r="14">
      <c r="A14" s="459">
        <v>45807.0</v>
      </c>
      <c r="B14" s="177" t="s">
        <v>186</v>
      </c>
      <c r="C14" s="177" t="s">
        <v>2129</v>
      </c>
      <c r="D14" s="177" t="s">
        <v>2130</v>
      </c>
      <c r="E14" s="177">
        <v>45807.17637731481</v>
      </c>
      <c r="F14" s="177">
        <v>45807.237069456016</v>
      </c>
      <c r="G14" s="177">
        <v>45807.24514903935</v>
      </c>
    </row>
    <row r="15">
      <c r="A15" s="459">
        <v>45807.0</v>
      </c>
      <c r="B15" s="177" t="s">
        <v>606</v>
      </c>
      <c r="C15" s="177" t="s">
        <v>2129</v>
      </c>
      <c r="D15" s="177" t="s">
        <v>2130</v>
      </c>
      <c r="E15" s="177">
        <v>45807.19733796296</v>
      </c>
      <c r="F15" s="177">
        <v>45807.227362337966</v>
      </c>
      <c r="G15" s="177">
        <v>45807.244978877316</v>
      </c>
    </row>
    <row r="16">
      <c r="A16" s="459">
        <v>45807.0</v>
      </c>
      <c r="B16" s="177" t="s">
        <v>185</v>
      </c>
      <c r="C16" s="177" t="s">
        <v>2129</v>
      </c>
      <c r="D16" s="177" t="s">
        <v>2130</v>
      </c>
      <c r="E16" s="177">
        <v>45807.16826388889</v>
      </c>
      <c r="F16" s="177">
        <v>45807.23154015046</v>
      </c>
      <c r="G16" s="177">
        <v>45807.24401510417</v>
      </c>
    </row>
    <row r="17">
      <c r="A17" s="459">
        <v>45807.0</v>
      </c>
      <c r="B17" s="177" t="s">
        <v>226</v>
      </c>
      <c r="C17" s="177" t="s">
        <v>2129</v>
      </c>
      <c r="D17" s="177" t="s">
        <v>2130</v>
      </c>
      <c r="E17" s="177">
        <v>45807.209756944445</v>
      </c>
      <c r="F17" s="177">
        <v>45807.22765050926</v>
      </c>
      <c r="G17" s="177">
        <v>45807.243797118055</v>
      </c>
    </row>
    <row r="18">
      <c r="A18" s="459">
        <v>45807.0</v>
      </c>
      <c r="B18" s="80" t="s">
        <v>23</v>
      </c>
      <c r="C18" s="80" t="s">
        <v>2129</v>
      </c>
      <c r="D18" s="80" t="s">
        <v>2130</v>
      </c>
      <c r="E18" s="177">
        <v>45807.219502314816</v>
      </c>
      <c r="F18" s="177">
        <v>45807.22133545139</v>
      </c>
      <c r="G18" s="177">
        <v>45807.24317625</v>
      </c>
    </row>
    <row r="19">
      <c r="A19" s="459">
        <v>45807.0</v>
      </c>
      <c r="B19" s="177" t="s">
        <v>57</v>
      </c>
      <c r="C19" s="177" t="s">
        <v>2129</v>
      </c>
      <c r="D19" s="177" t="s">
        <v>2130</v>
      </c>
      <c r="E19" s="177">
        <v>45807.21179398148</v>
      </c>
      <c r="F19" s="177">
        <v>45807.22923111111</v>
      </c>
      <c r="G19" s="177">
        <v>45807.24310027778</v>
      </c>
    </row>
    <row r="20">
      <c r="A20" s="459">
        <v>45807.0</v>
      </c>
      <c r="B20" s="177" t="s">
        <v>9</v>
      </c>
      <c r="C20" s="177" t="s">
        <v>2129</v>
      </c>
      <c r="D20" s="177" t="s">
        <v>2130</v>
      </c>
      <c r="E20" s="177">
        <v>45807.203101851854</v>
      </c>
      <c r="F20" s="177">
        <v>45807.2238524537</v>
      </c>
      <c r="G20" s="177">
        <v>45807.24252363426</v>
      </c>
    </row>
    <row r="21">
      <c r="A21" s="459">
        <v>45807.0</v>
      </c>
      <c r="B21" s="177" t="s">
        <v>69</v>
      </c>
      <c r="C21" s="177" t="s">
        <v>2129</v>
      </c>
      <c r="D21" s="177" t="s">
        <v>2130</v>
      </c>
      <c r="E21" s="177">
        <v>45807.181435185186</v>
      </c>
      <c r="F21" s="177">
        <v>45807.20472869213</v>
      </c>
      <c r="G21" s="177">
        <v>45807.242233425924</v>
      </c>
    </row>
    <row r="22">
      <c r="A22" s="459">
        <v>45807.0</v>
      </c>
      <c r="B22" s="126" t="s">
        <v>77</v>
      </c>
      <c r="C22" s="126" t="s">
        <v>2129</v>
      </c>
      <c r="D22" s="126" t="s">
        <v>2130</v>
      </c>
      <c r="E22" s="177">
        <v>45807.20554398148</v>
      </c>
      <c r="F22" s="177">
        <v>45807.20732462963</v>
      </c>
      <c r="G22" s="177">
        <v>45807.24079137731</v>
      </c>
    </row>
    <row r="23">
      <c r="A23" s="459">
        <v>45807.0</v>
      </c>
      <c r="B23" s="80" t="s">
        <v>129</v>
      </c>
      <c r="C23" s="80" t="s">
        <v>2129</v>
      </c>
      <c r="D23" s="80" t="s">
        <v>2130</v>
      </c>
      <c r="E23" s="177">
        <v>45807.211875</v>
      </c>
      <c r="F23" s="177">
        <v>45807.21267490741</v>
      </c>
      <c r="G23" s="177">
        <v>45807.24008914352</v>
      </c>
    </row>
    <row r="24">
      <c r="A24" s="459">
        <v>45807.0</v>
      </c>
      <c r="B24" s="177" t="s">
        <v>37</v>
      </c>
      <c r="C24" s="177" t="s">
        <v>2129</v>
      </c>
      <c r="D24" s="177" t="s">
        <v>2130</v>
      </c>
      <c r="E24" s="177">
        <v>45807.2087962963</v>
      </c>
      <c r="F24" s="177">
        <v>45807.212226365744</v>
      </c>
      <c r="G24" s="177">
        <v>45807.239964988425</v>
      </c>
    </row>
    <row r="25">
      <c r="A25" s="459">
        <v>45807.0</v>
      </c>
      <c r="B25" s="177" t="s">
        <v>12</v>
      </c>
      <c r="C25" s="177" t="s">
        <v>2129</v>
      </c>
      <c r="D25" s="177" t="s">
        <v>2130</v>
      </c>
      <c r="E25" s="177">
        <v>45807.22283564815</v>
      </c>
      <c r="F25" s="177">
        <v>45807.228608969905</v>
      </c>
      <c r="G25" s="177">
        <v>45807.23947209491</v>
      </c>
    </row>
    <row r="26">
      <c r="A26" s="459">
        <v>45807.0</v>
      </c>
      <c r="B26" s="177" t="s">
        <v>174</v>
      </c>
      <c r="C26" s="177" t="s">
        <v>2129</v>
      </c>
      <c r="D26" s="177" t="s">
        <v>2130</v>
      </c>
      <c r="E26" s="177">
        <v>45807.2181712963</v>
      </c>
      <c r="F26" s="177">
        <v>45807.22572825231</v>
      </c>
      <c r="G26" s="177">
        <v>45807.23849818287</v>
      </c>
    </row>
    <row r="27">
      <c r="A27" s="459">
        <v>45807.0</v>
      </c>
      <c r="B27" s="177" t="s">
        <v>291</v>
      </c>
      <c r="C27" s="177" t="s">
        <v>2129</v>
      </c>
      <c r="D27" s="177" t="s">
        <v>2130</v>
      </c>
      <c r="E27" s="177">
        <v>45807.181909722225</v>
      </c>
      <c r="F27" s="177">
        <v>45807.22081528935</v>
      </c>
      <c r="G27" s="177">
        <v>45807.23829248842</v>
      </c>
    </row>
    <row r="28">
      <c r="A28" s="459">
        <v>45807.0</v>
      </c>
      <c r="B28" s="177" t="s">
        <v>8</v>
      </c>
      <c r="C28" s="177" t="s">
        <v>2129</v>
      </c>
      <c r="D28" s="177" t="s">
        <v>2130</v>
      </c>
      <c r="E28" s="177">
        <v>45807.21658564815</v>
      </c>
      <c r="F28" s="177">
        <v>45807.234798715275</v>
      </c>
      <c r="G28" s="177">
        <v>45807.23809572917</v>
      </c>
    </row>
    <row r="29">
      <c r="A29" s="459">
        <v>45807.0</v>
      </c>
      <c r="B29" s="177" t="s">
        <v>172</v>
      </c>
      <c r="C29" s="177" t="s">
        <v>2129</v>
      </c>
      <c r="D29" s="177" t="s">
        <v>2130</v>
      </c>
      <c r="E29" s="177">
        <v>45807.18412037037</v>
      </c>
      <c r="F29" s="177">
        <v>45807.18476635417</v>
      </c>
      <c r="G29" s="177">
        <v>45807.23727237269</v>
      </c>
    </row>
    <row r="30">
      <c r="A30" s="459">
        <v>45807.0</v>
      </c>
      <c r="B30" s="177" t="s">
        <v>118</v>
      </c>
      <c r="C30" s="177" t="s">
        <v>2129</v>
      </c>
      <c r="D30" s="177" t="s">
        <v>2130</v>
      </c>
      <c r="E30" s="177">
        <v>45807.08304398148</v>
      </c>
      <c r="F30" s="177">
        <v>45807.22096763889</v>
      </c>
      <c r="G30" s="177">
        <v>45807.236180011576</v>
      </c>
    </row>
    <row r="31">
      <c r="A31" s="459">
        <v>45807.0</v>
      </c>
      <c r="B31" s="177" t="s">
        <v>10</v>
      </c>
      <c r="C31" s="177" t="s">
        <v>2129</v>
      </c>
      <c r="D31" s="177" t="s">
        <v>2130</v>
      </c>
      <c r="E31" s="177">
        <v>45807.215995370374</v>
      </c>
      <c r="F31" s="177">
        <v>45807.217827685185</v>
      </c>
      <c r="G31" s="177">
        <v>45807.235669884256</v>
      </c>
    </row>
    <row r="32">
      <c r="A32" s="459">
        <v>45807.0</v>
      </c>
      <c r="B32" s="177" t="s">
        <v>227</v>
      </c>
      <c r="C32" s="177" t="s">
        <v>2129</v>
      </c>
      <c r="D32" s="177" t="s">
        <v>2130</v>
      </c>
      <c r="E32" s="177">
        <v>45807.20038194444</v>
      </c>
      <c r="F32" s="177">
        <v>45807.20504947917</v>
      </c>
      <c r="G32" s="177">
        <v>45807.23455356481</v>
      </c>
    </row>
    <row r="33">
      <c r="A33" s="459">
        <v>45807.0</v>
      </c>
      <c r="B33" s="177" t="s">
        <v>602</v>
      </c>
      <c r="C33" s="177" t="s">
        <v>2129</v>
      </c>
      <c r="D33" s="177" t="s">
        <v>2130</v>
      </c>
      <c r="E33" s="177">
        <v>45807.21555555556</v>
      </c>
      <c r="F33" s="177">
        <v>45807.218063113425</v>
      </c>
      <c r="G33" s="177">
        <v>45807.23403204861</v>
      </c>
    </row>
    <row r="34">
      <c r="A34" s="459">
        <v>45807.0</v>
      </c>
      <c r="B34" s="177" t="s">
        <v>104</v>
      </c>
      <c r="C34" s="177" t="s">
        <v>2129</v>
      </c>
      <c r="D34" s="177" t="s">
        <v>2130</v>
      </c>
      <c r="E34" s="177">
        <v>45807.15321759259</v>
      </c>
      <c r="F34" s="177">
        <v>45807.22137115741</v>
      </c>
      <c r="G34" s="177">
        <v>45807.23213376157</v>
      </c>
    </row>
    <row r="35">
      <c r="A35" s="459">
        <v>45807.0</v>
      </c>
      <c r="B35" s="177" t="s">
        <v>179</v>
      </c>
      <c r="C35" s="177" t="s">
        <v>2129</v>
      </c>
      <c r="D35" s="177" t="s">
        <v>2130</v>
      </c>
      <c r="E35" s="177">
        <v>45807.13366898148</v>
      </c>
      <c r="F35" s="177">
        <v>45807.13556555555</v>
      </c>
      <c r="G35" s="177">
        <v>45807.231885532405</v>
      </c>
    </row>
    <row r="36">
      <c r="A36" s="459">
        <v>45807.0</v>
      </c>
      <c r="B36" s="177" t="s">
        <v>132</v>
      </c>
      <c r="C36" s="177" t="s">
        <v>2129</v>
      </c>
      <c r="D36" s="177" t="s">
        <v>2130</v>
      </c>
      <c r="E36" s="177">
        <v>45807.14913194445</v>
      </c>
      <c r="F36" s="177">
        <v>45807.211736909725</v>
      </c>
      <c r="G36" s="177">
        <v>45807.231713217596</v>
      </c>
    </row>
    <row r="37">
      <c r="A37" s="459">
        <v>45807.0</v>
      </c>
      <c r="B37" s="177" t="s">
        <v>17</v>
      </c>
      <c r="C37" s="177" t="s">
        <v>2129</v>
      </c>
      <c r="D37" s="177" t="s">
        <v>2130</v>
      </c>
      <c r="E37" s="177">
        <v>45807.21534722222</v>
      </c>
      <c r="F37" s="177">
        <v>45807.21728657407</v>
      </c>
      <c r="G37" s="177">
        <v>45807.22887478009</v>
      </c>
    </row>
    <row r="38">
      <c r="A38" s="459">
        <v>45807.0</v>
      </c>
      <c r="B38" s="177" t="s">
        <v>157</v>
      </c>
      <c r="C38" s="177" t="s">
        <v>2129</v>
      </c>
      <c r="D38" s="177" t="s">
        <v>2130</v>
      </c>
      <c r="E38" s="177">
        <v>45807.21140046296</v>
      </c>
      <c r="F38" s="177">
        <v>45807.21235530092</v>
      </c>
      <c r="G38" s="177">
        <v>45807.22851175926</v>
      </c>
    </row>
    <row r="39">
      <c r="A39" s="459">
        <v>45807.0</v>
      </c>
      <c r="B39" s="177" t="s">
        <v>49</v>
      </c>
      <c r="C39" s="177" t="s">
        <v>2129</v>
      </c>
      <c r="D39" s="177" t="s">
        <v>2130</v>
      </c>
      <c r="E39" s="177">
        <v>45807.1609375</v>
      </c>
      <c r="F39" s="177">
        <v>45807.19847516204</v>
      </c>
      <c r="G39" s="177">
        <v>45807.22639225695</v>
      </c>
    </row>
    <row r="40">
      <c r="A40" s="459">
        <v>45807.0</v>
      </c>
      <c r="B40" s="177" t="s">
        <v>76</v>
      </c>
      <c r="C40" s="177" t="s">
        <v>2129</v>
      </c>
      <c r="D40" s="177" t="s">
        <v>2130</v>
      </c>
      <c r="E40" s="177">
        <v>45807.186736111114</v>
      </c>
      <c r="F40" s="177">
        <v>45807.21183898148</v>
      </c>
      <c r="G40" s="177">
        <v>45807.22571546296</v>
      </c>
    </row>
    <row r="41">
      <c r="A41" s="459">
        <v>45807.0</v>
      </c>
      <c r="B41" s="177" t="s">
        <v>84</v>
      </c>
      <c r="C41" s="177" t="s">
        <v>2129</v>
      </c>
      <c r="D41" s="177" t="s">
        <v>2130</v>
      </c>
      <c r="E41" s="177">
        <v>45807.1980787037</v>
      </c>
      <c r="F41" s="177">
        <v>45807.20268962963</v>
      </c>
      <c r="G41" s="177">
        <v>45807.22405697917</v>
      </c>
    </row>
    <row r="42">
      <c r="A42" s="459">
        <v>45807.0</v>
      </c>
      <c r="B42" s="177" t="s">
        <v>15</v>
      </c>
      <c r="C42" s="177" t="s">
        <v>2129</v>
      </c>
      <c r="D42" s="177" t="s">
        <v>2130</v>
      </c>
      <c r="E42" s="177">
        <v>45807.09405092592</v>
      </c>
      <c r="F42" s="177">
        <v>45807.20690292824</v>
      </c>
      <c r="G42" s="177">
        <v>45807.222378935185</v>
      </c>
    </row>
    <row r="43">
      <c r="A43" s="459">
        <v>45807.0</v>
      </c>
      <c r="B43" s="177" t="s">
        <v>139</v>
      </c>
      <c r="C43" s="177" t="s">
        <v>2129</v>
      </c>
      <c r="D43" s="177" t="s">
        <v>2130</v>
      </c>
      <c r="E43" s="177">
        <v>45807.076689814814</v>
      </c>
      <c r="F43" s="177">
        <v>45807.214316006946</v>
      </c>
      <c r="G43" s="177">
        <v>45807.220961203704</v>
      </c>
    </row>
    <row r="44">
      <c r="A44" s="459">
        <v>45807.0</v>
      </c>
      <c r="B44" s="177" t="s">
        <v>26</v>
      </c>
      <c r="C44" s="177" t="s">
        <v>2129</v>
      </c>
      <c r="D44" s="177" t="s">
        <v>2130</v>
      </c>
      <c r="E44" s="177">
        <v>45807.18645833333</v>
      </c>
      <c r="F44" s="177">
        <v>45807.19277111111</v>
      </c>
      <c r="G44" s="177">
        <v>45807.22076783565</v>
      </c>
    </row>
    <row r="45">
      <c r="A45" s="459">
        <v>45807.0</v>
      </c>
      <c r="B45" s="177" t="s">
        <v>787</v>
      </c>
      <c r="C45" s="177" t="s">
        <v>2129</v>
      </c>
      <c r="D45" s="177" t="s">
        <v>2130</v>
      </c>
      <c r="E45" s="177">
        <v>45807.17130787037</v>
      </c>
      <c r="F45" s="177">
        <v>45807.21249225694</v>
      </c>
      <c r="G45" s="177">
        <v>45807.220074351855</v>
      </c>
    </row>
    <row r="46">
      <c r="A46" s="459">
        <v>45807.0</v>
      </c>
      <c r="B46" s="177" t="s">
        <v>43</v>
      </c>
      <c r="C46" s="177" t="s">
        <v>2129</v>
      </c>
      <c r="D46" s="177" t="s">
        <v>2130</v>
      </c>
      <c r="E46" s="177">
        <v>45807.0874537037</v>
      </c>
      <c r="F46" s="177">
        <v>45807.217966365744</v>
      </c>
      <c r="G46" s="177">
        <v>45807.219834386575</v>
      </c>
    </row>
    <row r="47">
      <c r="A47" s="459">
        <v>45807.0</v>
      </c>
      <c r="B47" s="177" t="s">
        <v>73</v>
      </c>
      <c r="C47" s="177" t="s">
        <v>2129</v>
      </c>
      <c r="D47" s="177" t="s">
        <v>2130</v>
      </c>
      <c r="E47" s="177">
        <v>45807.13738425926</v>
      </c>
      <c r="F47" s="177">
        <v>45807.19878208333</v>
      </c>
      <c r="G47" s="177">
        <v>45807.219</v>
      </c>
    </row>
    <row r="48">
      <c r="A48" s="459">
        <v>45807.0</v>
      </c>
      <c r="B48" s="177" t="s">
        <v>45</v>
      </c>
      <c r="C48" s="177" t="s">
        <v>2129</v>
      </c>
      <c r="D48" s="177" t="s">
        <v>2130</v>
      </c>
      <c r="E48" s="177">
        <v>45807.207650462966</v>
      </c>
      <c r="F48" s="177">
        <v>45807.20810657407</v>
      </c>
      <c r="G48" s="177">
        <v>45807.21817813657</v>
      </c>
    </row>
    <row r="49">
      <c r="A49" s="459">
        <v>45807.0</v>
      </c>
      <c r="B49" s="177" t="s">
        <v>235</v>
      </c>
      <c r="C49" s="177" t="s">
        <v>2129</v>
      </c>
      <c r="D49" s="177" t="s">
        <v>2130</v>
      </c>
      <c r="E49" s="177">
        <v>45807.19480324074</v>
      </c>
      <c r="F49" s="177">
        <v>45807.19575733796</v>
      </c>
      <c r="G49" s="177">
        <v>45807.217892280096</v>
      </c>
    </row>
    <row r="50">
      <c r="A50" s="459">
        <v>45807.0</v>
      </c>
      <c r="B50" s="177" t="s">
        <v>70</v>
      </c>
      <c r="C50" s="177" t="s">
        <v>2129</v>
      </c>
      <c r="D50" s="177" t="s">
        <v>2130</v>
      </c>
      <c r="E50" s="177">
        <v>45807.18420138889</v>
      </c>
      <c r="F50" s="177">
        <v>45807.18740681713</v>
      </c>
      <c r="G50" s="177">
        <v>45807.21755346065</v>
      </c>
    </row>
    <row r="51">
      <c r="A51" s="459">
        <v>45807.0</v>
      </c>
      <c r="B51" s="80" t="s">
        <v>160</v>
      </c>
      <c r="C51" s="80" t="s">
        <v>2129</v>
      </c>
      <c r="D51" s="80" t="s">
        <v>2130</v>
      </c>
      <c r="E51" s="177">
        <v>45807.142175925925</v>
      </c>
      <c r="F51" s="177">
        <v>45807.172911319445</v>
      </c>
      <c r="G51" s="177">
        <v>45807.217552870374</v>
      </c>
    </row>
    <row r="52">
      <c r="A52" s="459">
        <v>45807.0</v>
      </c>
      <c r="B52" s="177" t="s">
        <v>263</v>
      </c>
      <c r="C52" s="177" t="s">
        <v>2129</v>
      </c>
      <c r="D52" s="177" t="s">
        <v>2130</v>
      </c>
      <c r="E52" s="177">
        <v>45807.18084490741</v>
      </c>
      <c r="F52" s="177">
        <v>45807.19635740741</v>
      </c>
      <c r="G52" s="177">
        <v>45807.216027766204</v>
      </c>
    </row>
    <row r="53">
      <c r="A53" s="459">
        <v>45807.0</v>
      </c>
      <c r="B53" s="177" t="s">
        <v>323</v>
      </c>
      <c r="C53" s="177" t="s">
        <v>2129</v>
      </c>
      <c r="D53" s="177" t="s">
        <v>2130</v>
      </c>
      <c r="E53" s="177">
        <v>45807.11724537037</v>
      </c>
      <c r="F53" s="177">
        <v>45807.19886674768</v>
      </c>
      <c r="G53" s="177">
        <v>45807.215901979165</v>
      </c>
    </row>
    <row r="54">
      <c r="A54" s="459">
        <v>45807.0</v>
      </c>
      <c r="B54" s="177" t="s">
        <v>286</v>
      </c>
      <c r="C54" s="177" t="s">
        <v>2129</v>
      </c>
      <c r="D54" s="177" t="s">
        <v>2130</v>
      </c>
      <c r="E54" s="177">
        <v>45807.08725694445</v>
      </c>
      <c r="F54" s="177">
        <v>45807.20642123843</v>
      </c>
      <c r="G54" s="177">
        <v>45807.21566701389</v>
      </c>
    </row>
    <row r="55">
      <c r="A55" s="459">
        <v>45807.0</v>
      </c>
      <c r="B55" s="177" t="s">
        <v>358</v>
      </c>
      <c r="C55" s="177" t="s">
        <v>2129</v>
      </c>
      <c r="D55" s="177" t="s">
        <v>2130</v>
      </c>
      <c r="E55" s="177">
        <v>45807.203101851854</v>
      </c>
      <c r="F55" s="177">
        <v>45807.20582060185</v>
      </c>
      <c r="G55" s="177">
        <v>45807.21512224537</v>
      </c>
    </row>
    <row r="56">
      <c r="A56" s="459">
        <v>45807.0</v>
      </c>
      <c r="B56" s="177" t="s">
        <v>75</v>
      </c>
      <c r="C56" s="177" t="s">
        <v>2129</v>
      </c>
      <c r="D56" s="177" t="s">
        <v>2130</v>
      </c>
      <c r="E56" s="177">
        <v>45807.111597222225</v>
      </c>
      <c r="F56" s="177">
        <v>45807.19517542824</v>
      </c>
      <c r="G56" s="177">
        <v>45807.21481774306</v>
      </c>
    </row>
    <row r="57">
      <c r="A57" s="459">
        <v>45807.0</v>
      </c>
      <c r="B57" s="177" t="s">
        <v>328</v>
      </c>
      <c r="C57" s="177" t="s">
        <v>2129</v>
      </c>
      <c r="D57" s="177" t="s">
        <v>2130</v>
      </c>
      <c r="E57" s="177">
        <v>45807.1725</v>
      </c>
      <c r="F57" s="177">
        <v>45807.207462708335</v>
      </c>
      <c r="G57" s="177">
        <v>45807.214481967596</v>
      </c>
    </row>
    <row r="58">
      <c r="A58" s="459">
        <v>45807.0</v>
      </c>
      <c r="B58" s="177" t="s">
        <v>124</v>
      </c>
      <c r="C58" s="177" t="s">
        <v>2129</v>
      </c>
      <c r="D58" s="177" t="s">
        <v>2130</v>
      </c>
      <c r="E58" s="177">
        <v>45807.09483796296</v>
      </c>
      <c r="F58" s="177">
        <v>45807.20609817129</v>
      </c>
      <c r="G58" s="177">
        <v>45807.21424347222</v>
      </c>
    </row>
    <row r="59">
      <c r="A59" s="459">
        <v>45807.0</v>
      </c>
      <c r="B59" s="177" t="s">
        <v>54</v>
      </c>
      <c r="C59" s="177" t="s">
        <v>2129</v>
      </c>
      <c r="D59" s="177" t="s">
        <v>2130</v>
      </c>
      <c r="E59" s="177">
        <v>45807.15083333333</v>
      </c>
      <c r="F59" s="177">
        <v>45807.20751717593</v>
      </c>
      <c r="G59" s="177">
        <v>45807.21420141204</v>
      </c>
    </row>
    <row r="60">
      <c r="A60" s="459">
        <v>45807.0</v>
      </c>
      <c r="B60" s="177" t="s">
        <v>399</v>
      </c>
      <c r="C60" s="177" t="s">
        <v>2129</v>
      </c>
      <c r="D60" s="177" t="s">
        <v>2130</v>
      </c>
      <c r="E60" s="177">
        <v>45807.199166666665</v>
      </c>
      <c r="F60" s="177">
        <v>45807.20677974537</v>
      </c>
      <c r="G60" s="177">
        <v>45807.214065127315</v>
      </c>
    </row>
    <row r="61">
      <c r="A61" s="459">
        <v>45807.0</v>
      </c>
      <c r="B61" s="177" t="s">
        <v>306</v>
      </c>
      <c r="C61" s="177" t="s">
        <v>2129</v>
      </c>
      <c r="D61" s="177" t="s">
        <v>2130</v>
      </c>
      <c r="E61" s="177">
        <v>45807.09385416667</v>
      </c>
      <c r="F61" s="177">
        <v>45807.20899017361</v>
      </c>
      <c r="G61" s="177">
        <v>45807.2131971875</v>
      </c>
    </row>
    <row r="62">
      <c r="A62" s="459">
        <v>45807.0</v>
      </c>
      <c r="B62" s="177" t="s">
        <v>101</v>
      </c>
      <c r="C62" s="177" t="s">
        <v>2129</v>
      </c>
      <c r="D62" s="177" t="s">
        <v>2130</v>
      </c>
      <c r="E62" s="177">
        <v>45807.19247685185</v>
      </c>
      <c r="F62" s="177">
        <v>45807.19422798611</v>
      </c>
      <c r="G62" s="177">
        <v>45807.212998020834</v>
      </c>
    </row>
    <row r="63">
      <c r="A63" s="459">
        <v>45807.0</v>
      </c>
      <c r="B63" s="177" t="s">
        <v>31</v>
      </c>
      <c r="C63" s="177" t="s">
        <v>2129</v>
      </c>
      <c r="D63" s="177" t="s">
        <v>2130</v>
      </c>
      <c r="E63" s="177">
        <v>45807.18709490741</v>
      </c>
      <c r="F63" s="177">
        <v>45807.19083011574</v>
      </c>
      <c r="G63" s="177">
        <v>45807.21108709491</v>
      </c>
    </row>
    <row r="64">
      <c r="A64" s="459">
        <v>45807.0</v>
      </c>
      <c r="B64" s="177" t="s">
        <v>146</v>
      </c>
      <c r="C64" s="177" t="s">
        <v>2129</v>
      </c>
      <c r="D64" s="177" t="s">
        <v>2130</v>
      </c>
      <c r="E64" s="177">
        <v>45807.09978009259</v>
      </c>
      <c r="F64" s="177">
        <v>45807.18865974537</v>
      </c>
      <c r="G64" s="177">
        <v>45807.20952033565</v>
      </c>
    </row>
    <row r="65">
      <c r="A65" s="459">
        <v>45807.0</v>
      </c>
      <c r="B65" s="177" t="s">
        <v>40</v>
      </c>
      <c r="C65" s="177" t="s">
        <v>2129</v>
      </c>
      <c r="D65" s="177" t="s">
        <v>2130</v>
      </c>
      <c r="E65" s="177">
        <v>45807.18806712963</v>
      </c>
      <c r="F65" s="177">
        <v>45807.191998090275</v>
      </c>
      <c r="G65" s="177">
        <v>45807.20907942129</v>
      </c>
    </row>
    <row r="66">
      <c r="A66" s="459">
        <v>45807.0</v>
      </c>
      <c r="B66" s="177" t="s">
        <v>24</v>
      </c>
      <c r="C66" s="177" t="s">
        <v>2129</v>
      </c>
      <c r="D66" s="177" t="s">
        <v>2130</v>
      </c>
      <c r="E66" s="177">
        <v>45807.16736111111</v>
      </c>
      <c r="F66" s="177">
        <v>45807.195828842596</v>
      </c>
      <c r="G66" s="177">
        <v>45807.209004502314</v>
      </c>
    </row>
    <row r="67">
      <c r="A67" s="459">
        <v>45807.0</v>
      </c>
      <c r="B67" s="177" t="s">
        <v>205</v>
      </c>
      <c r="C67" s="177" t="s">
        <v>2129</v>
      </c>
      <c r="D67" s="177" t="s">
        <v>2130</v>
      </c>
      <c r="E67" s="177">
        <v>45807.17202546296</v>
      </c>
      <c r="F67" s="177">
        <v>45807.18588519676</v>
      </c>
      <c r="G67" s="177">
        <v>45807.20893380787</v>
      </c>
    </row>
    <row r="68">
      <c r="A68" s="459">
        <v>45807.0</v>
      </c>
      <c r="B68" s="177" t="s">
        <v>125</v>
      </c>
      <c r="C68" s="177" t="s">
        <v>2129</v>
      </c>
      <c r="D68" s="177" t="s">
        <v>2130</v>
      </c>
      <c r="E68" s="177">
        <v>45807.09048611111</v>
      </c>
      <c r="F68" s="177">
        <v>45807.19507585648</v>
      </c>
      <c r="G68" s="177">
        <v>45807.20875971065</v>
      </c>
    </row>
    <row r="69">
      <c r="A69" s="459">
        <v>45807.0</v>
      </c>
      <c r="B69" s="177" t="s">
        <v>325</v>
      </c>
      <c r="C69" s="177" t="s">
        <v>2129</v>
      </c>
      <c r="D69" s="177" t="s">
        <v>2130</v>
      </c>
      <c r="E69" s="177">
        <v>45807.12604166667</v>
      </c>
      <c r="F69" s="177">
        <v>45807.203917928244</v>
      </c>
      <c r="G69" s="177">
        <v>45807.20820755787</v>
      </c>
    </row>
    <row r="70">
      <c r="A70" s="459">
        <v>45807.0</v>
      </c>
      <c r="B70" s="177" t="s">
        <v>240</v>
      </c>
      <c r="C70" s="177" t="s">
        <v>2129</v>
      </c>
      <c r="D70" s="177" t="s">
        <v>2130</v>
      </c>
      <c r="E70" s="177">
        <v>45807.18239583333</v>
      </c>
      <c r="F70" s="177">
        <v>45807.18700775463</v>
      </c>
      <c r="G70" s="177">
        <v>45807.20819230324</v>
      </c>
    </row>
    <row r="71">
      <c r="A71" s="459">
        <v>45807.0</v>
      </c>
      <c r="B71" s="177" t="s">
        <v>30</v>
      </c>
      <c r="C71" s="177" t="s">
        <v>2129</v>
      </c>
      <c r="D71" s="177" t="s">
        <v>2130</v>
      </c>
      <c r="E71" s="177">
        <v>45807.185752314814</v>
      </c>
      <c r="F71" s="177">
        <v>45807.19159915509</v>
      </c>
      <c r="G71" s="177">
        <v>45807.20813648148</v>
      </c>
    </row>
    <row r="72">
      <c r="A72" s="459">
        <v>45807.0</v>
      </c>
      <c r="B72" s="177" t="s">
        <v>89</v>
      </c>
      <c r="C72" s="177" t="s">
        <v>2129</v>
      </c>
      <c r="D72" s="177" t="s">
        <v>2130</v>
      </c>
      <c r="E72" s="177">
        <v>45807.148680555554</v>
      </c>
      <c r="F72" s="177">
        <v>45807.194108020834</v>
      </c>
      <c r="G72" s="177">
        <v>45807.20798113426</v>
      </c>
    </row>
    <row r="73">
      <c r="A73" s="459">
        <v>45807.0</v>
      </c>
      <c r="B73" s="177" t="s">
        <v>1452</v>
      </c>
      <c r="C73" s="177" t="s">
        <v>2129</v>
      </c>
      <c r="D73" s="177" t="s">
        <v>2130</v>
      </c>
      <c r="E73" s="177">
        <v>45807.15006944445</v>
      </c>
      <c r="F73" s="177">
        <v>45807.19489880787</v>
      </c>
      <c r="G73" s="177">
        <v>45807.20795881945</v>
      </c>
    </row>
    <row r="74">
      <c r="A74" s="459">
        <v>45807.0</v>
      </c>
      <c r="B74" s="177" t="s">
        <v>79</v>
      </c>
      <c r="C74" s="177" t="s">
        <v>2129</v>
      </c>
      <c r="D74" s="177" t="s">
        <v>2130</v>
      </c>
      <c r="E74" s="177">
        <v>45807.155</v>
      </c>
      <c r="F74" s="177">
        <v>45807.160535601855</v>
      </c>
      <c r="G74" s="177">
        <v>45807.20719094908</v>
      </c>
    </row>
    <row r="75">
      <c r="A75" s="459">
        <v>45807.0</v>
      </c>
      <c r="B75" s="177" t="s">
        <v>13</v>
      </c>
      <c r="C75" s="177" t="s">
        <v>2129</v>
      </c>
      <c r="D75" s="177" t="s">
        <v>2130</v>
      </c>
      <c r="E75" s="177">
        <v>45807.08893518519</v>
      </c>
      <c r="F75" s="177">
        <v>45807.1956431713</v>
      </c>
      <c r="G75" s="177">
        <v>45807.20484399306</v>
      </c>
    </row>
    <row r="76">
      <c r="A76" s="459">
        <v>45807.0</v>
      </c>
      <c r="B76" s="177" t="s">
        <v>64</v>
      </c>
      <c r="C76" s="177" t="s">
        <v>2129</v>
      </c>
      <c r="D76" s="177" t="s">
        <v>2130</v>
      </c>
      <c r="E76" s="177">
        <v>45807.169027777774</v>
      </c>
      <c r="F76" s="177">
        <v>45807.171666539354</v>
      </c>
      <c r="G76" s="177">
        <v>45807.204317916665</v>
      </c>
    </row>
    <row r="77">
      <c r="A77" s="459">
        <v>45807.0</v>
      </c>
      <c r="B77" s="177" t="s">
        <v>221</v>
      </c>
      <c r="C77" s="177" t="s">
        <v>2129</v>
      </c>
      <c r="D77" s="177" t="s">
        <v>2130</v>
      </c>
      <c r="E77" s="177">
        <v>45807.1493287037</v>
      </c>
      <c r="F77" s="177">
        <v>45807.19011707176</v>
      </c>
      <c r="G77" s="177">
        <v>45807.20396693287</v>
      </c>
    </row>
    <row r="78">
      <c r="A78" s="459">
        <v>45807.0</v>
      </c>
      <c r="B78" s="177" t="s">
        <v>25</v>
      </c>
      <c r="C78" s="177" t="s">
        <v>2129</v>
      </c>
      <c r="D78" s="177" t="s">
        <v>2130</v>
      </c>
      <c r="E78" s="177">
        <v>45807.19070601852</v>
      </c>
      <c r="F78" s="177">
        <v>45807.19531638889</v>
      </c>
      <c r="G78" s="177">
        <v>45807.203859016205</v>
      </c>
    </row>
    <row r="79">
      <c r="A79" s="459">
        <v>45807.0</v>
      </c>
      <c r="B79" s="177" t="s">
        <v>1362</v>
      </c>
      <c r="C79" s="177" t="s">
        <v>2129</v>
      </c>
      <c r="D79" s="177" t="s">
        <v>2130</v>
      </c>
      <c r="E79" s="177">
        <v>45807.131319444445</v>
      </c>
      <c r="F79" s="177">
        <v>45807.19230530092</v>
      </c>
      <c r="G79" s="177">
        <v>45807.203448148146</v>
      </c>
    </row>
    <row r="80">
      <c r="A80" s="459">
        <v>45807.0</v>
      </c>
      <c r="B80" s="177" t="s">
        <v>58</v>
      </c>
      <c r="C80" s="177" t="s">
        <v>2129</v>
      </c>
      <c r="D80" s="177" t="s">
        <v>2130</v>
      </c>
      <c r="E80" s="177">
        <v>45807.08032407407</v>
      </c>
      <c r="F80" s="177">
        <v>45807.19644071759</v>
      </c>
      <c r="G80" s="177">
        <v>45807.20327625</v>
      </c>
    </row>
    <row r="81">
      <c r="A81" s="459">
        <v>45807.0</v>
      </c>
      <c r="B81" s="177" t="s">
        <v>28</v>
      </c>
      <c r="C81" s="177" t="s">
        <v>2129</v>
      </c>
      <c r="D81" s="177" t="s">
        <v>2130</v>
      </c>
      <c r="E81" s="177">
        <v>45807.1903125</v>
      </c>
      <c r="F81" s="177">
        <v>45807.19426167824</v>
      </c>
      <c r="G81" s="177">
        <v>45807.202681319446</v>
      </c>
    </row>
    <row r="82">
      <c r="A82" s="459">
        <v>45807.0</v>
      </c>
      <c r="B82" s="177" t="s">
        <v>703</v>
      </c>
      <c r="C82" s="177" t="s">
        <v>2129</v>
      </c>
      <c r="D82" s="177" t="s">
        <v>2130</v>
      </c>
      <c r="E82" s="177">
        <v>45807.15938657407</v>
      </c>
      <c r="F82" s="177">
        <v>45807.17541015046</v>
      </c>
      <c r="G82" s="177">
        <v>45807.201138888886</v>
      </c>
    </row>
    <row r="83">
      <c r="A83" s="459">
        <v>45807.0</v>
      </c>
      <c r="B83" s="177" t="s">
        <v>91</v>
      </c>
      <c r="C83" s="177" t="s">
        <v>2129</v>
      </c>
      <c r="D83" s="177" t="s">
        <v>2130</v>
      </c>
      <c r="E83" s="177">
        <v>45807.18212962963</v>
      </c>
      <c r="F83" s="177">
        <v>45807.18807729167</v>
      </c>
      <c r="G83" s="177">
        <v>45807.200826203705</v>
      </c>
    </row>
    <row r="84">
      <c r="A84" s="459">
        <v>45807.0</v>
      </c>
      <c r="B84" s="177" t="s">
        <v>219</v>
      </c>
      <c r="C84" s="177" t="s">
        <v>2129</v>
      </c>
      <c r="D84" s="177" t="s">
        <v>2130</v>
      </c>
      <c r="E84" s="177">
        <v>45807.19149305556</v>
      </c>
      <c r="F84" s="177">
        <v>45807.19451342593</v>
      </c>
      <c r="G84" s="177">
        <v>45807.199677337965</v>
      </c>
    </row>
    <row r="85">
      <c r="A85" s="459">
        <v>45807.0</v>
      </c>
      <c r="B85" s="177" t="s">
        <v>468</v>
      </c>
      <c r="C85" s="177" t="s">
        <v>2129</v>
      </c>
      <c r="D85" s="177" t="s">
        <v>2130</v>
      </c>
      <c r="E85" s="177">
        <v>45807.10795138889</v>
      </c>
      <c r="F85" s="177">
        <v>45807.192491354166</v>
      </c>
      <c r="G85" s="177">
        <v>45807.19926608796</v>
      </c>
    </row>
    <row r="86">
      <c r="A86" s="459">
        <v>45807.0</v>
      </c>
      <c r="B86" s="177" t="s">
        <v>11</v>
      </c>
      <c r="C86" s="177" t="s">
        <v>2129</v>
      </c>
      <c r="D86" s="177" t="s">
        <v>2130</v>
      </c>
      <c r="E86" s="177">
        <v>45807.16840277778</v>
      </c>
      <c r="F86" s="177">
        <v>45807.176246967596</v>
      </c>
      <c r="G86" s="177">
        <v>45807.19863280092</v>
      </c>
    </row>
    <row r="87">
      <c r="A87" s="459">
        <v>45807.0</v>
      </c>
      <c r="B87" s="177" t="s">
        <v>86</v>
      </c>
      <c r="C87" s="177" t="s">
        <v>2129</v>
      </c>
      <c r="D87" s="177" t="s">
        <v>2130</v>
      </c>
      <c r="E87" s="177">
        <v>45807.09554398148</v>
      </c>
      <c r="F87" s="177">
        <v>45807.188635370374</v>
      </c>
      <c r="G87" s="177">
        <v>45807.1984580787</v>
      </c>
    </row>
    <row r="88">
      <c r="A88" s="459">
        <v>45807.0</v>
      </c>
      <c r="B88" s="177" t="s">
        <v>728</v>
      </c>
      <c r="C88" s="177" t="s">
        <v>2129</v>
      </c>
      <c r="D88" s="177" t="s">
        <v>2130</v>
      </c>
      <c r="E88" s="177">
        <v>45807.14340277778</v>
      </c>
      <c r="F88" s="177">
        <v>45807.17160407407</v>
      </c>
      <c r="G88" s="177">
        <v>45807.19742391204</v>
      </c>
    </row>
    <row r="89">
      <c r="A89" s="459">
        <v>45807.0</v>
      </c>
      <c r="B89" s="177" t="s">
        <v>224</v>
      </c>
      <c r="C89" s="177" t="s">
        <v>2129</v>
      </c>
      <c r="D89" s="177" t="s">
        <v>2130</v>
      </c>
      <c r="E89" s="177">
        <v>45807.12837962963</v>
      </c>
      <c r="F89" s="177">
        <v>45807.18470806713</v>
      </c>
      <c r="G89" s="177">
        <v>45807.194875347224</v>
      </c>
    </row>
    <row r="90">
      <c r="A90" s="459">
        <v>45807.0</v>
      </c>
      <c r="B90" s="177" t="s">
        <v>135</v>
      </c>
      <c r="C90" s="177" t="s">
        <v>2129</v>
      </c>
      <c r="D90" s="177" t="s">
        <v>2130</v>
      </c>
      <c r="E90" s="177">
        <v>45807.1553587963</v>
      </c>
      <c r="F90" s="177">
        <v>45807.169400914354</v>
      </c>
      <c r="G90" s="177">
        <v>45807.192163472224</v>
      </c>
    </row>
    <row r="91">
      <c r="A91" s="459">
        <v>45807.0</v>
      </c>
      <c r="B91" s="177" t="s">
        <v>360</v>
      </c>
      <c r="C91" s="177" t="s">
        <v>2129</v>
      </c>
      <c r="D91" s="177" t="s">
        <v>2130</v>
      </c>
      <c r="E91" s="177">
        <v>45807.17542824074</v>
      </c>
      <c r="F91" s="177">
        <v>45807.17988837963</v>
      </c>
      <c r="G91" s="177">
        <v>45807.192070185185</v>
      </c>
    </row>
    <row r="92">
      <c r="A92" s="459">
        <v>45807.0</v>
      </c>
      <c r="B92" s="177" t="s">
        <v>329</v>
      </c>
      <c r="C92" s="177" t="s">
        <v>2129</v>
      </c>
      <c r="D92" s="177" t="s">
        <v>2130</v>
      </c>
      <c r="E92" s="177">
        <v>45807.1784837963</v>
      </c>
      <c r="F92" s="177">
        <v>45807.18170533565</v>
      </c>
      <c r="G92" s="177">
        <v>45807.1912734838</v>
      </c>
    </row>
    <row r="93">
      <c r="A93" s="459">
        <v>45807.0</v>
      </c>
      <c r="B93" s="177" t="s">
        <v>103</v>
      </c>
      <c r="C93" s="177" t="s">
        <v>2129</v>
      </c>
      <c r="D93" s="177" t="s">
        <v>2130</v>
      </c>
      <c r="E93" s="177">
        <v>45807.11987268519</v>
      </c>
      <c r="F93" s="177">
        <v>45807.173484375</v>
      </c>
      <c r="G93" s="177">
        <v>45807.19071957176</v>
      </c>
    </row>
    <row r="94">
      <c r="A94" s="459">
        <v>45807.0</v>
      </c>
      <c r="B94" s="177" t="s">
        <v>82</v>
      </c>
      <c r="C94" s="177" t="s">
        <v>2129</v>
      </c>
      <c r="D94" s="177" t="s">
        <v>2130</v>
      </c>
      <c r="E94" s="177">
        <v>45807.17400462963</v>
      </c>
      <c r="F94" s="177">
        <v>45807.17869925926</v>
      </c>
      <c r="G94" s="177">
        <v>45807.19033002315</v>
      </c>
    </row>
    <row r="95">
      <c r="A95" s="459">
        <v>45807.0</v>
      </c>
      <c r="B95" s="177" t="s">
        <v>1120</v>
      </c>
      <c r="C95" s="177" t="s">
        <v>2129</v>
      </c>
      <c r="D95" s="177" t="s">
        <v>2130</v>
      </c>
      <c r="E95" s="177">
        <v>45807.176458333335</v>
      </c>
      <c r="F95" s="177">
        <v>45807.178904953704</v>
      </c>
      <c r="G95" s="177">
        <v>45807.189793101854</v>
      </c>
    </row>
    <row r="96">
      <c r="A96" s="459">
        <v>45807.0</v>
      </c>
      <c r="B96" s="177" t="s">
        <v>66</v>
      </c>
      <c r="C96" s="177" t="s">
        <v>2129</v>
      </c>
      <c r="D96" s="177" t="s">
        <v>2130</v>
      </c>
      <c r="E96" s="177">
        <v>45807.17765046296</v>
      </c>
      <c r="F96" s="177">
        <v>45807.17993424769</v>
      </c>
      <c r="G96" s="177">
        <v>45807.188635405095</v>
      </c>
    </row>
    <row r="97">
      <c r="A97" s="459">
        <v>45807.0</v>
      </c>
      <c r="B97" s="177" t="s">
        <v>1609</v>
      </c>
      <c r="C97" s="177" t="s">
        <v>2129</v>
      </c>
      <c r="D97" s="177" t="s">
        <v>2130</v>
      </c>
      <c r="E97" s="177">
        <v>45807.1771875</v>
      </c>
      <c r="F97" s="177">
        <v>45807.17840409722</v>
      </c>
      <c r="G97" s="177">
        <v>45807.188490451386</v>
      </c>
    </row>
    <row r="98">
      <c r="A98" s="459">
        <v>45807.0</v>
      </c>
      <c r="B98" s="177" t="s">
        <v>201</v>
      </c>
      <c r="C98" s="177" t="s">
        <v>2129</v>
      </c>
      <c r="D98" s="177" t="s">
        <v>2130</v>
      </c>
      <c r="E98" s="177">
        <v>45807.17502314815</v>
      </c>
      <c r="F98" s="177">
        <v>45807.18003283565</v>
      </c>
      <c r="G98" s="177">
        <v>45807.18683525463</v>
      </c>
    </row>
    <row r="99">
      <c r="A99" s="459">
        <v>45807.0</v>
      </c>
      <c r="B99" s="177" t="s">
        <v>96</v>
      </c>
      <c r="C99" s="177" t="s">
        <v>2129</v>
      </c>
      <c r="D99" s="177" t="s">
        <v>2130</v>
      </c>
      <c r="E99" s="177">
        <v>45807.12221064815</v>
      </c>
      <c r="F99" s="177">
        <v>45807.16709756944</v>
      </c>
      <c r="G99" s="177">
        <v>45807.184659722225</v>
      </c>
    </row>
    <row r="100">
      <c r="A100" s="459">
        <v>45807.0</v>
      </c>
      <c r="B100" s="177" t="s">
        <v>50</v>
      </c>
      <c r="C100" s="177" t="s">
        <v>2129</v>
      </c>
      <c r="D100" s="177" t="s">
        <v>2130</v>
      </c>
      <c r="E100" s="177">
        <v>45807.16979166667</v>
      </c>
      <c r="F100" s="177">
        <v>45807.17085414352</v>
      </c>
      <c r="G100" s="177">
        <v>45807.18418758102</v>
      </c>
    </row>
    <row r="101">
      <c r="A101" s="459">
        <v>45807.0</v>
      </c>
      <c r="B101" s="177" t="s">
        <v>88</v>
      </c>
      <c r="C101" s="177" t="s">
        <v>2129</v>
      </c>
      <c r="D101" s="177" t="s">
        <v>2130</v>
      </c>
      <c r="E101" s="177">
        <v>45807.14439814815</v>
      </c>
      <c r="F101" s="177">
        <v>45807.14756799769</v>
      </c>
      <c r="G101" s="177">
        <v>45807.182991608795</v>
      </c>
    </row>
    <row r="102">
      <c r="A102" s="459">
        <v>45807.0</v>
      </c>
      <c r="B102" s="177" t="s">
        <v>92</v>
      </c>
      <c r="C102" s="177" t="s">
        <v>2129</v>
      </c>
      <c r="D102" s="177" t="s">
        <v>2130</v>
      </c>
      <c r="E102" s="177">
        <v>45807.118263888886</v>
      </c>
      <c r="F102" s="177">
        <v>45807.162994328704</v>
      </c>
      <c r="G102" s="177">
        <v>45807.18254074074</v>
      </c>
    </row>
    <row r="103">
      <c r="A103" s="459">
        <v>45807.0</v>
      </c>
      <c r="B103" s="177" t="s">
        <v>14</v>
      </c>
      <c r="C103" s="177" t="s">
        <v>2129</v>
      </c>
      <c r="D103" s="177" t="s">
        <v>2130</v>
      </c>
      <c r="E103" s="177">
        <v>45807.1334375</v>
      </c>
      <c r="F103" s="177">
        <v>45807.173501805555</v>
      </c>
      <c r="G103" s="177">
        <v>45807.179260868055</v>
      </c>
    </row>
    <row r="104">
      <c r="A104" s="459">
        <v>45807.0</v>
      </c>
      <c r="B104" s="177" t="s">
        <v>777</v>
      </c>
      <c r="C104" s="177" t="s">
        <v>2129</v>
      </c>
      <c r="D104" s="177" t="s">
        <v>2130</v>
      </c>
      <c r="E104" s="177">
        <v>45807.08629629629</v>
      </c>
      <c r="F104" s="177">
        <v>45807.15335833334</v>
      </c>
      <c r="G104" s="177">
        <v>45807.176575983794</v>
      </c>
    </row>
    <row r="105">
      <c r="A105" s="459">
        <v>45807.0</v>
      </c>
      <c r="B105" s="177" t="s">
        <v>321</v>
      </c>
      <c r="C105" s="177" t="s">
        <v>2129</v>
      </c>
      <c r="D105" s="177" t="s">
        <v>2130</v>
      </c>
      <c r="E105" s="177">
        <v>45807.11424768518</v>
      </c>
      <c r="F105" s="177">
        <v>45807.1680802662</v>
      </c>
      <c r="G105" s="177">
        <v>45807.17637130787</v>
      </c>
    </row>
    <row r="106">
      <c r="A106" s="459">
        <v>45807.0</v>
      </c>
      <c r="B106" s="177" t="s">
        <v>331</v>
      </c>
      <c r="C106" s="177" t="s">
        <v>2129</v>
      </c>
      <c r="D106" s="177" t="s">
        <v>2130</v>
      </c>
      <c r="E106" s="177">
        <v>45807.143541666665</v>
      </c>
      <c r="F106" s="177">
        <v>45807.14994540509</v>
      </c>
      <c r="G106" s="177">
        <v>45807.17346171296</v>
      </c>
    </row>
    <row r="107">
      <c r="A107" s="459">
        <v>45807.0</v>
      </c>
      <c r="B107" s="177" t="s">
        <v>170</v>
      </c>
      <c r="C107" s="177" t="s">
        <v>2129</v>
      </c>
      <c r="D107" s="177" t="s">
        <v>2130</v>
      </c>
      <c r="E107" s="177">
        <v>45807.15070601852</v>
      </c>
      <c r="F107" s="177">
        <v>45807.15436883102</v>
      </c>
      <c r="G107" s="177">
        <v>45807.17038819444</v>
      </c>
    </row>
    <row r="108">
      <c r="A108" s="459">
        <v>45807.0</v>
      </c>
      <c r="B108" s="177" t="s">
        <v>6</v>
      </c>
      <c r="C108" s="177" t="s">
        <v>2129</v>
      </c>
      <c r="D108" s="177" t="s">
        <v>2130</v>
      </c>
      <c r="E108" s="177">
        <v>45807.163449074076</v>
      </c>
      <c r="F108" s="177">
        <v>45807.16533105324</v>
      </c>
      <c r="G108" s="177">
        <v>45807.16955366898</v>
      </c>
    </row>
    <row r="109">
      <c r="A109" s="459">
        <v>45807.0</v>
      </c>
      <c r="B109" s="177" t="s">
        <v>1394</v>
      </c>
      <c r="C109" s="177" t="s">
        <v>2129</v>
      </c>
      <c r="D109" s="177" t="s">
        <v>2130</v>
      </c>
      <c r="E109" s="177">
        <v>45807.12857638889</v>
      </c>
      <c r="F109" s="177">
        <v>45807.15378864583</v>
      </c>
      <c r="G109" s="177">
        <v>45807.165794305554</v>
      </c>
    </row>
    <row r="110">
      <c r="A110" s="459">
        <v>45807.0</v>
      </c>
      <c r="B110" s="177" t="s">
        <v>41</v>
      </c>
      <c r="C110" s="177" t="s">
        <v>2129</v>
      </c>
      <c r="D110" s="177" t="s">
        <v>2130</v>
      </c>
      <c r="E110" s="177">
        <v>45807.07813657408</v>
      </c>
      <c r="F110" s="177">
        <v>45807.15139425926</v>
      </c>
      <c r="G110" s="177">
        <v>45807.16321320602</v>
      </c>
    </row>
    <row r="111">
      <c r="A111" s="459">
        <v>45807.0</v>
      </c>
      <c r="B111" s="177" t="s">
        <v>422</v>
      </c>
      <c r="C111" s="177" t="s">
        <v>2129</v>
      </c>
      <c r="D111" s="177" t="s">
        <v>2130</v>
      </c>
      <c r="E111" s="177">
        <v>45807.14126157408</v>
      </c>
      <c r="F111" s="177">
        <v>45807.14297119213</v>
      </c>
      <c r="G111" s="177">
        <v>45807.15442438657</v>
      </c>
    </row>
    <row r="112">
      <c r="A112" s="459">
        <v>45807.0</v>
      </c>
      <c r="B112" s="177" t="s">
        <v>217</v>
      </c>
      <c r="C112" s="177" t="s">
        <v>2129</v>
      </c>
      <c r="D112" s="177" t="s">
        <v>2130</v>
      </c>
      <c r="E112" s="177">
        <v>45807.13275462963</v>
      </c>
      <c r="F112" s="177">
        <v>45807.14085358796</v>
      </c>
      <c r="G112" s="177">
        <v>45807.15423105324</v>
      </c>
    </row>
    <row r="113">
      <c r="A113" s="459">
        <v>45807.0</v>
      </c>
      <c r="B113" s="177" t="s">
        <v>190</v>
      </c>
      <c r="C113" s="177" t="s">
        <v>2129</v>
      </c>
      <c r="D113" s="177" t="s">
        <v>2130</v>
      </c>
      <c r="E113" s="177">
        <v>45807.105729166666</v>
      </c>
      <c r="F113" s="177">
        <v>45807.134828587965</v>
      </c>
      <c r="G113" s="177">
        <v>45807.151811365744</v>
      </c>
    </row>
    <row r="114">
      <c r="A114" s="459">
        <v>45807.0</v>
      </c>
      <c r="B114" s="177" t="s">
        <v>178</v>
      </c>
      <c r="C114" s="177" t="s">
        <v>2129</v>
      </c>
      <c r="D114" s="177" t="s">
        <v>2130</v>
      </c>
      <c r="E114" s="177">
        <v>45807.13821759259</v>
      </c>
      <c r="F114" s="177">
        <v>45807.14575212963</v>
      </c>
      <c r="G114" s="177">
        <v>45807.151264699074</v>
      </c>
    </row>
    <row r="115">
      <c r="A115" s="459">
        <v>45807.0</v>
      </c>
      <c r="B115" s="177" t="s">
        <v>116</v>
      </c>
      <c r="C115" s="177" t="s">
        <v>2129</v>
      </c>
      <c r="D115" s="177" t="s">
        <v>2130</v>
      </c>
      <c r="E115" s="177">
        <v>45807.133738425924</v>
      </c>
      <c r="F115" s="177">
        <v>45807.13541652778</v>
      </c>
      <c r="G115" s="177">
        <v>45807.1511181713</v>
      </c>
    </row>
    <row r="116">
      <c r="A116" s="459">
        <v>45807.0</v>
      </c>
      <c r="B116" s="177" t="s">
        <v>295</v>
      </c>
      <c r="C116" s="177" t="s">
        <v>2129</v>
      </c>
      <c r="D116" s="177" t="s">
        <v>2130</v>
      </c>
      <c r="E116" s="177">
        <v>45807.13811342593</v>
      </c>
      <c r="F116" s="177">
        <v>45807.14423371528</v>
      </c>
      <c r="G116" s="177">
        <v>45807.14970619213</v>
      </c>
    </row>
    <row r="117">
      <c r="A117" s="459">
        <v>45807.0</v>
      </c>
      <c r="B117" s="177" t="s">
        <v>181</v>
      </c>
      <c r="C117" s="177" t="s">
        <v>2129</v>
      </c>
      <c r="D117" s="177" t="s">
        <v>2130</v>
      </c>
      <c r="E117" s="177">
        <v>45807.12486111111</v>
      </c>
      <c r="F117" s="177">
        <v>45807.12787892361</v>
      </c>
      <c r="G117" s="177">
        <v>45807.146190810185</v>
      </c>
    </row>
    <row r="118">
      <c r="A118" s="459">
        <v>45807.0</v>
      </c>
      <c r="B118" s="177" t="s">
        <v>97</v>
      </c>
      <c r="C118" s="177" t="s">
        <v>2129</v>
      </c>
      <c r="D118" s="177" t="s">
        <v>2130</v>
      </c>
      <c r="E118" s="177">
        <v>45807.11278935185</v>
      </c>
      <c r="F118" s="177">
        <v>45807.11374912037</v>
      </c>
      <c r="G118" s="177">
        <v>45807.14310649306</v>
      </c>
    </row>
    <row r="119">
      <c r="A119" s="459">
        <v>45807.0</v>
      </c>
      <c r="B119" s="177" t="s">
        <v>198</v>
      </c>
      <c r="C119" s="177" t="s">
        <v>2129</v>
      </c>
      <c r="D119" s="177" t="s">
        <v>2130</v>
      </c>
      <c r="E119" s="177">
        <v>45807.12960648148</v>
      </c>
      <c r="F119" s="177">
        <v>45807.131063622684</v>
      </c>
      <c r="G119" s="177">
        <v>45807.136434548614</v>
      </c>
    </row>
    <row r="120">
      <c r="A120" s="459">
        <v>45807.0</v>
      </c>
      <c r="B120" s="177" t="s">
        <v>144</v>
      </c>
      <c r="C120" s="177" t="s">
        <v>2129</v>
      </c>
      <c r="D120" s="177" t="s">
        <v>2130</v>
      </c>
      <c r="E120" s="177">
        <v>45807.11954861111</v>
      </c>
      <c r="F120" s="177">
        <v>45807.12760584491</v>
      </c>
      <c r="G120" s="177">
        <v>45807.136068472224</v>
      </c>
    </row>
    <row r="121">
      <c r="A121" s="459">
        <v>45807.0</v>
      </c>
      <c r="B121" s="177" t="s">
        <v>130</v>
      </c>
      <c r="C121" s="177" t="s">
        <v>2129</v>
      </c>
      <c r="D121" s="177" t="s">
        <v>2130</v>
      </c>
      <c r="E121" s="177">
        <v>45807.114965277775</v>
      </c>
      <c r="F121" s="177">
        <v>45807.116565219905</v>
      </c>
      <c r="G121" s="177">
        <v>45807.13327950231</v>
      </c>
    </row>
    <row r="122">
      <c r="A122" s="459">
        <v>45807.0</v>
      </c>
      <c r="B122" s="177" t="s">
        <v>165</v>
      </c>
      <c r="C122" s="177" t="s">
        <v>2129</v>
      </c>
      <c r="D122" s="177" t="s">
        <v>2130</v>
      </c>
      <c r="E122" s="177">
        <v>45807.11284722222</v>
      </c>
      <c r="F122" s="177">
        <v>45807.11579074074</v>
      </c>
      <c r="G122" s="177">
        <v>45807.12408451389</v>
      </c>
    </row>
    <row r="123">
      <c r="A123" s="459">
        <v>45807.0</v>
      </c>
      <c r="B123" s="177" t="s">
        <v>27</v>
      </c>
      <c r="C123" s="177" t="s">
        <v>2129</v>
      </c>
      <c r="D123" s="177" t="s">
        <v>2130</v>
      </c>
      <c r="E123" s="177">
        <v>45807.09912037037</v>
      </c>
      <c r="F123" s="177">
        <v>45807.10269629629</v>
      </c>
      <c r="G123" s="177">
        <v>45807.12403018519</v>
      </c>
    </row>
    <row r="124">
      <c r="A124" s="459">
        <v>45807.0</v>
      </c>
      <c r="B124" s="177" t="s">
        <v>335</v>
      </c>
      <c r="C124" s="177" t="s">
        <v>2129</v>
      </c>
      <c r="D124" s="177" t="s">
        <v>2130</v>
      </c>
      <c r="E124" s="177">
        <v>45807.11295138889</v>
      </c>
      <c r="F124" s="177">
        <v>45807.1151503588</v>
      </c>
      <c r="G124" s="177">
        <v>45807.122516875</v>
      </c>
    </row>
    <row r="125">
      <c r="A125" s="459">
        <v>45807.0</v>
      </c>
      <c r="B125" s="177" t="s">
        <v>136</v>
      </c>
      <c r="C125" s="177" t="s">
        <v>2129</v>
      </c>
      <c r="D125" s="177" t="s">
        <v>2130</v>
      </c>
      <c r="E125" s="177">
        <v>45807.08189814815</v>
      </c>
      <c r="F125" s="177">
        <v>45807.08280966435</v>
      </c>
      <c r="G125" s="177">
        <v>45807.10008447916</v>
      </c>
    </row>
    <row r="126">
      <c r="A126" s="459">
        <v>45807.0</v>
      </c>
      <c r="B126" s="177" t="s">
        <v>137</v>
      </c>
      <c r="C126" s="177" t="s">
        <v>2129</v>
      </c>
      <c r="D126" s="177" t="s">
        <v>2130</v>
      </c>
      <c r="E126" s="177">
        <v>45807.071550925924</v>
      </c>
      <c r="F126" s="177">
        <v>45807.081566030094</v>
      </c>
      <c r="G126" s="177">
        <v>45807.097000381946</v>
      </c>
    </row>
    <row r="127">
      <c r="A127" s="459">
        <v>45807.0</v>
      </c>
      <c r="B127" s="177" t="s">
        <v>517</v>
      </c>
      <c r="C127" s="177" t="s">
        <v>2129</v>
      </c>
      <c r="D127" s="177" t="s">
        <v>2130</v>
      </c>
      <c r="E127" s="177">
        <v>45807.07850694445</v>
      </c>
      <c r="F127" s="177">
        <v>45807.079473020836</v>
      </c>
      <c r="G127" s="177">
        <v>45807.09079523148</v>
      </c>
    </row>
    <row r="128">
      <c r="A128" s="459">
        <v>45807.0</v>
      </c>
      <c r="B128" s="177" t="s">
        <v>29</v>
      </c>
      <c r="C128" s="177" t="s">
        <v>2129</v>
      </c>
      <c r="D128" s="177" t="s">
        <v>2130</v>
      </c>
      <c r="E128" s="177">
        <v>45807.07728009259</v>
      </c>
      <c r="F128" s="177">
        <v>45807.078053171295</v>
      </c>
      <c r="G128" s="177">
        <v>45807.08638153935</v>
      </c>
    </row>
    <row r="129">
      <c r="A129" s="459"/>
      <c r="B129" s="80"/>
      <c r="C129" s="80"/>
      <c r="D129" s="80"/>
      <c r="E129" s="177"/>
      <c r="F129" s="177"/>
      <c r="G129" s="177"/>
    </row>
    <row r="130">
      <c r="A130" s="15"/>
      <c r="B130" s="15"/>
      <c r="C130" s="15"/>
      <c r="D130" s="15"/>
      <c r="E130" s="15"/>
      <c r="F130" s="15"/>
      <c r="G130" s="15"/>
    </row>
    <row r="131">
      <c r="A131" s="15"/>
      <c r="B131" s="15"/>
      <c r="C131" s="15"/>
      <c r="D131" s="15"/>
      <c r="E131" s="15"/>
      <c r="F131" s="15"/>
      <c r="G131" s="15"/>
    </row>
    <row r="132">
      <c r="A132" s="15"/>
      <c r="B132" s="15"/>
      <c r="C132" s="15"/>
      <c r="D132" s="15"/>
      <c r="E132" s="15"/>
      <c r="F132" s="15"/>
      <c r="G132" s="15"/>
    </row>
    <row r="133">
      <c r="A133" s="15"/>
      <c r="B133" s="15"/>
      <c r="C133" s="15"/>
      <c r="D133" s="15"/>
      <c r="E133" s="15"/>
      <c r="F133" s="15"/>
      <c r="G133" s="15"/>
    </row>
    <row r="134">
      <c r="A134" s="15"/>
      <c r="B134" s="15"/>
      <c r="C134" s="15"/>
      <c r="D134" s="15"/>
      <c r="E134" s="15"/>
      <c r="F134" s="15"/>
      <c r="G134" s="15"/>
    </row>
    <row r="135">
      <c r="A135" s="15"/>
      <c r="B135" s="15"/>
      <c r="C135" s="15"/>
      <c r="D135" s="15"/>
      <c r="E135" s="15"/>
      <c r="F135" s="15"/>
      <c r="G135" s="15"/>
    </row>
    <row r="136">
      <c r="A136" s="15"/>
      <c r="B136" s="15"/>
      <c r="C136" s="15"/>
      <c r="D136" s="15"/>
      <c r="E136" s="15"/>
      <c r="F136" s="15"/>
      <c r="G136" s="15"/>
    </row>
    <row r="137">
      <c r="A137" s="15"/>
      <c r="B137" s="15"/>
      <c r="C137" s="15"/>
      <c r="D137" s="15"/>
      <c r="E137" s="15"/>
      <c r="F137" s="15"/>
      <c r="G137" s="15"/>
    </row>
    <row r="138">
      <c r="A138" s="15"/>
      <c r="B138" s="15"/>
      <c r="C138" s="15"/>
      <c r="D138" s="15"/>
      <c r="E138" s="15"/>
      <c r="F138" s="15"/>
      <c r="G138" s="15"/>
    </row>
    <row r="139">
      <c r="A139" s="15"/>
      <c r="B139" s="15"/>
      <c r="C139" s="15"/>
      <c r="D139" s="15"/>
      <c r="E139" s="15"/>
      <c r="F139" s="15"/>
      <c r="G139" s="15"/>
    </row>
    <row r="140">
      <c r="A140" s="15"/>
      <c r="B140" s="15"/>
      <c r="C140" s="15"/>
      <c r="D140" s="15"/>
      <c r="E140" s="15"/>
      <c r="F140" s="15"/>
      <c r="G140" s="15"/>
    </row>
    <row r="141">
      <c r="A141" s="15"/>
      <c r="B141" s="15"/>
      <c r="C141" s="15"/>
      <c r="D141" s="15"/>
      <c r="E141" s="15"/>
      <c r="F141" s="15"/>
      <c r="G141" s="15"/>
    </row>
    <row r="142">
      <c r="A142" s="15"/>
      <c r="B142" s="15"/>
      <c r="C142" s="15"/>
      <c r="D142" s="15"/>
      <c r="E142" s="15"/>
      <c r="F142" s="15"/>
      <c r="G142" s="15"/>
    </row>
    <row r="143">
      <c r="A143" s="15"/>
      <c r="B143" s="15"/>
      <c r="C143" s="15"/>
      <c r="D143" s="15"/>
      <c r="E143" s="15"/>
      <c r="F143" s="15"/>
      <c r="G143" s="15"/>
    </row>
    <row r="144">
      <c r="A144" s="15"/>
      <c r="B144" s="15"/>
      <c r="C144" s="15"/>
      <c r="D144" s="15"/>
      <c r="E144" s="15"/>
      <c r="F144" s="15"/>
      <c r="G144" s="15"/>
    </row>
    <row r="145">
      <c r="A145" s="15"/>
      <c r="B145" s="15"/>
      <c r="C145" s="15"/>
      <c r="D145" s="15"/>
      <c r="E145" s="15"/>
      <c r="F145" s="15"/>
      <c r="G145" s="15"/>
    </row>
    <row r="146">
      <c r="A146" s="15"/>
      <c r="B146" s="15"/>
      <c r="C146" s="15"/>
      <c r="D146" s="15"/>
      <c r="E146" s="15"/>
      <c r="F146" s="15"/>
      <c r="G146" s="15"/>
    </row>
    <row r="147">
      <c r="A147" s="15"/>
      <c r="B147" s="15"/>
      <c r="C147" s="15"/>
      <c r="D147" s="15"/>
      <c r="E147" s="15"/>
      <c r="F147" s="15"/>
      <c r="G147" s="15"/>
    </row>
    <row r="148">
      <c r="A148" s="15"/>
      <c r="B148" s="15"/>
      <c r="C148" s="15"/>
      <c r="D148" s="15"/>
      <c r="E148" s="15"/>
      <c r="F148" s="15"/>
      <c r="G148" s="15"/>
    </row>
    <row r="149">
      <c r="A149" s="15"/>
      <c r="B149" s="15"/>
      <c r="C149" s="15"/>
      <c r="D149" s="15"/>
      <c r="E149" s="15"/>
      <c r="F149" s="15"/>
      <c r="G149" s="15"/>
    </row>
    <row r="150">
      <c r="A150" s="15"/>
      <c r="B150" s="15"/>
      <c r="C150" s="15"/>
      <c r="D150" s="15"/>
      <c r="E150" s="15"/>
      <c r="F150" s="15"/>
      <c r="G150" s="15"/>
    </row>
    <row r="151">
      <c r="A151" s="15"/>
      <c r="B151" s="15"/>
      <c r="C151" s="15"/>
      <c r="D151" s="15"/>
      <c r="E151" s="15"/>
      <c r="F151" s="15"/>
      <c r="G151" s="15"/>
    </row>
    <row r="152">
      <c r="A152" s="15"/>
      <c r="B152" s="15"/>
      <c r="C152" s="15"/>
      <c r="D152" s="15"/>
      <c r="E152" s="15"/>
      <c r="F152" s="15"/>
      <c r="G152" s="15"/>
    </row>
    <row r="153">
      <c r="A153" s="15"/>
      <c r="B153" s="15"/>
      <c r="C153" s="15"/>
      <c r="D153" s="15"/>
      <c r="E153" s="15"/>
      <c r="F153" s="15"/>
      <c r="G153" s="15"/>
    </row>
    <row r="154">
      <c r="A154" s="15"/>
      <c r="B154" s="15"/>
      <c r="C154" s="15"/>
      <c r="D154" s="15"/>
      <c r="E154" s="15"/>
      <c r="F154" s="15"/>
      <c r="G154" s="15"/>
    </row>
    <row r="155">
      <c r="A155" s="15"/>
      <c r="B155" s="15"/>
      <c r="C155" s="15"/>
      <c r="D155" s="15"/>
      <c r="E155" s="15"/>
      <c r="F155" s="15"/>
      <c r="G155" s="15"/>
    </row>
    <row r="156">
      <c r="A156" s="15"/>
      <c r="B156" s="15"/>
      <c r="C156" s="15"/>
      <c r="D156" s="15"/>
      <c r="E156" s="15"/>
      <c r="F156" s="15"/>
      <c r="G156" s="15"/>
    </row>
    <row r="157">
      <c r="A157" s="15"/>
      <c r="B157" s="15"/>
      <c r="C157" s="15"/>
      <c r="D157" s="15"/>
      <c r="E157" s="15"/>
      <c r="F157" s="15"/>
      <c r="G157" s="15"/>
    </row>
    <row r="158">
      <c r="A158" s="15"/>
      <c r="B158" s="15"/>
      <c r="C158" s="15"/>
      <c r="D158" s="15"/>
      <c r="E158" s="15"/>
      <c r="F158" s="15"/>
      <c r="G158" s="15"/>
    </row>
    <row r="159">
      <c r="A159" s="15"/>
      <c r="B159" s="15"/>
      <c r="C159" s="15"/>
      <c r="D159" s="15"/>
      <c r="E159" s="15"/>
      <c r="F159" s="15"/>
      <c r="G159" s="15"/>
    </row>
    <row r="160">
      <c r="A160" s="15"/>
      <c r="B160" s="15"/>
      <c r="C160" s="15"/>
      <c r="D160" s="15"/>
      <c r="E160" s="15"/>
      <c r="F160" s="15"/>
      <c r="G160" s="15"/>
    </row>
    <row r="161">
      <c r="A161" s="15"/>
      <c r="B161" s="15"/>
      <c r="C161" s="15"/>
      <c r="D161" s="15"/>
      <c r="E161" s="15"/>
      <c r="F161" s="15"/>
      <c r="G161" s="15"/>
    </row>
    <row r="162">
      <c r="A162" s="15"/>
      <c r="B162" s="15"/>
      <c r="C162" s="15"/>
      <c r="D162" s="15"/>
      <c r="E162" s="15"/>
      <c r="F162" s="15"/>
      <c r="G162" s="15"/>
    </row>
    <row r="163">
      <c r="A163" s="15"/>
      <c r="B163" s="15"/>
      <c r="C163" s="15"/>
      <c r="D163" s="15"/>
      <c r="E163" s="15"/>
      <c r="F163" s="15"/>
      <c r="G163" s="15"/>
    </row>
    <row r="164">
      <c r="A164" s="15"/>
      <c r="B164" s="15"/>
      <c r="C164" s="15"/>
      <c r="D164" s="15"/>
      <c r="E164" s="15"/>
      <c r="F164" s="15"/>
      <c r="G164" s="15"/>
    </row>
    <row r="165">
      <c r="A165" s="15"/>
      <c r="B165" s="15"/>
      <c r="C165" s="15"/>
      <c r="D165" s="15"/>
      <c r="E165" s="15"/>
      <c r="F165" s="15"/>
      <c r="G165" s="15"/>
    </row>
    <row r="166">
      <c r="A166" s="15"/>
      <c r="B166" s="15"/>
      <c r="C166" s="15"/>
      <c r="D166" s="15"/>
      <c r="E166" s="15"/>
      <c r="F166" s="15"/>
      <c r="G166" s="15"/>
    </row>
    <row r="167">
      <c r="A167" s="15"/>
      <c r="B167" s="15"/>
      <c r="C167" s="15"/>
      <c r="D167" s="15"/>
      <c r="E167" s="15"/>
      <c r="F167" s="15"/>
      <c r="G167" s="15"/>
    </row>
    <row r="168">
      <c r="A168" s="15"/>
      <c r="B168" s="15"/>
      <c r="C168" s="15"/>
      <c r="D168" s="15"/>
      <c r="E168" s="15"/>
      <c r="F168" s="15"/>
      <c r="G168" s="15"/>
    </row>
    <row r="169">
      <c r="A169" s="15"/>
      <c r="B169" s="15"/>
      <c r="C169" s="15"/>
      <c r="D169" s="15"/>
      <c r="E169" s="15"/>
      <c r="F169" s="15"/>
      <c r="G169" s="15"/>
    </row>
    <row r="170">
      <c r="A170" s="15"/>
      <c r="B170" s="15"/>
      <c r="C170" s="15"/>
      <c r="D170" s="15"/>
      <c r="E170" s="15"/>
      <c r="F170" s="15"/>
      <c r="G170" s="15"/>
    </row>
    <row r="171">
      <c r="A171" s="15"/>
      <c r="B171" s="15"/>
      <c r="C171" s="15"/>
      <c r="D171" s="15"/>
      <c r="E171" s="15"/>
      <c r="F171" s="15"/>
      <c r="G171" s="15"/>
    </row>
    <row r="172">
      <c r="A172" s="15"/>
      <c r="B172" s="15"/>
      <c r="C172" s="15"/>
      <c r="D172" s="15"/>
      <c r="E172" s="15"/>
      <c r="F172" s="15"/>
      <c r="G172" s="15"/>
    </row>
    <row r="173">
      <c r="A173" s="15"/>
      <c r="B173" s="15"/>
      <c r="C173" s="15"/>
      <c r="D173" s="15"/>
      <c r="E173" s="15"/>
      <c r="F173" s="15"/>
      <c r="G173" s="15"/>
    </row>
    <row r="174">
      <c r="A174" s="15"/>
      <c r="B174" s="15"/>
      <c r="C174" s="15"/>
      <c r="D174" s="15"/>
      <c r="E174" s="15"/>
      <c r="F174" s="15"/>
      <c r="G174" s="15"/>
    </row>
    <row r="175">
      <c r="A175" s="15"/>
      <c r="B175" s="15"/>
      <c r="C175" s="15"/>
      <c r="D175" s="15"/>
      <c r="E175" s="15"/>
      <c r="F175" s="15"/>
      <c r="G175" s="15"/>
    </row>
    <row r="176">
      <c r="A176" s="15"/>
      <c r="B176" s="15"/>
      <c r="C176" s="15"/>
      <c r="D176" s="15"/>
      <c r="E176" s="15"/>
      <c r="F176" s="15"/>
      <c r="G176" s="15"/>
    </row>
    <row r="177">
      <c r="A177" s="15"/>
      <c r="B177" s="15"/>
      <c r="C177" s="15"/>
      <c r="D177" s="15"/>
      <c r="E177" s="15"/>
      <c r="F177" s="15"/>
      <c r="G177" s="15"/>
    </row>
    <row r="178">
      <c r="A178" s="15"/>
      <c r="B178" s="15"/>
      <c r="C178" s="15"/>
      <c r="D178" s="15"/>
      <c r="E178" s="15"/>
      <c r="F178" s="15"/>
      <c r="G178" s="15"/>
    </row>
    <row r="179">
      <c r="A179" s="15"/>
      <c r="B179" s="15"/>
      <c r="C179" s="15"/>
      <c r="D179" s="15"/>
      <c r="E179" s="15"/>
      <c r="F179" s="15"/>
      <c r="G179" s="15"/>
    </row>
    <row r="180">
      <c r="A180" s="15"/>
      <c r="B180" s="15"/>
      <c r="C180" s="15"/>
      <c r="D180" s="15"/>
      <c r="E180" s="15"/>
      <c r="F180" s="15"/>
      <c r="G180" s="15"/>
    </row>
    <row r="181">
      <c r="A181" s="15"/>
      <c r="B181" s="15"/>
      <c r="C181" s="15"/>
      <c r="D181" s="15"/>
      <c r="E181" s="15"/>
      <c r="F181" s="15"/>
      <c r="G181" s="15"/>
    </row>
    <row r="182">
      <c r="A182" s="15"/>
      <c r="B182" s="15"/>
      <c r="C182" s="15"/>
      <c r="D182" s="15"/>
      <c r="E182" s="15"/>
      <c r="F182" s="15"/>
      <c r="G182" s="15"/>
    </row>
    <row r="183">
      <c r="A183" s="15"/>
      <c r="B183" s="15"/>
      <c r="C183" s="15"/>
      <c r="D183" s="15"/>
      <c r="E183" s="15"/>
      <c r="F183" s="15"/>
      <c r="G183" s="15"/>
    </row>
    <row r="184">
      <c r="A184" s="15"/>
      <c r="B184" s="15"/>
      <c r="C184" s="15"/>
      <c r="D184" s="15"/>
      <c r="E184" s="15"/>
      <c r="F184" s="15"/>
      <c r="G184" s="15"/>
    </row>
    <row r="185">
      <c r="A185" s="15"/>
      <c r="B185" s="15"/>
      <c r="C185" s="15"/>
      <c r="D185" s="15"/>
      <c r="E185" s="15"/>
      <c r="F185" s="15"/>
      <c r="G185" s="15"/>
    </row>
    <row r="186">
      <c r="A186" s="15"/>
      <c r="B186" s="15"/>
      <c r="C186" s="15"/>
      <c r="D186" s="15"/>
      <c r="E186" s="15"/>
      <c r="F186" s="15"/>
      <c r="G186" s="15"/>
    </row>
    <row r="187">
      <c r="A187" s="15"/>
      <c r="B187" s="15"/>
      <c r="C187" s="15"/>
      <c r="D187" s="15"/>
      <c r="E187" s="15"/>
      <c r="F187" s="15"/>
      <c r="G187" s="15"/>
    </row>
    <row r="188">
      <c r="A188" s="15"/>
      <c r="B188" s="15"/>
      <c r="C188" s="15"/>
      <c r="D188" s="15"/>
      <c r="E188" s="15"/>
      <c r="F188" s="15"/>
      <c r="G188" s="15"/>
    </row>
    <row r="189">
      <c r="A189" s="15"/>
      <c r="B189" s="15"/>
      <c r="C189" s="15"/>
      <c r="D189" s="15"/>
      <c r="E189" s="15"/>
      <c r="F189" s="15"/>
      <c r="G189" s="15"/>
    </row>
    <row r="190">
      <c r="A190" s="15"/>
      <c r="B190" s="15"/>
      <c r="C190" s="15"/>
      <c r="D190" s="15"/>
      <c r="E190" s="15"/>
      <c r="F190" s="15"/>
      <c r="G190" s="15"/>
    </row>
    <row r="191">
      <c r="A191" s="15"/>
      <c r="B191" s="15"/>
      <c r="C191" s="15"/>
      <c r="D191" s="15"/>
      <c r="E191" s="15"/>
      <c r="F191" s="15"/>
      <c r="G191" s="15"/>
    </row>
    <row r="192">
      <c r="A192" s="15"/>
      <c r="B192" s="15"/>
      <c r="C192" s="15"/>
      <c r="D192" s="15"/>
      <c r="E192" s="15"/>
      <c r="F192" s="15"/>
      <c r="G192" s="15"/>
    </row>
    <row r="193">
      <c r="A193" s="15"/>
      <c r="B193" s="15"/>
      <c r="C193" s="15"/>
      <c r="D193" s="15"/>
      <c r="E193" s="15"/>
      <c r="F193" s="15"/>
      <c r="G193" s="15"/>
    </row>
    <row r="194">
      <c r="A194" s="15"/>
      <c r="B194" s="15"/>
      <c r="C194" s="15"/>
      <c r="D194" s="15"/>
      <c r="E194" s="15"/>
      <c r="F194" s="15"/>
      <c r="G194" s="15"/>
    </row>
    <row r="195">
      <c r="A195" s="15"/>
      <c r="B195" s="15"/>
      <c r="C195" s="15"/>
      <c r="D195" s="15"/>
      <c r="E195" s="15"/>
      <c r="F195" s="15"/>
      <c r="G195" s="15"/>
    </row>
    <row r="196">
      <c r="A196" s="15"/>
      <c r="B196" s="15"/>
      <c r="C196" s="15"/>
      <c r="D196" s="15"/>
      <c r="E196" s="15"/>
      <c r="F196" s="15"/>
      <c r="G196" s="15"/>
    </row>
    <row r="197">
      <c r="A197" s="15"/>
      <c r="B197" s="15"/>
      <c r="C197" s="15"/>
      <c r="D197" s="15"/>
      <c r="E197" s="15"/>
      <c r="F197" s="15"/>
      <c r="G197" s="15"/>
    </row>
    <row r="198">
      <c r="A198" s="15"/>
      <c r="B198" s="15"/>
      <c r="C198" s="15"/>
      <c r="D198" s="15"/>
      <c r="E198" s="15"/>
      <c r="F198" s="15"/>
      <c r="G198" s="15"/>
    </row>
    <row r="199">
      <c r="A199" s="15"/>
      <c r="B199" s="15"/>
      <c r="C199" s="15"/>
      <c r="D199" s="15"/>
      <c r="E199" s="15"/>
      <c r="F199" s="15"/>
      <c r="G199" s="15"/>
    </row>
    <row r="200">
      <c r="A200" s="15"/>
      <c r="B200" s="15"/>
      <c r="C200" s="15"/>
      <c r="D200" s="15"/>
      <c r="E200" s="15"/>
      <c r="F200" s="15"/>
      <c r="G200" s="15"/>
    </row>
    <row r="201">
      <c r="A201" s="15"/>
      <c r="B201" s="15"/>
      <c r="C201" s="15"/>
      <c r="D201" s="15"/>
      <c r="E201" s="15"/>
      <c r="F201" s="15"/>
      <c r="G201" s="15"/>
    </row>
    <row r="202">
      <c r="A202" s="15"/>
      <c r="B202" s="15"/>
      <c r="C202" s="15"/>
      <c r="D202" s="15"/>
      <c r="E202" s="15"/>
      <c r="F202" s="15"/>
      <c r="G202" s="15"/>
    </row>
    <row r="203">
      <c r="A203" s="15"/>
      <c r="B203" s="15"/>
      <c r="C203" s="15"/>
      <c r="D203" s="15"/>
      <c r="E203" s="15"/>
      <c r="F203" s="15"/>
      <c r="G203" s="15"/>
    </row>
    <row r="204">
      <c r="A204" s="15"/>
      <c r="B204" s="15"/>
      <c r="C204" s="15"/>
      <c r="D204" s="15"/>
      <c r="E204" s="15"/>
      <c r="F204" s="15"/>
      <c r="G204" s="15"/>
    </row>
    <row r="205">
      <c r="A205" s="15"/>
      <c r="B205" s="15"/>
      <c r="C205" s="15"/>
      <c r="D205" s="15"/>
      <c r="E205" s="15"/>
      <c r="F205" s="15"/>
      <c r="G205" s="15"/>
    </row>
    <row r="206">
      <c r="A206" s="15"/>
      <c r="B206" s="15"/>
      <c r="C206" s="15"/>
      <c r="D206" s="15"/>
      <c r="E206" s="15"/>
      <c r="F206" s="15"/>
      <c r="G206" s="15"/>
    </row>
    <row r="207">
      <c r="A207" s="15"/>
      <c r="B207" s="15"/>
      <c r="C207" s="15"/>
      <c r="D207" s="15"/>
      <c r="E207" s="15"/>
      <c r="F207" s="15"/>
      <c r="G207" s="15"/>
    </row>
    <row r="208">
      <c r="A208" s="15"/>
      <c r="B208" s="15"/>
      <c r="C208" s="15"/>
      <c r="D208" s="15"/>
      <c r="E208" s="15"/>
      <c r="F208" s="15"/>
      <c r="G208" s="15"/>
    </row>
    <row r="209">
      <c r="A209" s="15"/>
      <c r="B209" s="15"/>
      <c r="C209" s="15"/>
      <c r="D209" s="15"/>
      <c r="E209" s="15"/>
      <c r="F209" s="15"/>
      <c r="G209" s="15"/>
    </row>
    <row r="210">
      <c r="A210" s="15"/>
      <c r="B210" s="15"/>
      <c r="C210" s="15"/>
      <c r="D210" s="15"/>
      <c r="E210" s="15"/>
      <c r="F210" s="15"/>
      <c r="G210" s="15"/>
    </row>
    <row r="211">
      <c r="A211" s="15"/>
      <c r="B211" s="15"/>
      <c r="C211" s="15"/>
      <c r="D211" s="15"/>
      <c r="E211" s="15"/>
      <c r="F211" s="15"/>
      <c r="G211" s="15"/>
    </row>
    <row r="212">
      <c r="A212" s="15"/>
      <c r="B212" s="15"/>
      <c r="C212" s="15"/>
      <c r="D212" s="15"/>
      <c r="E212" s="15"/>
      <c r="F212" s="15"/>
      <c r="G212" s="15"/>
    </row>
    <row r="213">
      <c r="A213" s="15"/>
      <c r="B213" s="15"/>
      <c r="C213" s="15"/>
      <c r="D213" s="15"/>
      <c r="E213" s="15"/>
      <c r="F213" s="15"/>
      <c r="G213" s="15"/>
    </row>
    <row r="214">
      <c r="A214" s="15"/>
      <c r="B214" s="15"/>
      <c r="C214" s="15"/>
      <c r="D214" s="15"/>
      <c r="E214" s="15"/>
      <c r="F214" s="15"/>
      <c r="G214" s="15"/>
    </row>
    <row r="215">
      <c r="A215" s="15"/>
      <c r="B215" s="15"/>
      <c r="C215" s="15"/>
      <c r="D215" s="15"/>
      <c r="E215" s="15"/>
      <c r="F215" s="15"/>
      <c r="G215" s="15"/>
    </row>
    <row r="216">
      <c r="A216" s="15"/>
      <c r="B216" s="15"/>
      <c r="C216" s="15"/>
      <c r="D216" s="15"/>
      <c r="E216" s="15"/>
      <c r="F216" s="15"/>
      <c r="G216" s="15"/>
    </row>
    <row r="217">
      <c r="A217" s="15"/>
      <c r="B217" s="15"/>
      <c r="C217" s="15"/>
      <c r="D217" s="15"/>
      <c r="E217" s="15"/>
      <c r="F217" s="15"/>
      <c r="G217" s="15"/>
    </row>
    <row r="218">
      <c r="A218" s="15"/>
      <c r="B218" s="15"/>
      <c r="C218" s="15"/>
      <c r="D218" s="15"/>
      <c r="E218" s="15"/>
      <c r="F218" s="15"/>
      <c r="G218" s="15"/>
    </row>
    <row r="219">
      <c r="A219" s="15"/>
      <c r="B219" s="15"/>
      <c r="C219" s="15"/>
      <c r="D219" s="15"/>
      <c r="E219" s="15"/>
      <c r="F219" s="15"/>
      <c r="G219" s="15"/>
    </row>
    <row r="220">
      <c r="A220" s="15"/>
      <c r="B220" s="15"/>
      <c r="C220" s="15"/>
      <c r="D220" s="15"/>
      <c r="E220" s="15"/>
      <c r="F220" s="15"/>
      <c r="G220" s="15"/>
    </row>
    <row r="221">
      <c r="A221" s="15"/>
      <c r="B221" s="15"/>
      <c r="C221" s="15"/>
      <c r="D221" s="15"/>
      <c r="E221" s="15"/>
      <c r="F221" s="15"/>
      <c r="G221" s="15"/>
    </row>
    <row r="222">
      <c r="A222" s="15"/>
      <c r="B222" s="15"/>
      <c r="C222" s="15"/>
      <c r="D222" s="15"/>
      <c r="E222" s="15"/>
      <c r="F222" s="15"/>
      <c r="G222" s="15"/>
    </row>
    <row r="223">
      <c r="A223" s="15"/>
      <c r="B223" s="15"/>
      <c r="C223" s="15"/>
      <c r="D223" s="15"/>
      <c r="E223" s="15"/>
      <c r="F223" s="15"/>
      <c r="G223" s="15"/>
    </row>
    <row r="224">
      <c r="A224" s="15"/>
      <c r="B224" s="15"/>
      <c r="C224" s="15"/>
      <c r="D224" s="15"/>
      <c r="E224" s="15"/>
      <c r="F224" s="15"/>
      <c r="G224" s="15"/>
    </row>
    <row r="225">
      <c r="A225" s="15"/>
      <c r="B225" s="15"/>
      <c r="C225" s="15"/>
      <c r="D225" s="15"/>
      <c r="E225" s="15"/>
      <c r="F225" s="15"/>
      <c r="G225" s="15"/>
    </row>
    <row r="226">
      <c r="A226" s="15"/>
      <c r="B226" s="15"/>
      <c r="C226" s="15"/>
      <c r="D226" s="15"/>
      <c r="E226" s="15"/>
      <c r="F226" s="15"/>
      <c r="G226" s="15"/>
    </row>
    <row r="227">
      <c r="A227" s="15"/>
      <c r="B227" s="15"/>
      <c r="C227" s="15"/>
      <c r="D227" s="15"/>
      <c r="E227" s="15"/>
      <c r="F227" s="15"/>
      <c r="G227" s="15"/>
    </row>
    <row r="228">
      <c r="A228" s="15"/>
      <c r="B228" s="15"/>
      <c r="C228" s="15"/>
      <c r="D228" s="15"/>
      <c r="E228" s="15"/>
      <c r="F228" s="15"/>
      <c r="G228" s="15"/>
    </row>
    <row r="229">
      <c r="A229" s="15"/>
      <c r="B229" s="15"/>
      <c r="C229" s="15"/>
      <c r="D229" s="15"/>
      <c r="E229" s="15"/>
      <c r="F229" s="15"/>
      <c r="G229" s="15"/>
    </row>
    <row r="230">
      <c r="A230" s="15"/>
      <c r="B230" s="15"/>
      <c r="C230" s="15"/>
      <c r="D230" s="15"/>
      <c r="E230" s="15"/>
      <c r="F230" s="15"/>
      <c r="G230" s="15"/>
    </row>
    <row r="231">
      <c r="A231" s="15"/>
      <c r="B231" s="15"/>
      <c r="C231" s="15"/>
      <c r="D231" s="15"/>
      <c r="E231" s="15"/>
      <c r="F231" s="15"/>
      <c r="G231" s="15"/>
    </row>
    <row r="232">
      <c r="A232" s="15"/>
      <c r="B232" s="15"/>
      <c r="C232" s="15"/>
      <c r="D232" s="15"/>
      <c r="E232" s="15"/>
      <c r="F232" s="15"/>
      <c r="G232" s="15"/>
    </row>
    <row r="233">
      <c r="A233" s="15"/>
      <c r="B233" s="15"/>
      <c r="C233" s="15"/>
      <c r="D233" s="15"/>
      <c r="E233" s="15"/>
      <c r="F233" s="15"/>
      <c r="G233" s="15"/>
    </row>
    <row r="234">
      <c r="A234" s="15"/>
      <c r="B234" s="15"/>
      <c r="C234" s="15"/>
      <c r="D234" s="15"/>
      <c r="E234" s="15"/>
      <c r="F234" s="15"/>
      <c r="G234" s="15"/>
    </row>
    <row r="235">
      <c r="A235" s="15"/>
      <c r="B235" s="15"/>
      <c r="C235" s="15"/>
      <c r="D235" s="15"/>
      <c r="E235" s="15"/>
      <c r="F235" s="15"/>
      <c r="G235" s="15"/>
    </row>
    <row r="236">
      <c r="A236" s="15"/>
      <c r="B236" s="15"/>
      <c r="C236" s="15"/>
      <c r="D236" s="15"/>
      <c r="E236" s="15"/>
      <c r="F236" s="15"/>
      <c r="G236" s="15"/>
    </row>
    <row r="237">
      <c r="A237" s="15"/>
      <c r="B237" s="15"/>
      <c r="C237" s="15"/>
      <c r="D237" s="15"/>
      <c r="E237" s="15"/>
      <c r="F237" s="15"/>
      <c r="G237" s="15"/>
    </row>
    <row r="238">
      <c r="A238" s="15"/>
      <c r="B238" s="15"/>
      <c r="C238" s="15"/>
      <c r="D238" s="15"/>
      <c r="E238" s="15"/>
      <c r="F238" s="15"/>
      <c r="G238" s="15"/>
    </row>
    <row r="239">
      <c r="A239" s="15"/>
      <c r="B239" s="15"/>
      <c r="C239" s="15"/>
      <c r="D239" s="15"/>
      <c r="E239" s="15"/>
      <c r="F239" s="15"/>
      <c r="G239" s="15"/>
    </row>
    <row r="240">
      <c r="A240" s="15"/>
      <c r="B240" s="15"/>
      <c r="C240" s="15"/>
      <c r="D240" s="15"/>
      <c r="E240" s="15"/>
      <c r="F240" s="15"/>
      <c r="G240" s="15"/>
    </row>
    <row r="241">
      <c r="A241" s="15"/>
      <c r="B241" s="15"/>
      <c r="C241" s="15"/>
      <c r="D241" s="15"/>
      <c r="E241" s="15"/>
      <c r="F241" s="15"/>
      <c r="G241" s="15"/>
    </row>
    <row r="242">
      <c r="A242" s="15"/>
      <c r="B242" s="15"/>
      <c r="C242" s="15"/>
      <c r="D242" s="15"/>
      <c r="E242" s="15"/>
      <c r="F242" s="15"/>
      <c r="G242" s="15"/>
    </row>
    <row r="243">
      <c r="A243" s="15"/>
      <c r="B243" s="15"/>
      <c r="C243" s="15"/>
      <c r="D243" s="15"/>
      <c r="E243" s="15"/>
      <c r="F243" s="15"/>
      <c r="G243" s="15"/>
    </row>
    <row r="244">
      <c r="A244" s="15"/>
      <c r="B244" s="15"/>
      <c r="C244" s="15"/>
      <c r="D244" s="15"/>
      <c r="E244" s="15"/>
      <c r="F244" s="15"/>
      <c r="G244" s="15"/>
    </row>
    <row r="245">
      <c r="A245" s="15"/>
      <c r="B245" s="15"/>
      <c r="C245" s="15"/>
      <c r="D245" s="15"/>
      <c r="E245" s="15"/>
      <c r="F245" s="15"/>
      <c r="G245" s="15"/>
    </row>
    <row r="246">
      <c r="A246" s="15"/>
      <c r="B246" s="15"/>
      <c r="C246" s="15"/>
      <c r="D246" s="15"/>
      <c r="E246" s="15"/>
      <c r="F246" s="15"/>
      <c r="G246" s="15"/>
    </row>
    <row r="247">
      <c r="A247" s="15"/>
      <c r="B247" s="15"/>
      <c r="C247" s="15"/>
      <c r="D247" s="15"/>
      <c r="E247" s="15"/>
      <c r="F247" s="15"/>
      <c r="G247" s="15"/>
    </row>
    <row r="248">
      <c r="A248" s="15"/>
      <c r="B248" s="15"/>
      <c r="C248" s="15"/>
      <c r="D248" s="15"/>
      <c r="E248" s="15"/>
      <c r="F248" s="15"/>
      <c r="G248" s="15"/>
    </row>
    <row r="249">
      <c r="A249" s="15"/>
      <c r="B249" s="15"/>
      <c r="C249" s="15"/>
      <c r="D249" s="15"/>
      <c r="E249" s="15"/>
      <c r="F249" s="15"/>
      <c r="G249" s="15"/>
    </row>
    <row r="250">
      <c r="A250" s="15"/>
      <c r="B250" s="15"/>
      <c r="C250" s="15"/>
      <c r="D250" s="15"/>
      <c r="E250" s="15"/>
      <c r="F250" s="15"/>
      <c r="G250" s="15"/>
    </row>
    <row r="251">
      <c r="A251" s="15"/>
      <c r="B251" s="15"/>
      <c r="C251" s="15"/>
      <c r="D251" s="15"/>
      <c r="E251" s="15"/>
      <c r="F251" s="15"/>
      <c r="G251" s="15"/>
    </row>
    <row r="252">
      <c r="A252" s="15"/>
      <c r="B252" s="15"/>
      <c r="C252" s="15"/>
      <c r="D252" s="15"/>
      <c r="E252" s="15"/>
      <c r="F252" s="15"/>
      <c r="G252" s="15"/>
    </row>
    <row r="253">
      <c r="A253" s="15"/>
      <c r="B253" s="15"/>
      <c r="C253" s="15"/>
      <c r="D253" s="15"/>
      <c r="E253" s="15"/>
      <c r="F253" s="15"/>
      <c r="G253" s="15"/>
    </row>
    <row r="254">
      <c r="A254" s="15"/>
      <c r="B254" s="15"/>
      <c r="C254" s="15"/>
      <c r="D254" s="15"/>
      <c r="E254" s="15"/>
      <c r="F254" s="15"/>
      <c r="G254" s="15"/>
    </row>
    <row r="255">
      <c r="A255" s="15"/>
      <c r="B255" s="15"/>
      <c r="C255" s="15"/>
      <c r="D255" s="15"/>
      <c r="E255" s="15"/>
      <c r="F255" s="15"/>
      <c r="G255" s="15"/>
    </row>
    <row r="256">
      <c r="A256" s="15"/>
      <c r="B256" s="15"/>
      <c r="C256" s="15"/>
      <c r="D256" s="15"/>
      <c r="E256" s="15"/>
      <c r="F256" s="15"/>
      <c r="G256" s="15"/>
    </row>
    <row r="257">
      <c r="A257" s="15"/>
      <c r="B257" s="15"/>
      <c r="C257" s="15"/>
      <c r="D257" s="15"/>
      <c r="E257" s="15"/>
      <c r="F257" s="15"/>
      <c r="G257" s="15"/>
    </row>
    <row r="258">
      <c r="A258" s="15"/>
      <c r="B258" s="15"/>
      <c r="C258" s="15"/>
      <c r="D258" s="15"/>
      <c r="E258" s="15"/>
      <c r="F258" s="15"/>
      <c r="G258" s="15"/>
    </row>
    <row r="259">
      <c r="A259" s="15"/>
      <c r="B259" s="15"/>
      <c r="C259" s="15"/>
      <c r="D259" s="15"/>
      <c r="E259" s="15"/>
      <c r="F259" s="15"/>
      <c r="G259" s="15"/>
    </row>
    <row r="260">
      <c r="A260" s="15"/>
      <c r="B260" s="15"/>
      <c r="C260" s="15"/>
      <c r="D260" s="15"/>
      <c r="E260" s="15"/>
      <c r="F260" s="15"/>
      <c r="G260" s="15"/>
    </row>
    <row r="261">
      <c r="A261" s="15"/>
      <c r="B261" s="15"/>
      <c r="C261" s="15"/>
      <c r="D261" s="15"/>
      <c r="E261" s="15"/>
      <c r="F261" s="15"/>
      <c r="G261" s="15"/>
    </row>
    <row r="262">
      <c r="A262" s="15"/>
      <c r="B262" s="15"/>
      <c r="C262" s="15"/>
      <c r="D262" s="15"/>
      <c r="E262" s="15"/>
      <c r="F262" s="15"/>
      <c r="G262" s="15"/>
    </row>
    <row r="263">
      <c r="A263" s="15"/>
      <c r="B263" s="15"/>
      <c r="C263" s="15"/>
      <c r="D263" s="15"/>
      <c r="E263" s="15"/>
      <c r="F263" s="15"/>
      <c r="G263" s="15"/>
    </row>
    <row r="264">
      <c r="A264" s="15"/>
      <c r="B264" s="15"/>
      <c r="C264" s="15"/>
      <c r="D264" s="15"/>
      <c r="E264" s="15"/>
      <c r="F264" s="15"/>
      <c r="G264" s="15"/>
    </row>
    <row r="265">
      <c r="A265" s="15"/>
      <c r="B265" s="15"/>
      <c r="C265" s="15"/>
      <c r="D265" s="15"/>
      <c r="E265" s="15"/>
      <c r="F265" s="15"/>
      <c r="G265" s="15"/>
    </row>
    <row r="266">
      <c r="A266" s="15"/>
      <c r="B266" s="15"/>
      <c r="C266" s="15"/>
      <c r="D266" s="15"/>
      <c r="E266" s="15"/>
      <c r="F266" s="15"/>
      <c r="G266" s="15"/>
    </row>
    <row r="267">
      <c r="A267" s="15"/>
      <c r="B267" s="15"/>
      <c r="C267" s="15"/>
      <c r="D267" s="15"/>
      <c r="E267" s="15"/>
      <c r="F267" s="15"/>
      <c r="G267" s="15"/>
    </row>
    <row r="268">
      <c r="A268" s="15"/>
      <c r="B268" s="15"/>
      <c r="C268" s="15"/>
      <c r="D268" s="15"/>
      <c r="E268" s="15"/>
      <c r="F268" s="15"/>
      <c r="G268" s="15"/>
    </row>
    <row r="269">
      <c r="A269" s="15"/>
      <c r="B269" s="15"/>
      <c r="C269" s="15"/>
      <c r="D269" s="15"/>
      <c r="E269" s="15"/>
      <c r="F269" s="15"/>
      <c r="G269" s="15"/>
    </row>
    <row r="270">
      <c r="A270" s="15"/>
      <c r="B270" s="15"/>
      <c r="C270" s="15"/>
      <c r="D270" s="15"/>
      <c r="E270" s="15"/>
      <c r="F270" s="15"/>
      <c r="G270" s="15"/>
    </row>
    <row r="271">
      <c r="A271" s="15"/>
      <c r="B271" s="15"/>
      <c r="C271" s="15"/>
      <c r="D271" s="15"/>
      <c r="E271" s="15"/>
      <c r="F271" s="15"/>
      <c r="G271" s="15"/>
    </row>
    <row r="272">
      <c r="A272" s="15"/>
      <c r="B272" s="15"/>
      <c r="C272" s="15"/>
      <c r="D272" s="15"/>
      <c r="E272" s="15"/>
      <c r="F272" s="15"/>
      <c r="G272" s="15"/>
    </row>
    <row r="273">
      <c r="A273" s="15"/>
      <c r="B273" s="15"/>
      <c r="C273" s="15"/>
      <c r="D273" s="15"/>
      <c r="E273" s="15"/>
      <c r="F273" s="15"/>
      <c r="G273" s="15"/>
    </row>
    <row r="274">
      <c r="A274" s="15"/>
      <c r="B274" s="15"/>
      <c r="C274" s="15"/>
      <c r="D274" s="15"/>
      <c r="E274" s="15"/>
      <c r="F274" s="15"/>
      <c r="G274" s="15"/>
    </row>
    <row r="275">
      <c r="A275" s="15"/>
      <c r="B275" s="15"/>
      <c r="C275" s="15"/>
      <c r="D275" s="15"/>
      <c r="E275" s="15"/>
      <c r="F275" s="15"/>
      <c r="G275" s="15"/>
    </row>
    <row r="276">
      <c r="A276" s="15"/>
      <c r="B276" s="15"/>
      <c r="C276" s="15"/>
      <c r="D276" s="15"/>
      <c r="E276" s="15"/>
      <c r="F276" s="15"/>
      <c r="G276" s="15"/>
    </row>
    <row r="277">
      <c r="A277" s="15"/>
      <c r="B277" s="15"/>
      <c r="C277" s="15"/>
      <c r="D277" s="15"/>
      <c r="E277" s="15"/>
      <c r="F277" s="15"/>
      <c r="G277" s="15"/>
    </row>
    <row r="278">
      <c r="A278" s="15"/>
      <c r="B278" s="15"/>
      <c r="C278" s="15"/>
      <c r="D278" s="15"/>
      <c r="E278" s="15"/>
      <c r="F278" s="15"/>
      <c r="G278" s="15"/>
    </row>
    <row r="279">
      <c r="A279" s="15"/>
      <c r="B279" s="15"/>
      <c r="C279" s="15"/>
      <c r="D279" s="15"/>
      <c r="E279" s="15"/>
      <c r="F279" s="15"/>
      <c r="G279" s="15"/>
    </row>
    <row r="280">
      <c r="A280" s="15"/>
      <c r="B280" s="15"/>
      <c r="C280" s="15"/>
      <c r="D280" s="15"/>
      <c r="E280" s="15"/>
      <c r="F280" s="15"/>
      <c r="G280" s="15"/>
    </row>
    <row r="281">
      <c r="A281" s="15"/>
      <c r="B281" s="15"/>
      <c r="C281" s="15"/>
      <c r="D281" s="15"/>
      <c r="E281" s="15"/>
      <c r="F281" s="15"/>
      <c r="G281" s="15"/>
    </row>
    <row r="282">
      <c r="A282" s="15"/>
      <c r="B282" s="15"/>
      <c r="C282" s="15"/>
      <c r="D282" s="15"/>
      <c r="E282" s="15"/>
      <c r="F282" s="15"/>
      <c r="G282" s="15"/>
    </row>
    <row r="283">
      <c r="A283" s="15"/>
      <c r="B283" s="15"/>
      <c r="C283" s="15"/>
      <c r="D283" s="15"/>
      <c r="E283" s="15"/>
      <c r="F283" s="15"/>
      <c r="G283" s="15"/>
    </row>
    <row r="284">
      <c r="A284" s="15"/>
      <c r="B284" s="15"/>
      <c r="C284" s="15"/>
      <c r="D284" s="15"/>
      <c r="E284" s="15"/>
      <c r="F284" s="15"/>
      <c r="G284" s="15"/>
    </row>
    <row r="285">
      <c r="A285" s="15"/>
      <c r="B285" s="15"/>
      <c r="C285" s="15"/>
      <c r="D285" s="15"/>
      <c r="E285" s="15"/>
      <c r="F285" s="15"/>
      <c r="G285" s="15"/>
    </row>
    <row r="286">
      <c r="A286" s="15"/>
      <c r="B286" s="15"/>
      <c r="C286" s="15"/>
      <c r="D286" s="15"/>
      <c r="E286" s="15"/>
      <c r="F286" s="15"/>
      <c r="G286" s="15"/>
    </row>
    <row r="287">
      <c r="A287" s="15"/>
      <c r="B287" s="15"/>
      <c r="C287" s="15"/>
      <c r="D287" s="15"/>
      <c r="E287" s="15"/>
      <c r="F287" s="15"/>
      <c r="G287" s="15"/>
    </row>
    <row r="288">
      <c r="A288" s="15"/>
      <c r="B288" s="15"/>
      <c r="C288" s="15"/>
      <c r="D288" s="15"/>
      <c r="E288" s="15"/>
      <c r="F288" s="15"/>
      <c r="G288" s="15"/>
    </row>
    <row r="289">
      <c r="A289" s="15"/>
      <c r="B289" s="15"/>
      <c r="C289" s="15"/>
      <c r="D289" s="15"/>
      <c r="E289" s="15"/>
      <c r="F289" s="15"/>
      <c r="G289" s="15"/>
    </row>
    <row r="290">
      <c r="A290" s="15"/>
      <c r="B290" s="15"/>
      <c r="C290" s="15"/>
      <c r="D290" s="15"/>
      <c r="E290" s="15"/>
      <c r="F290" s="15"/>
      <c r="G290" s="15"/>
    </row>
    <row r="291">
      <c r="A291" s="15"/>
      <c r="B291" s="15"/>
      <c r="C291" s="15"/>
      <c r="D291" s="15"/>
      <c r="E291" s="15"/>
      <c r="F291" s="15"/>
      <c r="G291" s="15"/>
    </row>
    <row r="292">
      <c r="A292" s="15"/>
      <c r="B292" s="15"/>
      <c r="C292" s="15"/>
      <c r="D292" s="15"/>
      <c r="E292" s="15"/>
      <c r="F292" s="15"/>
      <c r="G292" s="15"/>
    </row>
    <row r="293">
      <c r="A293" s="15"/>
      <c r="B293" s="15"/>
      <c r="C293" s="15"/>
      <c r="D293" s="15"/>
      <c r="E293" s="15"/>
      <c r="F293" s="15"/>
      <c r="G293" s="15"/>
    </row>
    <row r="294">
      <c r="A294" s="15"/>
      <c r="B294" s="15"/>
      <c r="C294" s="15"/>
      <c r="D294" s="15"/>
      <c r="E294" s="15"/>
      <c r="F294" s="15"/>
      <c r="G294" s="15"/>
    </row>
    <row r="295">
      <c r="A295" s="15"/>
      <c r="B295" s="15"/>
      <c r="C295" s="15"/>
      <c r="D295" s="15"/>
      <c r="E295" s="15"/>
      <c r="F295" s="15"/>
      <c r="G295" s="15"/>
    </row>
    <row r="296">
      <c r="A296" s="15"/>
      <c r="B296" s="15"/>
      <c r="C296" s="15"/>
      <c r="D296" s="15"/>
      <c r="E296" s="15"/>
      <c r="F296" s="15"/>
      <c r="G296" s="15"/>
    </row>
    <row r="297">
      <c r="A297" s="15"/>
      <c r="B297" s="15"/>
      <c r="C297" s="15"/>
      <c r="D297" s="15"/>
      <c r="E297" s="15"/>
      <c r="F297" s="15"/>
      <c r="G297" s="15"/>
    </row>
    <row r="298">
      <c r="A298" s="15"/>
      <c r="B298" s="15"/>
      <c r="C298" s="15"/>
      <c r="D298" s="15"/>
      <c r="E298" s="15"/>
      <c r="F298" s="15"/>
      <c r="G298" s="15"/>
    </row>
    <row r="299">
      <c r="A299" s="15"/>
      <c r="B299" s="15"/>
      <c r="C299" s="15"/>
      <c r="D299" s="15"/>
      <c r="E299" s="15"/>
      <c r="F299" s="15"/>
      <c r="G299" s="15"/>
    </row>
    <row r="300">
      <c r="A300" s="15"/>
      <c r="B300" s="15"/>
      <c r="C300" s="15"/>
      <c r="D300" s="15"/>
      <c r="E300" s="15"/>
      <c r="F300" s="15"/>
      <c r="G300" s="15"/>
    </row>
    <row r="301">
      <c r="A301" s="15"/>
      <c r="B301" s="15"/>
      <c r="C301" s="15"/>
      <c r="D301" s="15"/>
      <c r="E301" s="15"/>
      <c r="F301" s="15"/>
      <c r="G301" s="15"/>
    </row>
    <row r="302">
      <c r="A302" s="15"/>
      <c r="B302" s="15"/>
      <c r="C302" s="15"/>
      <c r="D302" s="15"/>
      <c r="E302" s="15"/>
      <c r="F302" s="15"/>
      <c r="G302" s="15"/>
    </row>
    <row r="303">
      <c r="A303" s="15"/>
      <c r="B303" s="15"/>
      <c r="C303" s="15"/>
      <c r="D303" s="15"/>
      <c r="E303" s="15"/>
      <c r="F303" s="15"/>
      <c r="G303" s="15"/>
    </row>
    <row r="304">
      <c r="A304" s="15"/>
      <c r="B304" s="15"/>
      <c r="C304" s="15"/>
      <c r="D304" s="15"/>
      <c r="E304" s="15"/>
      <c r="F304" s="15"/>
      <c r="G304" s="15"/>
    </row>
    <row r="305">
      <c r="A305" s="15"/>
      <c r="B305" s="15"/>
      <c r="C305" s="15"/>
      <c r="D305" s="15"/>
      <c r="E305" s="15"/>
      <c r="F305" s="15"/>
      <c r="G305" s="15"/>
    </row>
    <row r="306">
      <c r="A306" s="15"/>
      <c r="B306" s="15"/>
      <c r="C306" s="15"/>
      <c r="D306" s="15"/>
      <c r="E306" s="15"/>
      <c r="F306" s="15"/>
      <c r="G306" s="15"/>
    </row>
    <row r="307">
      <c r="A307" s="15"/>
      <c r="B307" s="15"/>
      <c r="C307" s="15"/>
      <c r="D307" s="15"/>
      <c r="E307" s="15"/>
      <c r="F307" s="15"/>
      <c r="G307" s="15"/>
    </row>
    <row r="308">
      <c r="A308" s="15"/>
      <c r="B308" s="15"/>
      <c r="C308" s="15"/>
      <c r="D308" s="15"/>
      <c r="E308" s="15"/>
      <c r="F308" s="15"/>
      <c r="G308" s="15"/>
    </row>
    <row r="309">
      <c r="A309" s="15"/>
      <c r="B309" s="15"/>
      <c r="C309" s="15"/>
      <c r="D309" s="15"/>
      <c r="E309" s="15"/>
      <c r="F309" s="15"/>
      <c r="G309" s="15"/>
    </row>
    <row r="310">
      <c r="A310" s="15"/>
      <c r="B310" s="15"/>
      <c r="C310" s="15"/>
      <c r="D310" s="15"/>
      <c r="E310" s="15"/>
      <c r="F310" s="15"/>
      <c r="G310" s="15"/>
    </row>
    <row r="311">
      <c r="A311" s="15"/>
      <c r="B311" s="15"/>
      <c r="C311" s="15"/>
      <c r="D311" s="15"/>
      <c r="E311" s="15"/>
      <c r="F311" s="15"/>
      <c r="G311" s="15"/>
    </row>
    <row r="312">
      <c r="A312" s="15"/>
      <c r="B312" s="15"/>
      <c r="C312" s="15"/>
      <c r="D312" s="15"/>
      <c r="E312" s="15"/>
      <c r="F312" s="15"/>
      <c r="G312" s="15"/>
    </row>
    <row r="313">
      <c r="A313" s="15"/>
      <c r="B313" s="15"/>
      <c r="C313" s="15"/>
      <c r="D313" s="15"/>
      <c r="E313" s="15"/>
      <c r="F313" s="15"/>
      <c r="G313" s="15"/>
    </row>
    <row r="314">
      <c r="A314" s="15"/>
      <c r="B314" s="15"/>
      <c r="C314" s="15"/>
      <c r="D314" s="15"/>
      <c r="E314" s="15"/>
      <c r="F314" s="15"/>
      <c r="G314" s="15"/>
    </row>
    <row r="315">
      <c r="A315" s="15"/>
      <c r="B315" s="15"/>
      <c r="C315" s="15"/>
      <c r="D315" s="15"/>
      <c r="E315" s="15"/>
      <c r="F315" s="15"/>
      <c r="G315" s="15"/>
    </row>
    <row r="316">
      <c r="A316" s="15"/>
      <c r="B316" s="15"/>
      <c r="C316" s="15"/>
      <c r="D316" s="15"/>
      <c r="E316" s="15"/>
      <c r="F316" s="15"/>
      <c r="G316" s="15"/>
    </row>
    <row r="317">
      <c r="A317" s="15"/>
      <c r="B317" s="15"/>
      <c r="C317" s="15"/>
      <c r="D317" s="15"/>
      <c r="E317" s="15"/>
      <c r="F317" s="15"/>
      <c r="G317" s="15"/>
    </row>
    <row r="318">
      <c r="A318" s="15"/>
      <c r="B318" s="15"/>
      <c r="C318" s="15"/>
      <c r="D318" s="15"/>
      <c r="E318" s="15"/>
      <c r="F318" s="15"/>
      <c r="G318" s="15"/>
    </row>
    <row r="319">
      <c r="A319" s="15"/>
      <c r="B319" s="15"/>
      <c r="C319" s="15"/>
      <c r="D319" s="15"/>
      <c r="E319" s="15"/>
      <c r="F319" s="15"/>
      <c r="G319" s="15"/>
    </row>
    <row r="320">
      <c r="A320" s="15"/>
      <c r="B320" s="15"/>
      <c r="C320" s="15"/>
      <c r="D320" s="15"/>
      <c r="E320" s="15"/>
      <c r="F320" s="15"/>
      <c r="G320" s="15"/>
    </row>
    <row r="321">
      <c r="A321" s="15"/>
      <c r="B321" s="15"/>
      <c r="C321" s="15"/>
      <c r="D321" s="15"/>
      <c r="E321" s="15"/>
      <c r="F321" s="15"/>
      <c r="G321" s="15"/>
    </row>
    <row r="322">
      <c r="A322" s="15"/>
      <c r="B322" s="15"/>
      <c r="C322" s="15"/>
      <c r="D322" s="15"/>
      <c r="E322" s="15"/>
      <c r="F322" s="15"/>
      <c r="G322" s="15"/>
    </row>
    <row r="323">
      <c r="A323" s="15"/>
      <c r="B323" s="15"/>
      <c r="C323" s="15"/>
      <c r="D323" s="15"/>
      <c r="E323" s="15"/>
      <c r="F323" s="15"/>
      <c r="G323" s="15"/>
    </row>
    <row r="324">
      <c r="A324" s="15"/>
      <c r="B324" s="15"/>
      <c r="C324" s="15"/>
      <c r="D324" s="15"/>
      <c r="E324" s="15"/>
      <c r="F324" s="15"/>
      <c r="G324" s="15"/>
    </row>
    <row r="325">
      <c r="A325" s="15"/>
      <c r="B325" s="15"/>
      <c r="C325" s="15"/>
      <c r="D325" s="15"/>
      <c r="E325" s="15"/>
      <c r="F325" s="15"/>
      <c r="G325" s="15"/>
    </row>
    <row r="326">
      <c r="A326" s="15"/>
      <c r="B326" s="15"/>
      <c r="C326" s="15"/>
      <c r="D326" s="15"/>
      <c r="E326" s="15"/>
      <c r="F326" s="15"/>
      <c r="G326" s="15"/>
    </row>
    <row r="327">
      <c r="A327" s="15"/>
      <c r="B327" s="15"/>
      <c r="C327" s="15"/>
      <c r="D327" s="15"/>
      <c r="E327" s="15"/>
      <c r="F327" s="15"/>
      <c r="G327" s="15"/>
    </row>
    <row r="328">
      <c r="A328" s="15"/>
      <c r="B328" s="15"/>
      <c r="C328" s="15"/>
      <c r="D328" s="15"/>
      <c r="E328" s="15"/>
      <c r="F328" s="15"/>
      <c r="G328" s="15"/>
    </row>
    <row r="329">
      <c r="A329" s="15"/>
      <c r="B329" s="15"/>
      <c r="C329" s="15"/>
      <c r="D329" s="15"/>
      <c r="E329" s="15"/>
      <c r="F329" s="15"/>
      <c r="G329" s="15"/>
    </row>
    <row r="330">
      <c r="A330" s="15"/>
      <c r="B330" s="15"/>
      <c r="C330" s="15"/>
      <c r="D330" s="15"/>
      <c r="E330" s="15"/>
      <c r="F330" s="15"/>
      <c r="G330" s="15"/>
    </row>
    <row r="331">
      <c r="A331" s="15"/>
      <c r="B331" s="15"/>
      <c r="C331" s="15"/>
      <c r="D331" s="15"/>
      <c r="E331" s="15"/>
      <c r="F331" s="15"/>
      <c r="G331" s="15"/>
    </row>
    <row r="332">
      <c r="A332" s="15"/>
      <c r="B332" s="15"/>
      <c r="C332" s="15"/>
      <c r="D332" s="15"/>
      <c r="E332" s="15"/>
      <c r="F332" s="15"/>
      <c r="G332" s="15"/>
    </row>
    <row r="333">
      <c r="A333" s="15"/>
      <c r="B333" s="15"/>
      <c r="C333" s="15"/>
      <c r="D333" s="15"/>
      <c r="E333" s="15"/>
      <c r="F333" s="15"/>
      <c r="G333" s="15"/>
    </row>
    <row r="334">
      <c r="A334" s="15"/>
      <c r="B334" s="15"/>
      <c r="C334" s="15"/>
      <c r="D334" s="15"/>
      <c r="E334" s="15"/>
      <c r="F334" s="15"/>
      <c r="G334" s="15"/>
    </row>
    <row r="335">
      <c r="A335" s="15"/>
      <c r="B335" s="15"/>
      <c r="C335" s="15"/>
      <c r="D335" s="15"/>
      <c r="E335" s="15"/>
      <c r="F335" s="15"/>
      <c r="G335" s="15"/>
    </row>
    <row r="336">
      <c r="A336" s="15"/>
      <c r="B336" s="15"/>
      <c r="C336" s="15"/>
      <c r="D336" s="15"/>
      <c r="E336" s="15"/>
      <c r="F336" s="15"/>
      <c r="G336" s="15"/>
    </row>
    <row r="337">
      <c r="A337" s="15"/>
      <c r="B337" s="15"/>
      <c r="C337" s="15"/>
      <c r="D337" s="15"/>
      <c r="E337" s="15"/>
      <c r="F337" s="15"/>
      <c r="G337" s="15"/>
    </row>
    <row r="338">
      <c r="A338" s="15"/>
      <c r="B338" s="15"/>
      <c r="C338" s="15"/>
      <c r="D338" s="15"/>
      <c r="E338" s="15"/>
      <c r="F338" s="15"/>
      <c r="G338" s="15"/>
    </row>
    <row r="339">
      <c r="A339" s="15"/>
      <c r="B339" s="15"/>
      <c r="C339" s="15"/>
      <c r="D339" s="15"/>
      <c r="E339" s="15"/>
      <c r="F339" s="15"/>
      <c r="G339" s="15"/>
    </row>
    <row r="340">
      <c r="A340" s="15"/>
      <c r="B340" s="15"/>
      <c r="C340" s="15"/>
      <c r="D340" s="15"/>
      <c r="E340" s="15"/>
      <c r="F340" s="15"/>
      <c r="G340" s="15"/>
    </row>
    <row r="341">
      <c r="A341" s="15"/>
      <c r="B341" s="15"/>
      <c r="C341" s="15"/>
      <c r="D341" s="15"/>
      <c r="E341" s="15"/>
      <c r="F341" s="15"/>
      <c r="G341" s="15"/>
    </row>
    <row r="342">
      <c r="A342" s="15"/>
      <c r="B342" s="15"/>
      <c r="C342" s="15"/>
      <c r="D342" s="15"/>
      <c r="E342" s="15"/>
      <c r="F342" s="15"/>
      <c r="G342" s="15"/>
    </row>
    <row r="343">
      <c r="A343" s="15"/>
      <c r="B343" s="15"/>
      <c r="C343" s="15"/>
      <c r="D343" s="15"/>
      <c r="E343" s="15"/>
      <c r="F343" s="15"/>
      <c r="G343" s="15"/>
    </row>
    <row r="344">
      <c r="A344" s="15"/>
      <c r="B344" s="15"/>
      <c r="C344" s="15"/>
      <c r="D344" s="15"/>
      <c r="E344" s="15"/>
      <c r="F344" s="15"/>
      <c r="G344" s="15"/>
    </row>
    <row r="345">
      <c r="A345" s="15"/>
      <c r="B345" s="15"/>
      <c r="C345" s="15"/>
      <c r="D345" s="15"/>
      <c r="E345" s="15"/>
      <c r="F345" s="15"/>
      <c r="G345" s="15"/>
    </row>
    <row r="346">
      <c r="A346" s="15"/>
      <c r="B346" s="15"/>
      <c r="C346" s="15"/>
      <c r="D346" s="15"/>
      <c r="E346" s="15"/>
      <c r="F346" s="15"/>
      <c r="G346" s="15"/>
    </row>
    <row r="347">
      <c r="A347" s="15"/>
      <c r="B347" s="15"/>
      <c r="C347" s="15"/>
      <c r="D347" s="15"/>
      <c r="E347" s="15"/>
      <c r="F347" s="15"/>
      <c r="G347" s="15"/>
    </row>
    <row r="348">
      <c r="A348" s="15"/>
      <c r="B348" s="15"/>
      <c r="C348" s="15"/>
      <c r="D348" s="15"/>
      <c r="E348" s="15"/>
      <c r="F348" s="15"/>
      <c r="G348" s="15"/>
    </row>
    <row r="349">
      <c r="A349" s="15"/>
      <c r="B349" s="15"/>
      <c r="C349" s="15"/>
      <c r="D349" s="15"/>
      <c r="E349" s="15"/>
      <c r="F349" s="15"/>
      <c r="G349" s="15"/>
    </row>
    <row r="350">
      <c r="A350" s="15"/>
      <c r="B350" s="15"/>
      <c r="C350" s="15"/>
      <c r="D350" s="15"/>
      <c r="E350" s="15"/>
      <c r="F350" s="15"/>
      <c r="G350" s="15"/>
    </row>
    <row r="351">
      <c r="A351" s="15"/>
      <c r="B351" s="15"/>
      <c r="C351" s="15"/>
      <c r="D351" s="15"/>
      <c r="E351" s="15"/>
      <c r="F351" s="15"/>
      <c r="G351" s="15"/>
    </row>
    <row r="352">
      <c r="A352" s="15"/>
      <c r="B352" s="15"/>
      <c r="C352" s="15"/>
      <c r="D352" s="15"/>
      <c r="E352" s="15"/>
      <c r="F352" s="15"/>
      <c r="G352" s="15"/>
    </row>
    <row r="353">
      <c r="A353" s="15"/>
      <c r="B353" s="15"/>
      <c r="C353" s="15"/>
      <c r="D353" s="15"/>
      <c r="E353" s="15"/>
      <c r="F353" s="15"/>
      <c r="G353" s="15"/>
    </row>
    <row r="354">
      <c r="A354" s="15"/>
      <c r="B354" s="15"/>
      <c r="C354" s="15"/>
      <c r="D354" s="15"/>
      <c r="E354" s="15"/>
      <c r="F354" s="15"/>
      <c r="G354" s="15"/>
    </row>
    <row r="355">
      <c r="A355" s="15"/>
      <c r="B355" s="15"/>
      <c r="C355" s="15"/>
      <c r="D355" s="15"/>
      <c r="E355" s="15"/>
      <c r="F355" s="15"/>
      <c r="G355" s="15"/>
    </row>
    <row r="356">
      <c r="A356" s="15"/>
      <c r="B356" s="15"/>
      <c r="C356" s="15"/>
      <c r="D356" s="15"/>
      <c r="E356" s="15"/>
      <c r="F356" s="15"/>
      <c r="G356" s="15"/>
    </row>
    <row r="357">
      <c r="A357" s="15"/>
      <c r="B357" s="15"/>
      <c r="C357" s="15"/>
      <c r="D357" s="15"/>
      <c r="E357" s="15"/>
      <c r="F357" s="15"/>
      <c r="G357" s="15"/>
    </row>
    <row r="358">
      <c r="A358" s="15"/>
      <c r="B358" s="15"/>
      <c r="C358" s="15"/>
      <c r="D358" s="15"/>
      <c r="E358" s="15"/>
      <c r="F358" s="15"/>
      <c r="G358" s="15"/>
    </row>
    <row r="359">
      <c r="A359" s="15"/>
      <c r="B359" s="15"/>
      <c r="C359" s="15"/>
      <c r="D359" s="15"/>
      <c r="E359" s="15"/>
      <c r="F359" s="15"/>
      <c r="G359" s="15"/>
    </row>
    <row r="360">
      <c r="A360" s="15"/>
      <c r="B360" s="15"/>
      <c r="C360" s="15"/>
      <c r="D360" s="15"/>
      <c r="E360" s="15"/>
      <c r="F360" s="15"/>
      <c r="G360" s="15"/>
    </row>
    <row r="361">
      <c r="A361" s="15"/>
      <c r="B361" s="15"/>
      <c r="C361" s="15"/>
      <c r="D361" s="15"/>
      <c r="E361" s="15"/>
      <c r="F361" s="15"/>
      <c r="G361" s="15"/>
    </row>
    <row r="362">
      <c r="A362" s="15"/>
      <c r="B362" s="15"/>
      <c r="C362" s="15"/>
      <c r="D362" s="15"/>
      <c r="E362" s="15"/>
      <c r="F362" s="15"/>
      <c r="G362" s="15"/>
    </row>
    <row r="363">
      <c r="A363" s="15"/>
      <c r="B363" s="15"/>
      <c r="C363" s="15"/>
      <c r="D363" s="15"/>
      <c r="E363" s="15"/>
      <c r="F363" s="15"/>
      <c r="G363" s="15"/>
    </row>
    <row r="364">
      <c r="A364" s="15"/>
      <c r="B364" s="15"/>
      <c r="C364" s="15"/>
      <c r="D364" s="15"/>
      <c r="E364" s="15"/>
      <c r="F364" s="15"/>
      <c r="G364" s="15"/>
    </row>
    <row r="365">
      <c r="A365" s="15"/>
      <c r="B365" s="15"/>
      <c r="C365" s="15"/>
      <c r="D365" s="15"/>
      <c r="E365" s="15"/>
      <c r="F365" s="15"/>
      <c r="G365" s="15"/>
    </row>
    <row r="366">
      <c r="A366" s="15"/>
      <c r="B366" s="15"/>
      <c r="C366" s="15"/>
      <c r="D366" s="15"/>
      <c r="E366" s="15"/>
      <c r="F366" s="15"/>
      <c r="G366" s="15"/>
    </row>
    <row r="367">
      <c r="A367" s="15"/>
      <c r="B367" s="15"/>
      <c r="C367" s="15"/>
      <c r="D367" s="15"/>
      <c r="E367" s="15"/>
      <c r="F367" s="15"/>
      <c r="G367" s="15"/>
    </row>
    <row r="368">
      <c r="A368" s="15"/>
      <c r="B368" s="15"/>
      <c r="C368" s="15"/>
      <c r="D368" s="15"/>
      <c r="E368" s="15"/>
      <c r="F368" s="15"/>
      <c r="G368" s="15"/>
    </row>
    <row r="369">
      <c r="A369" s="15"/>
      <c r="B369" s="15"/>
      <c r="C369" s="15"/>
      <c r="D369" s="15"/>
      <c r="E369" s="15"/>
      <c r="F369" s="15"/>
      <c r="G369" s="15"/>
    </row>
    <row r="370">
      <c r="A370" s="15"/>
      <c r="B370" s="15"/>
      <c r="C370" s="15"/>
      <c r="D370" s="15"/>
      <c r="E370" s="15"/>
      <c r="F370" s="15"/>
      <c r="G370" s="15"/>
    </row>
    <row r="371">
      <c r="A371" s="15"/>
      <c r="B371" s="15"/>
      <c r="C371" s="15"/>
      <c r="D371" s="15"/>
      <c r="E371" s="15"/>
      <c r="F371" s="15"/>
      <c r="G371" s="15"/>
    </row>
    <row r="372">
      <c r="A372" s="15"/>
      <c r="B372" s="15"/>
      <c r="C372" s="15"/>
      <c r="D372" s="15"/>
      <c r="E372" s="15"/>
      <c r="F372" s="15"/>
      <c r="G372" s="15"/>
    </row>
    <row r="373">
      <c r="A373" s="15"/>
      <c r="B373" s="15"/>
      <c r="C373" s="15"/>
      <c r="D373" s="15"/>
      <c r="E373" s="15"/>
      <c r="F373" s="15"/>
      <c r="G373" s="15"/>
    </row>
    <row r="374">
      <c r="A374" s="15"/>
      <c r="B374" s="15"/>
      <c r="C374" s="15"/>
      <c r="D374" s="15"/>
      <c r="E374" s="15"/>
      <c r="F374" s="15"/>
      <c r="G374" s="15"/>
    </row>
    <row r="375">
      <c r="A375" s="15"/>
      <c r="B375" s="15"/>
      <c r="C375" s="15"/>
      <c r="D375" s="15"/>
      <c r="E375" s="15"/>
      <c r="F375" s="15"/>
      <c r="G375" s="15"/>
    </row>
    <row r="376">
      <c r="A376" s="15"/>
      <c r="B376" s="15"/>
      <c r="C376" s="15"/>
      <c r="D376" s="15"/>
      <c r="E376" s="15"/>
      <c r="F376" s="15"/>
      <c r="G376" s="15"/>
    </row>
    <row r="377">
      <c r="A377" s="15"/>
      <c r="B377" s="15"/>
      <c r="C377" s="15"/>
      <c r="D377" s="15"/>
      <c r="E377" s="15"/>
      <c r="F377" s="15"/>
      <c r="G377" s="15"/>
    </row>
    <row r="378">
      <c r="A378" s="15"/>
      <c r="B378" s="15"/>
      <c r="C378" s="15"/>
      <c r="D378" s="15"/>
      <c r="E378" s="15"/>
      <c r="F378" s="15"/>
      <c r="G378" s="15"/>
    </row>
    <row r="379">
      <c r="A379" s="15"/>
      <c r="B379" s="15"/>
      <c r="C379" s="15"/>
      <c r="D379" s="15"/>
      <c r="E379" s="15"/>
      <c r="F379" s="15"/>
      <c r="G379" s="15"/>
    </row>
    <row r="380">
      <c r="A380" s="15"/>
      <c r="B380" s="15"/>
      <c r="C380" s="15"/>
      <c r="D380" s="15"/>
      <c r="E380" s="15"/>
      <c r="F380" s="15"/>
      <c r="G380" s="15"/>
    </row>
    <row r="381">
      <c r="A381" s="15"/>
      <c r="B381" s="15"/>
      <c r="C381" s="15"/>
      <c r="D381" s="15"/>
      <c r="E381" s="15"/>
      <c r="F381" s="15"/>
      <c r="G381" s="15"/>
    </row>
    <row r="382">
      <c r="A382" s="15"/>
      <c r="B382" s="15"/>
      <c r="C382" s="15"/>
      <c r="D382" s="15"/>
      <c r="E382" s="15"/>
      <c r="F382" s="15"/>
      <c r="G382" s="15"/>
    </row>
    <row r="383">
      <c r="A383" s="15"/>
      <c r="B383" s="15"/>
      <c r="C383" s="15"/>
      <c r="D383" s="15"/>
      <c r="E383" s="15"/>
      <c r="F383" s="15"/>
      <c r="G383" s="15"/>
    </row>
    <row r="384">
      <c r="A384" s="15"/>
      <c r="B384" s="15"/>
      <c r="C384" s="15"/>
      <c r="D384" s="15"/>
      <c r="E384" s="15"/>
      <c r="F384" s="15"/>
      <c r="G384" s="15"/>
    </row>
    <row r="385">
      <c r="A385" s="15"/>
      <c r="B385" s="15"/>
      <c r="C385" s="15"/>
      <c r="D385" s="15"/>
      <c r="E385" s="15"/>
      <c r="F385" s="15"/>
      <c r="G385" s="15"/>
    </row>
    <row r="386">
      <c r="A386" s="15"/>
      <c r="B386" s="15"/>
      <c r="C386" s="15"/>
      <c r="D386" s="15"/>
      <c r="E386" s="15"/>
      <c r="F386" s="15"/>
      <c r="G386" s="15"/>
    </row>
    <row r="387">
      <c r="A387" s="15"/>
      <c r="B387" s="15"/>
      <c r="C387" s="15"/>
      <c r="D387" s="15"/>
      <c r="E387" s="15"/>
      <c r="F387" s="15"/>
      <c r="G387" s="15"/>
    </row>
    <row r="388">
      <c r="A388" s="15"/>
      <c r="B388" s="15"/>
      <c r="C388" s="15"/>
      <c r="D388" s="15"/>
      <c r="E388" s="15"/>
      <c r="F388" s="15"/>
      <c r="G388" s="15"/>
    </row>
    <row r="389">
      <c r="A389" s="15"/>
      <c r="B389" s="15"/>
      <c r="C389" s="15"/>
      <c r="D389" s="15"/>
      <c r="E389" s="15"/>
      <c r="F389" s="15"/>
      <c r="G389" s="15"/>
    </row>
    <row r="390">
      <c r="A390" s="15"/>
      <c r="B390" s="15"/>
      <c r="C390" s="15"/>
      <c r="D390" s="15"/>
      <c r="E390" s="15"/>
      <c r="F390" s="15"/>
      <c r="G390" s="15"/>
    </row>
    <row r="391">
      <c r="A391" s="15"/>
      <c r="B391" s="15"/>
      <c r="C391" s="15"/>
      <c r="D391" s="15"/>
      <c r="E391" s="15"/>
      <c r="F391" s="15"/>
      <c r="G391" s="15"/>
    </row>
    <row r="392">
      <c r="A392" s="15"/>
      <c r="B392" s="15"/>
      <c r="C392" s="15"/>
      <c r="D392" s="15"/>
      <c r="E392" s="15"/>
      <c r="F392" s="15"/>
      <c r="G392" s="15"/>
    </row>
    <row r="393">
      <c r="A393" s="15"/>
      <c r="B393" s="15"/>
      <c r="C393" s="15"/>
      <c r="D393" s="15"/>
      <c r="E393" s="15"/>
      <c r="F393" s="15"/>
      <c r="G393" s="15"/>
    </row>
    <row r="394">
      <c r="A394" s="15"/>
      <c r="B394" s="15"/>
      <c r="C394" s="15"/>
      <c r="D394" s="15"/>
      <c r="E394" s="15"/>
      <c r="F394" s="15"/>
      <c r="G394" s="15"/>
    </row>
    <row r="395">
      <c r="A395" s="15"/>
      <c r="B395" s="15"/>
      <c r="C395" s="15"/>
      <c r="D395" s="15"/>
      <c r="E395" s="15"/>
      <c r="F395" s="15"/>
      <c r="G395" s="15"/>
    </row>
    <row r="396">
      <c r="A396" s="15"/>
      <c r="B396" s="15"/>
      <c r="C396" s="15"/>
      <c r="D396" s="15"/>
      <c r="E396" s="15"/>
      <c r="F396" s="15"/>
      <c r="G396" s="15"/>
    </row>
    <row r="397">
      <c r="A397" s="15"/>
      <c r="B397" s="15"/>
      <c r="C397" s="15"/>
      <c r="D397" s="15"/>
      <c r="E397" s="15"/>
      <c r="F397" s="15"/>
      <c r="G397" s="15"/>
    </row>
    <row r="398">
      <c r="A398" s="15"/>
      <c r="B398" s="15"/>
      <c r="C398" s="15"/>
      <c r="D398" s="15"/>
      <c r="E398" s="15"/>
      <c r="F398" s="15"/>
      <c r="G398" s="15"/>
    </row>
    <row r="399">
      <c r="A399" s="15"/>
      <c r="B399" s="15"/>
      <c r="C399" s="15"/>
      <c r="D399" s="15"/>
      <c r="E399" s="15"/>
      <c r="F399" s="15"/>
      <c r="G399" s="15"/>
    </row>
    <row r="400">
      <c r="A400" s="15"/>
      <c r="B400" s="15"/>
      <c r="C400" s="15"/>
      <c r="D400" s="15"/>
      <c r="E400" s="15"/>
      <c r="F400" s="15"/>
      <c r="G400" s="15"/>
    </row>
    <row r="401">
      <c r="A401" s="15"/>
      <c r="B401" s="15"/>
      <c r="C401" s="15"/>
      <c r="D401" s="15"/>
      <c r="E401" s="15"/>
      <c r="F401" s="15"/>
      <c r="G401" s="15"/>
    </row>
    <row r="402">
      <c r="A402" s="15"/>
      <c r="B402" s="15"/>
      <c r="C402" s="15"/>
      <c r="D402" s="15"/>
      <c r="E402" s="15"/>
      <c r="F402" s="15"/>
      <c r="G402" s="15"/>
    </row>
    <row r="403">
      <c r="A403" s="15"/>
      <c r="B403" s="15"/>
      <c r="C403" s="15"/>
      <c r="D403" s="15"/>
      <c r="E403" s="15"/>
      <c r="F403" s="15"/>
      <c r="G403" s="15"/>
    </row>
    <row r="404">
      <c r="A404" s="15"/>
      <c r="B404" s="15"/>
      <c r="C404" s="15"/>
      <c r="D404" s="15"/>
      <c r="E404" s="15"/>
      <c r="F404" s="15"/>
      <c r="G404" s="15"/>
    </row>
    <row r="405">
      <c r="A405" s="15"/>
      <c r="B405" s="15"/>
      <c r="C405" s="15"/>
      <c r="D405" s="15"/>
      <c r="E405" s="15"/>
      <c r="F405" s="15"/>
      <c r="G405" s="15"/>
    </row>
    <row r="406">
      <c r="A406" s="15"/>
      <c r="B406" s="15"/>
      <c r="C406" s="15"/>
      <c r="D406" s="15"/>
      <c r="E406" s="15"/>
      <c r="F406" s="15"/>
      <c r="G406" s="15"/>
    </row>
    <row r="407">
      <c r="A407" s="15"/>
      <c r="B407" s="15"/>
      <c r="C407" s="15"/>
      <c r="D407" s="15"/>
      <c r="E407" s="15"/>
      <c r="F407" s="15"/>
      <c r="G407" s="15"/>
    </row>
    <row r="408">
      <c r="A408" s="15"/>
      <c r="B408" s="15"/>
      <c r="C408" s="15"/>
      <c r="D408" s="15"/>
      <c r="E408" s="15"/>
      <c r="F408" s="15"/>
      <c r="G408" s="15"/>
    </row>
    <row r="409">
      <c r="A409" s="15"/>
      <c r="B409" s="15"/>
      <c r="C409" s="15"/>
      <c r="D409" s="15"/>
      <c r="E409" s="15"/>
      <c r="F409" s="15"/>
      <c r="G409" s="15"/>
    </row>
    <row r="410">
      <c r="A410" s="15"/>
      <c r="B410" s="15"/>
      <c r="C410" s="15"/>
      <c r="D410" s="15"/>
      <c r="E410" s="15"/>
      <c r="F410" s="15"/>
      <c r="G410" s="15"/>
    </row>
    <row r="411">
      <c r="A411" s="15"/>
      <c r="B411" s="15"/>
      <c r="C411" s="15"/>
      <c r="D411" s="15"/>
      <c r="E411" s="15"/>
      <c r="F411" s="15"/>
      <c r="G411" s="15"/>
    </row>
    <row r="412">
      <c r="A412" s="15"/>
      <c r="B412" s="15"/>
      <c r="C412" s="15"/>
      <c r="D412" s="15"/>
      <c r="E412" s="15"/>
      <c r="F412" s="15"/>
      <c r="G412" s="15"/>
    </row>
    <row r="413">
      <c r="A413" s="15"/>
      <c r="B413" s="15"/>
      <c r="C413" s="15"/>
      <c r="D413" s="15"/>
      <c r="E413" s="15"/>
      <c r="F413" s="15"/>
      <c r="G413" s="15"/>
    </row>
    <row r="414">
      <c r="A414" s="15"/>
      <c r="B414" s="15"/>
      <c r="C414" s="15"/>
      <c r="D414" s="15"/>
      <c r="E414" s="15"/>
      <c r="F414" s="15"/>
      <c r="G414" s="15"/>
    </row>
    <row r="415">
      <c r="A415" s="15"/>
      <c r="B415" s="15"/>
      <c r="C415" s="15"/>
      <c r="D415" s="15"/>
      <c r="E415" s="15"/>
      <c r="F415" s="15"/>
      <c r="G415" s="15"/>
    </row>
    <row r="416">
      <c r="A416" s="15"/>
      <c r="B416" s="15"/>
      <c r="C416" s="15"/>
      <c r="D416" s="15"/>
      <c r="E416" s="15"/>
      <c r="F416" s="15"/>
      <c r="G416" s="15"/>
    </row>
    <row r="417">
      <c r="A417" s="15"/>
      <c r="B417" s="15"/>
      <c r="C417" s="15"/>
      <c r="D417" s="15"/>
      <c r="E417" s="15"/>
      <c r="F417" s="15"/>
      <c r="G417" s="15"/>
    </row>
    <row r="418">
      <c r="A418" s="15"/>
      <c r="B418" s="15"/>
      <c r="C418" s="15"/>
      <c r="D418" s="15"/>
      <c r="E418" s="15"/>
      <c r="F418" s="15"/>
      <c r="G418" s="15"/>
    </row>
    <row r="419">
      <c r="A419" s="15"/>
      <c r="B419" s="15"/>
      <c r="C419" s="15"/>
      <c r="D419" s="15"/>
      <c r="E419" s="15"/>
      <c r="F419" s="15"/>
      <c r="G419" s="15"/>
    </row>
    <row r="420">
      <c r="A420" s="15"/>
      <c r="B420" s="15"/>
      <c r="C420" s="15"/>
      <c r="D420" s="15"/>
      <c r="E420" s="15"/>
      <c r="F420" s="15"/>
      <c r="G420" s="15"/>
    </row>
    <row r="421">
      <c r="A421" s="15"/>
      <c r="B421" s="15"/>
      <c r="C421" s="15"/>
      <c r="D421" s="15"/>
      <c r="E421" s="15"/>
      <c r="F421" s="15"/>
      <c r="G421" s="15"/>
    </row>
    <row r="422">
      <c r="A422" s="15"/>
      <c r="B422" s="15"/>
      <c r="C422" s="15"/>
      <c r="D422" s="15"/>
      <c r="E422" s="15"/>
      <c r="F422" s="15"/>
      <c r="G422" s="15"/>
    </row>
    <row r="423">
      <c r="A423" s="15"/>
      <c r="B423" s="15"/>
      <c r="C423" s="15"/>
      <c r="D423" s="15"/>
      <c r="E423" s="15"/>
      <c r="F423" s="15"/>
      <c r="G423" s="15"/>
    </row>
    <row r="424">
      <c r="A424" s="15"/>
      <c r="B424" s="15"/>
      <c r="C424" s="15"/>
      <c r="D424" s="15"/>
      <c r="E424" s="15"/>
      <c r="F424" s="15"/>
      <c r="G424" s="15"/>
    </row>
    <row r="425">
      <c r="A425" s="15"/>
      <c r="B425" s="15"/>
      <c r="C425" s="15"/>
      <c r="D425" s="15"/>
      <c r="E425" s="15"/>
      <c r="F425" s="15"/>
      <c r="G425" s="15"/>
    </row>
    <row r="426">
      <c r="A426" s="15"/>
      <c r="B426" s="15"/>
      <c r="C426" s="15"/>
      <c r="D426" s="15"/>
      <c r="E426" s="15"/>
      <c r="F426" s="15"/>
      <c r="G426" s="15"/>
    </row>
    <row r="427">
      <c r="A427" s="15"/>
      <c r="B427" s="15"/>
      <c r="C427" s="15"/>
      <c r="D427" s="15"/>
      <c r="E427" s="15"/>
      <c r="F427" s="15"/>
      <c r="G427" s="15"/>
    </row>
    <row r="428">
      <c r="A428" s="15"/>
      <c r="B428" s="15"/>
      <c r="C428" s="15"/>
      <c r="D428" s="15"/>
      <c r="E428" s="15"/>
      <c r="F428" s="15"/>
      <c r="G428" s="15"/>
    </row>
    <row r="429">
      <c r="A429" s="15"/>
      <c r="B429" s="15"/>
      <c r="C429" s="15"/>
      <c r="D429" s="15"/>
      <c r="E429" s="15"/>
      <c r="F429" s="15"/>
      <c r="G429" s="15"/>
    </row>
    <row r="430">
      <c r="A430" s="15"/>
      <c r="B430" s="15"/>
      <c r="C430" s="15"/>
      <c r="D430" s="15"/>
      <c r="E430" s="15"/>
      <c r="F430" s="15"/>
      <c r="G430" s="15"/>
    </row>
    <row r="431">
      <c r="A431" s="15"/>
      <c r="B431" s="15"/>
      <c r="C431" s="15"/>
      <c r="D431" s="15"/>
      <c r="E431" s="15"/>
      <c r="F431" s="15"/>
      <c r="G431" s="15"/>
    </row>
    <row r="432">
      <c r="A432" s="15"/>
      <c r="B432" s="15"/>
      <c r="C432" s="15"/>
      <c r="D432" s="15"/>
      <c r="E432" s="15"/>
      <c r="F432" s="15"/>
      <c r="G432" s="15"/>
    </row>
    <row r="433">
      <c r="A433" s="15"/>
      <c r="B433" s="15"/>
      <c r="C433" s="15"/>
      <c r="D433" s="15"/>
      <c r="E433" s="15"/>
      <c r="F433" s="15"/>
      <c r="G433" s="15"/>
    </row>
    <row r="434">
      <c r="A434" s="15"/>
      <c r="B434" s="15"/>
      <c r="C434" s="15"/>
      <c r="D434" s="15"/>
      <c r="E434" s="15"/>
      <c r="F434" s="15"/>
      <c r="G434" s="15"/>
    </row>
    <row r="435">
      <c r="A435" s="15"/>
      <c r="B435" s="15"/>
      <c r="C435" s="15"/>
      <c r="D435" s="15"/>
      <c r="E435" s="15"/>
      <c r="F435" s="15"/>
      <c r="G435" s="15"/>
    </row>
    <row r="436">
      <c r="A436" s="15"/>
      <c r="B436" s="15"/>
      <c r="C436" s="15"/>
      <c r="D436" s="15"/>
      <c r="E436" s="15"/>
      <c r="F436" s="15"/>
      <c r="G436" s="15"/>
    </row>
    <row r="437">
      <c r="A437" s="15"/>
      <c r="B437" s="15"/>
      <c r="C437" s="15"/>
      <c r="D437" s="15"/>
      <c r="E437" s="15"/>
      <c r="F437" s="15"/>
      <c r="G437" s="15"/>
    </row>
    <row r="438">
      <c r="A438" s="15"/>
      <c r="B438" s="15"/>
      <c r="C438" s="15"/>
      <c r="D438" s="15"/>
      <c r="E438" s="15"/>
      <c r="F438" s="15"/>
      <c r="G438" s="15"/>
    </row>
    <row r="439">
      <c r="A439" s="15"/>
      <c r="B439" s="15"/>
      <c r="C439" s="15"/>
      <c r="D439" s="15"/>
      <c r="E439" s="15"/>
      <c r="F439" s="15"/>
      <c r="G439" s="15"/>
    </row>
    <row r="440">
      <c r="A440" s="15"/>
      <c r="B440" s="15"/>
      <c r="C440" s="15"/>
      <c r="D440" s="15"/>
      <c r="E440" s="15"/>
      <c r="F440" s="15"/>
      <c r="G440" s="15"/>
    </row>
    <row r="441">
      <c r="A441" s="15"/>
      <c r="B441" s="15"/>
      <c r="C441" s="15"/>
      <c r="D441" s="15"/>
      <c r="E441" s="15"/>
      <c r="F441" s="15"/>
      <c r="G441" s="15"/>
    </row>
    <row r="442">
      <c r="A442" s="15"/>
      <c r="B442" s="15"/>
      <c r="C442" s="15"/>
      <c r="D442" s="15"/>
      <c r="E442" s="15"/>
      <c r="F442" s="15"/>
      <c r="G442" s="15"/>
    </row>
    <row r="443">
      <c r="A443" s="15"/>
      <c r="B443" s="15"/>
      <c r="C443" s="15"/>
      <c r="D443" s="15"/>
      <c r="E443" s="15"/>
      <c r="F443" s="15"/>
      <c r="G443" s="15"/>
    </row>
    <row r="444">
      <c r="A444" s="15"/>
      <c r="B444" s="15"/>
      <c r="C444" s="15"/>
      <c r="D444" s="15"/>
      <c r="E444" s="15"/>
      <c r="F444" s="15"/>
      <c r="G444" s="15"/>
    </row>
    <row r="445">
      <c r="A445" s="15"/>
      <c r="B445" s="15"/>
      <c r="C445" s="15"/>
      <c r="D445" s="15"/>
      <c r="E445" s="15"/>
      <c r="F445" s="15"/>
      <c r="G445" s="15"/>
    </row>
    <row r="446">
      <c r="A446" s="15"/>
      <c r="B446" s="15"/>
      <c r="C446" s="15"/>
      <c r="D446" s="15"/>
      <c r="E446" s="15"/>
      <c r="F446" s="15"/>
      <c r="G446" s="15"/>
    </row>
    <row r="447">
      <c r="A447" s="15"/>
      <c r="B447" s="15"/>
      <c r="C447" s="15"/>
      <c r="D447" s="15"/>
      <c r="E447" s="15"/>
      <c r="F447" s="15"/>
      <c r="G447" s="15"/>
    </row>
    <row r="448">
      <c r="A448" s="15"/>
      <c r="B448" s="15"/>
      <c r="C448" s="15"/>
      <c r="D448" s="15"/>
      <c r="E448" s="15"/>
      <c r="F448" s="15"/>
      <c r="G448" s="15"/>
    </row>
    <row r="449">
      <c r="A449" s="15"/>
      <c r="B449" s="15"/>
      <c r="C449" s="15"/>
      <c r="D449" s="15"/>
      <c r="E449" s="15"/>
      <c r="F449" s="15"/>
      <c r="G449" s="15"/>
    </row>
    <row r="450">
      <c r="A450" s="15"/>
      <c r="B450" s="15"/>
      <c r="C450" s="15"/>
      <c r="D450" s="15"/>
      <c r="E450" s="15"/>
      <c r="F450" s="15"/>
      <c r="G450" s="15"/>
    </row>
    <row r="451">
      <c r="A451" s="15"/>
      <c r="B451" s="15"/>
      <c r="C451" s="15"/>
      <c r="D451" s="15"/>
      <c r="E451" s="15"/>
      <c r="F451" s="15"/>
      <c r="G451" s="15"/>
    </row>
    <row r="452">
      <c r="A452" s="15"/>
      <c r="B452" s="15"/>
      <c r="C452" s="15"/>
      <c r="D452" s="15"/>
      <c r="E452" s="15"/>
      <c r="F452" s="15"/>
      <c r="G452" s="15"/>
    </row>
    <row r="453">
      <c r="A453" s="15"/>
      <c r="B453" s="15"/>
      <c r="C453" s="15"/>
      <c r="D453" s="15"/>
      <c r="E453" s="15"/>
      <c r="F453" s="15"/>
      <c r="G453" s="15"/>
    </row>
    <row r="454">
      <c r="A454" s="15"/>
      <c r="B454" s="15"/>
      <c r="C454" s="15"/>
      <c r="D454" s="15"/>
      <c r="E454" s="15"/>
      <c r="F454" s="15"/>
      <c r="G454" s="15"/>
    </row>
    <row r="455">
      <c r="A455" s="15"/>
      <c r="B455" s="15"/>
      <c r="C455" s="15"/>
      <c r="D455" s="15"/>
      <c r="E455" s="15"/>
      <c r="F455" s="15"/>
      <c r="G455" s="15"/>
    </row>
    <row r="456">
      <c r="A456" s="15"/>
      <c r="B456" s="15"/>
      <c r="C456" s="15"/>
      <c r="D456" s="15"/>
      <c r="E456" s="15"/>
      <c r="F456" s="15"/>
      <c r="G456" s="15"/>
    </row>
    <row r="457">
      <c r="A457" s="15"/>
      <c r="B457" s="15"/>
      <c r="C457" s="15"/>
      <c r="D457" s="15"/>
      <c r="E457" s="15"/>
      <c r="F457" s="15"/>
      <c r="G457" s="15"/>
    </row>
    <row r="458">
      <c r="A458" s="15"/>
      <c r="B458" s="15"/>
      <c r="C458" s="15"/>
      <c r="D458" s="15"/>
      <c r="E458" s="15"/>
      <c r="F458" s="15"/>
      <c r="G458" s="15"/>
    </row>
    <row r="459">
      <c r="A459" s="15"/>
      <c r="B459" s="15"/>
      <c r="C459" s="15"/>
      <c r="D459" s="15"/>
      <c r="E459" s="15"/>
      <c r="F459" s="15"/>
      <c r="G459" s="15"/>
    </row>
    <row r="460">
      <c r="A460" s="15"/>
      <c r="B460" s="15"/>
      <c r="C460" s="15"/>
      <c r="D460" s="15"/>
      <c r="E460" s="15"/>
      <c r="F460" s="15"/>
      <c r="G460" s="15"/>
    </row>
    <row r="461">
      <c r="A461" s="15"/>
      <c r="B461" s="15"/>
      <c r="C461" s="15"/>
      <c r="D461" s="15"/>
      <c r="E461" s="15"/>
      <c r="F461" s="15"/>
      <c r="G461" s="15"/>
    </row>
    <row r="462">
      <c r="A462" s="15"/>
      <c r="B462" s="15"/>
      <c r="C462" s="15"/>
      <c r="D462" s="15"/>
      <c r="E462" s="15"/>
      <c r="F462" s="15"/>
      <c r="G462" s="15"/>
    </row>
    <row r="463">
      <c r="A463" s="15"/>
      <c r="B463" s="15"/>
      <c r="C463" s="15"/>
      <c r="D463" s="15"/>
      <c r="E463" s="15"/>
      <c r="F463" s="15"/>
      <c r="G463" s="15"/>
    </row>
    <row r="464">
      <c r="A464" s="15"/>
      <c r="B464" s="15"/>
      <c r="C464" s="15"/>
      <c r="D464" s="15"/>
      <c r="E464" s="15"/>
      <c r="F464" s="15"/>
      <c r="G464" s="15"/>
    </row>
    <row r="465">
      <c r="A465" s="15"/>
      <c r="B465" s="15"/>
      <c r="C465" s="15"/>
      <c r="D465" s="15"/>
      <c r="E465" s="15"/>
      <c r="F465" s="15"/>
      <c r="G465" s="15"/>
    </row>
    <row r="466">
      <c r="A466" s="15"/>
      <c r="B466" s="15"/>
      <c r="C466" s="15"/>
      <c r="D466" s="15"/>
      <c r="E466" s="15"/>
      <c r="F466" s="15"/>
      <c r="G466" s="15"/>
    </row>
    <row r="467">
      <c r="A467" s="15"/>
      <c r="B467" s="15"/>
      <c r="C467" s="15"/>
      <c r="D467" s="15"/>
      <c r="E467" s="15"/>
      <c r="F467" s="15"/>
      <c r="G467" s="15"/>
    </row>
    <row r="468">
      <c r="A468" s="15"/>
      <c r="B468" s="15"/>
      <c r="C468" s="15"/>
      <c r="D468" s="15"/>
      <c r="E468" s="15"/>
      <c r="F468" s="15"/>
      <c r="G468" s="15"/>
    </row>
    <row r="469">
      <c r="A469" s="15"/>
      <c r="B469" s="15"/>
      <c r="C469" s="15"/>
      <c r="D469" s="15"/>
      <c r="E469" s="15"/>
      <c r="F469" s="15"/>
      <c r="G469" s="15"/>
    </row>
    <row r="470">
      <c r="A470" s="15"/>
      <c r="B470" s="15"/>
      <c r="C470" s="15"/>
      <c r="D470" s="15"/>
      <c r="E470" s="15"/>
      <c r="F470" s="15"/>
      <c r="G470" s="15"/>
    </row>
    <row r="471">
      <c r="A471" s="15"/>
      <c r="B471" s="15"/>
      <c r="C471" s="15"/>
      <c r="D471" s="15"/>
      <c r="E471" s="15"/>
      <c r="F471" s="15"/>
      <c r="G471" s="15"/>
    </row>
    <row r="472">
      <c r="A472" s="15"/>
      <c r="B472" s="15"/>
      <c r="C472" s="15"/>
      <c r="D472" s="15"/>
      <c r="E472" s="15"/>
      <c r="F472" s="15"/>
      <c r="G472" s="15"/>
    </row>
    <row r="473">
      <c r="A473" s="15"/>
      <c r="B473" s="15"/>
      <c r="C473" s="15"/>
      <c r="D473" s="15"/>
      <c r="E473" s="15"/>
      <c r="F473" s="15"/>
      <c r="G473" s="15"/>
    </row>
    <row r="474">
      <c r="A474" s="15"/>
      <c r="B474" s="15"/>
      <c r="C474" s="15"/>
      <c r="D474" s="15"/>
      <c r="E474" s="15"/>
      <c r="F474" s="15"/>
      <c r="G474" s="15"/>
    </row>
    <row r="475">
      <c r="A475" s="15"/>
      <c r="B475" s="15"/>
      <c r="C475" s="15"/>
      <c r="D475" s="15"/>
      <c r="E475" s="15"/>
      <c r="F475" s="15"/>
      <c r="G475" s="15"/>
    </row>
    <row r="476">
      <c r="A476" s="15"/>
      <c r="B476" s="15"/>
      <c r="C476" s="15"/>
      <c r="D476" s="15"/>
      <c r="E476" s="15"/>
      <c r="F476" s="15"/>
      <c r="G476" s="15"/>
    </row>
    <row r="477">
      <c r="A477" s="15"/>
      <c r="B477" s="15"/>
      <c r="C477" s="15"/>
      <c r="D477" s="15"/>
      <c r="E477" s="15"/>
      <c r="F477" s="15"/>
      <c r="G477" s="15"/>
    </row>
    <row r="478">
      <c r="A478" s="15"/>
      <c r="B478" s="15"/>
      <c r="C478" s="15"/>
      <c r="D478" s="15"/>
      <c r="E478" s="15"/>
      <c r="F478" s="15"/>
      <c r="G478" s="15"/>
    </row>
    <row r="479">
      <c r="A479" s="15"/>
      <c r="B479" s="15"/>
      <c r="C479" s="15"/>
      <c r="D479" s="15"/>
      <c r="E479" s="15"/>
      <c r="F479" s="15"/>
      <c r="G479" s="15"/>
    </row>
    <row r="480">
      <c r="A480" s="15"/>
      <c r="B480" s="15"/>
      <c r="C480" s="15"/>
      <c r="D480" s="15"/>
      <c r="E480" s="15"/>
      <c r="F480" s="15"/>
      <c r="G480" s="15"/>
    </row>
    <row r="481">
      <c r="A481" s="15"/>
      <c r="B481" s="15"/>
      <c r="C481" s="15"/>
      <c r="D481" s="15"/>
      <c r="E481" s="15"/>
      <c r="F481" s="15"/>
      <c r="G481" s="15"/>
    </row>
    <row r="482">
      <c r="A482" s="15"/>
      <c r="B482" s="15"/>
      <c r="C482" s="15"/>
      <c r="D482" s="15"/>
      <c r="E482" s="15"/>
      <c r="F482" s="15"/>
      <c r="G482" s="15"/>
    </row>
    <row r="483">
      <c r="A483" s="15"/>
      <c r="B483" s="15"/>
      <c r="C483" s="15"/>
      <c r="D483" s="15"/>
      <c r="E483" s="15"/>
      <c r="F483" s="15"/>
      <c r="G483" s="15"/>
    </row>
    <row r="484">
      <c r="A484" s="15"/>
      <c r="B484" s="15"/>
      <c r="C484" s="15"/>
      <c r="D484" s="15"/>
      <c r="E484" s="15"/>
      <c r="F484" s="15"/>
      <c r="G484" s="15"/>
    </row>
    <row r="485">
      <c r="A485" s="15"/>
      <c r="B485" s="15"/>
      <c r="C485" s="15"/>
      <c r="D485" s="15"/>
      <c r="E485" s="15"/>
      <c r="F485" s="15"/>
      <c r="G485" s="15"/>
    </row>
    <row r="486">
      <c r="A486" s="15"/>
      <c r="B486" s="15"/>
      <c r="C486" s="15"/>
      <c r="D486" s="15"/>
      <c r="E486" s="15"/>
      <c r="F486" s="15"/>
      <c r="G486" s="15"/>
    </row>
    <row r="487">
      <c r="A487" s="15"/>
      <c r="B487" s="15"/>
      <c r="C487" s="15"/>
      <c r="D487" s="15"/>
      <c r="E487" s="15"/>
      <c r="F487" s="15"/>
      <c r="G487" s="15"/>
    </row>
    <row r="488">
      <c r="A488" s="15"/>
      <c r="B488" s="15"/>
      <c r="C488" s="15"/>
      <c r="D488" s="15"/>
      <c r="E488" s="15"/>
      <c r="F488" s="15"/>
      <c r="G488" s="15"/>
    </row>
    <row r="489">
      <c r="A489" s="15"/>
      <c r="B489" s="15"/>
      <c r="C489" s="15"/>
      <c r="D489" s="15"/>
      <c r="E489" s="15"/>
      <c r="F489" s="15"/>
      <c r="G489" s="15"/>
    </row>
    <row r="490">
      <c r="A490" s="15"/>
      <c r="B490" s="15"/>
      <c r="C490" s="15"/>
      <c r="D490" s="15"/>
      <c r="E490" s="15"/>
      <c r="F490" s="15"/>
      <c r="G490" s="15"/>
    </row>
    <row r="491">
      <c r="A491" s="15"/>
      <c r="B491" s="15"/>
      <c r="C491" s="15"/>
      <c r="D491" s="15"/>
      <c r="E491" s="15"/>
      <c r="F491" s="15"/>
      <c r="G491" s="15"/>
    </row>
    <row r="492">
      <c r="A492" s="15"/>
      <c r="B492" s="15"/>
      <c r="C492" s="15"/>
      <c r="D492" s="15"/>
      <c r="E492" s="15"/>
      <c r="F492" s="15"/>
      <c r="G492" s="15"/>
    </row>
    <row r="493">
      <c r="A493" s="15"/>
      <c r="B493" s="15"/>
      <c r="C493" s="15"/>
      <c r="D493" s="15"/>
      <c r="E493" s="15"/>
      <c r="F493" s="15"/>
      <c r="G493" s="15"/>
    </row>
    <row r="494">
      <c r="A494" s="15"/>
      <c r="B494" s="15"/>
      <c r="C494" s="15"/>
      <c r="D494" s="15"/>
      <c r="E494" s="15"/>
      <c r="F494" s="15"/>
      <c r="G494" s="15"/>
    </row>
    <row r="495">
      <c r="A495" s="15"/>
      <c r="B495" s="15"/>
      <c r="C495" s="15"/>
      <c r="D495" s="15"/>
      <c r="E495" s="15"/>
      <c r="F495" s="15"/>
      <c r="G495" s="15"/>
    </row>
    <row r="496">
      <c r="A496" s="15"/>
      <c r="B496" s="15"/>
      <c r="C496" s="15"/>
      <c r="D496" s="15"/>
      <c r="E496" s="15"/>
      <c r="F496" s="15"/>
      <c r="G496" s="15"/>
    </row>
    <row r="497">
      <c r="A497" s="15"/>
      <c r="B497" s="15"/>
      <c r="C497" s="15"/>
      <c r="D497" s="15"/>
      <c r="E497" s="15"/>
      <c r="F497" s="15"/>
      <c r="G497" s="15"/>
    </row>
    <row r="498">
      <c r="A498" s="15"/>
      <c r="B498" s="15"/>
      <c r="C498" s="15"/>
      <c r="D498" s="15"/>
      <c r="E498" s="15"/>
      <c r="F498" s="15"/>
      <c r="G498" s="15"/>
    </row>
    <row r="499">
      <c r="A499" s="15"/>
      <c r="B499" s="15"/>
      <c r="C499" s="15"/>
      <c r="D499" s="15"/>
      <c r="E499" s="15"/>
      <c r="F499" s="15"/>
      <c r="G499" s="15"/>
    </row>
    <row r="500">
      <c r="A500" s="15"/>
      <c r="B500" s="15"/>
      <c r="C500" s="15"/>
      <c r="D500" s="15"/>
      <c r="E500" s="15"/>
      <c r="F500" s="15"/>
      <c r="G500" s="15"/>
    </row>
    <row r="501">
      <c r="A501" s="15"/>
      <c r="B501" s="15"/>
      <c r="C501" s="15"/>
      <c r="D501" s="15"/>
      <c r="E501" s="15"/>
      <c r="F501" s="15"/>
      <c r="G501" s="15"/>
    </row>
    <row r="502">
      <c r="A502" s="15"/>
      <c r="B502" s="15"/>
      <c r="C502" s="15"/>
      <c r="D502" s="15"/>
      <c r="E502" s="15"/>
      <c r="F502" s="15"/>
      <c r="G502" s="15"/>
    </row>
    <row r="503">
      <c r="A503" s="15"/>
      <c r="B503" s="15"/>
      <c r="C503" s="15"/>
      <c r="D503" s="15"/>
      <c r="E503" s="15"/>
      <c r="F503" s="15"/>
      <c r="G503" s="15"/>
    </row>
    <row r="504">
      <c r="A504" s="15"/>
      <c r="B504" s="15"/>
      <c r="C504" s="15"/>
      <c r="D504" s="15"/>
      <c r="E504" s="15"/>
      <c r="F504" s="15"/>
      <c r="G504" s="15"/>
    </row>
    <row r="505">
      <c r="A505" s="15"/>
      <c r="B505" s="15"/>
      <c r="C505" s="15"/>
      <c r="D505" s="15"/>
      <c r="E505" s="15"/>
      <c r="F505" s="15"/>
      <c r="G505" s="15"/>
    </row>
    <row r="506">
      <c r="A506" s="15"/>
      <c r="B506" s="15"/>
      <c r="C506" s="15"/>
      <c r="D506" s="15"/>
      <c r="E506" s="15"/>
      <c r="F506" s="15"/>
      <c r="G506" s="15"/>
    </row>
    <row r="507">
      <c r="A507" s="15"/>
      <c r="B507" s="15"/>
      <c r="C507" s="15"/>
      <c r="D507" s="15"/>
      <c r="E507" s="15"/>
      <c r="F507" s="15"/>
      <c r="G507" s="15"/>
    </row>
    <row r="508">
      <c r="A508" s="15"/>
      <c r="B508" s="15"/>
      <c r="C508" s="15"/>
      <c r="D508" s="15"/>
      <c r="E508" s="15"/>
      <c r="F508" s="15"/>
      <c r="G508" s="15"/>
    </row>
    <row r="509">
      <c r="A509" s="15"/>
      <c r="B509" s="15"/>
      <c r="C509" s="15"/>
      <c r="D509" s="15"/>
      <c r="E509" s="15"/>
      <c r="F509" s="15"/>
      <c r="G509" s="15"/>
    </row>
    <row r="510">
      <c r="A510" s="15"/>
      <c r="B510" s="15"/>
      <c r="C510" s="15"/>
      <c r="D510" s="15"/>
      <c r="E510" s="15"/>
      <c r="F510" s="15"/>
      <c r="G510" s="15"/>
    </row>
    <row r="511">
      <c r="A511" s="15"/>
      <c r="B511" s="15"/>
      <c r="C511" s="15"/>
      <c r="D511" s="15"/>
      <c r="E511" s="15"/>
      <c r="F511" s="15"/>
      <c r="G511" s="15"/>
    </row>
    <row r="512">
      <c r="A512" s="15"/>
      <c r="B512" s="15"/>
      <c r="C512" s="15"/>
      <c r="D512" s="15"/>
      <c r="E512" s="15"/>
      <c r="F512" s="15"/>
      <c r="G512" s="15"/>
    </row>
    <row r="513">
      <c r="A513" s="15"/>
      <c r="B513" s="15"/>
      <c r="C513" s="15"/>
      <c r="D513" s="15"/>
      <c r="E513" s="15"/>
      <c r="F513" s="15"/>
      <c r="G513" s="15"/>
    </row>
    <row r="514">
      <c r="A514" s="15"/>
      <c r="B514" s="15"/>
      <c r="C514" s="15"/>
      <c r="D514" s="15"/>
      <c r="E514" s="15"/>
      <c r="F514" s="15"/>
      <c r="G514" s="15"/>
    </row>
    <row r="515">
      <c r="A515" s="15"/>
      <c r="B515" s="15"/>
      <c r="C515" s="15"/>
      <c r="D515" s="15"/>
      <c r="E515" s="15"/>
      <c r="F515" s="15"/>
      <c r="G515" s="15"/>
    </row>
    <row r="516">
      <c r="A516" s="15"/>
      <c r="B516" s="15"/>
      <c r="C516" s="15"/>
      <c r="D516" s="15"/>
      <c r="E516" s="15"/>
      <c r="F516" s="15"/>
      <c r="G516" s="15"/>
    </row>
    <row r="517">
      <c r="A517" s="15"/>
      <c r="B517" s="15"/>
      <c r="C517" s="15"/>
      <c r="D517" s="15"/>
      <c r="E517" s="15"/>
      <c r="F517" s="15"/>
      <c r="G517" s="15"/>
    </row>
    <row r="518">
      <c r="A518" s="15"/>
      <c r="B518" s="15"/>
      <c r="C518" s="15"/>
      <c r="D518" s="15"/>
      <c r="E518" s="15"/>
      <c r="F518" s="15"/>
      <c r="G518" s="15"/>
    </row>
    <row r="519">
      <c r="A519" s="15"/>
      <c r="B519" s="15"/>
      <c r="C519" s="15"/>
      <c r="D519" s="15"/>
      <c r="E519" s="15"/>
      <c r="F519" s="15"/>
      <c r="G519" s="15"/>
    </row>
    <row r="520">
      <c r="A520" s="15"/>
      <c r="B520" s="15"/>
      <c r="C520" s="15"/>
      <c r="D520" s="15"/>
      <c r="E520" s="15"/>
      <c r="F520" s="15"/>
      <c r="G520" s="15"/>
    </row>
    <row r="521">
      <c r="A521" s="15"/>
      <c r="B521" s="15"/>
      <c r="C521" s="15"/>
      <c r="D521" s="15"/>
      <c r="E521" s="15"/>
      <c r="F521" s="15"/>
      <c r="G521" s="15"/>
    </row>
    <row r="522">
      <c r="A522" s="15"/>
      <c r="B522" s="15"/>
      <c r="C522" s="15"/>
      <c r="D522" s="15"/>
      <c r="E522" s="15"/>
      <c r="F522" s="15"/>
      <c r="G522" s="15"/>
    </row>
    <row r="523">
      <c r="A523" s="15"/>
      <c r="B523" s="15"/>
      <c r="C523" s="15"/>
      <c r="D523" s="15"/>
      <c r="E523" s="15"/>
      <c r="F523" s="15"/>
      <c r="G523" s="15"/>
    </row>
    <row r="524">
      <c r="A524" s="15"/>
      <c r="B524" s="15"/>
      <c r="C524" s="15"/>
      <c r="D524" s="15"/>
      <c r="E524" s="15"/>
      <c r="F524" s="15"/>
      <c r="G524" s="15"/>
    </row>
    <row r="525">
      <c r="A525" s="15"/>
      <c r="B525" s="15"/>
      <c r="C525" s="15"/>
      <c r="D525" s="15"/>
      <c r="E525" s="15"/>
      <c r="F525" s="15"/>
      <c r="G525" s="15"/>
    </row>
    <row r="526">
      <c r="A526" s="15"/>
      <c r="B526" s="15"/>
      <c r="C526" s="15"/>
      <c r="D526" s="15"/>
      <c r="E526" s="15"/>
      <c r="F526" s="15"/>
      <c r="G526" s="15"/>
    </row>
    <row r="527">
      <c r="A527" s="15"/>
      <c r="B527" s="15"/>
      <c r="C527" s="15"/>
      <c r="D527" s="15"/>
      <c r="E527" s="15"/>
      <c r="F527" s="15"/>
      <c r="G527" s="15"/>
    </row>
    <row r="528">
      <c r="A528" s="15"/>
      <c r="B528" s="15"/>
      <c r="C528" s="15"/>
      <c r="D528" s="15"/>
      <c r="E528" s="15"/>
      <c r="F528" s="15"/>
      <c r="G528" s="15"/>
    </row>
    <row r="529">
      <c r="A529" s="15"/>
      <c r="B529" s="15"/>
      <c r="C529" s="15"/>
      <c r="D529" s="15"/>
      <c r="E529" s="15"/>
      <c r="F529" s="15"/>
      <c r="G529" s="15"/>
    </row>
    <row r="530">
      <c r="A530" s="15"/>
      <c r="B530" s="15"/>
      <c r="C530" s="15"/>
      <c r="D530" s="15"/>
      <c r="E530" s="15"/>
      <c r="F530" s="15"/>
      <c r="G530" s="15"/>
    </row>
    <row r="531">
      <c r="A531" s="15"/>
      <c r="B531" s="15"/>
      <c r="C531" s="15"/>
      <c r="D531" s="15"/>
      <c r="E531" s="15"/>
      <c r="F531" s="15"/>
      <c r="G531" s="15"/>
    </row>
    <row r="532">
      <c r="A532" s="15"/>
      <c r="B532" s="15"/>
      <c r="C532" s="15"/>
      <c r="D532" s="15"/>
      <c r="E532" s="15"/>
      <c r="F532" s="15"/>
      <c r="G532" s="15"/>
    </row>
    <row r="533">
      <c r="A533" s="15"/>
      <c r="B533" s="15"/>
      <c r="C533" s="15"/>
      <c r="D533" s="15"/>
      <c r="E533" s="15"/>
      <c r="F533" s="15"/>
      <c r="G533" s="15"/>
    </row>
    <row r="534">
      <c r="A534" s="15"/>
      <c r="B534" s="15"/>
      <c r="C534" s="15"/>
      <c r="D534" s="15"/>
      <c r="E534" s="15"/>
      <c r="F534" s="15"/>
      <c r="G534" s="15"/>
    </row>
    <row r="535">
      <c r="A535" s="15"/>
      <c r="B535" s="15"/>
      <c r="C535" s="15"/>
      <c r="D535" s="15"/>
      <c r="E535" s="15"/>
      <c r="F535" s="15"/>
      <c r="G535" s="15"/>
    </row>
    <row r="536">
      <c r="A536" s="15"/>
      <c r="B536" s="15"/>
      <c r="C536" s="15"/>
      <c r="D536" s="15"/>
      <c r="E536" s="15"/>
      <c r="F536" s="15"/>
      <c r="G536" s="15"/>
    </row>
    <row r="537">
      <c r="A537" s="15"/>
      <c r="B537" s="15"/>
      <c r="C537" s="15"/>
      <c r="D537" s="15"/>
      <c r="E537" s="15"/>
      <c r="F537" s="15"/>
      <c r="G537" s="15"/>
    </row>
    <row r="538">
      <c r="A538" s="15"/>
      <c r="B538" s="15"/>
      <c r="C538" s="15"/>
      <c r="D538" s="15"/>
      <c r="E538" s="15"/>
      <c r="F538" s="15"/>
      <c r="G538" s="15"/>
    </row>
    <row r="539">
      <c r="A539" s="15"/>
      <c r="B539" s="15"/>
      <c r="C539" s="15"/>
      <c r="D539" s="15"/>
      <c r="E539" s="15"/>
      <c r="F539" s="15"/>
      <c r="G539" s="15"/>
    </row>
    <row r="540">
      <c r="A540" s="15"/>
      <c r="B540" s="15"/>
      <c r="C540" s="15"/>
      <c r="D540" s="15"/>
      <c r="E540" s="15"/>
      <c r="F540" s="15"/>
      <c r="G540" s="15"/>
    </row>
    <row r="541">
      <c r="A541" s="15"/>
      <c r="B541" s="15"/>
      <c r="C541" s="15"/>
      <c r="D541" s="15"/>
      <c r="E541" s="15"/>
      <c r="F541" s="15"/>
      <c r="G541" s="15"/>
    </row>
    <row r="542">
      <c r="A542" s="15"/>
      <c r="B542" s="15"/>
      <c r="C542" s="15"/>
      <c r="D542" s="15"/>
      <c r="E542" s="15"/>
      <c r="F542" s="15"/>
      <c r="G542" s="15"/>
    </row>
    <row r="543">
      <c r="A543" s="15"/>
      <c r="B543" s="15"/>
      <c r="C543" s="15"/>
      <c r="D543" s="15"/>
      <c r="E543" s="15"/>
      <c r="F543" s="15"/>
      <c r="G543" s="15"/>
    </row>
    <row r="544">
      <c r="A544" s="15"/>
      <c r="B544" s="15"/>
      <c r="C544" s="15"/>
      <c r="D544" s="15"/>
      <c r="E544" s="15"/>
      <c r="F544" s="15"/>
      <c r="G544" s="15"/>
    </row>
    <row r="545">
      <c r="A545" s="15"/>
      <c r="B545" s="15"/>
      <c r="C545" s="15"/>
      <c r="D545" s="15"/>
      <c r="E545" s="15"/>
      <c r="F545" s="15"/>
      <c r="G545" s="15"/>
    </row>
    <row r="546">
      <c r="A546" s="15"/>
      <c r="B546" s="15"/>
      <c r="C546" s="15"/>
      <c r="D546" s="15"/>
      <c r="E546" s="15"/>
      <c r="F546" s="15"/>
      <c r="G546" s="15"/>
    </row>
    <row r="547">
      <c r="A547" s="15"/>
      <c r="B547" s="15"/>
      <c r="C547" s="15"/>
      <c r="D547" s="15"/>
      <c r="E547" s="15"/>
      <c r="F547" s="15"/>
      <c r="G547" s="15"/>
    </row>
    <row r="548">
      <c r="A548" s="15"/>
      <c r="B548" s="15"/>
      <c r="C548" s="15"/>
      <c r="D548" s="15"/>
      <c r="E548" s="15"/>
      <c r="F548" s="15"/>
      <c r="G548" s="15"/>
    </row>
    <row r="549">
      <c r="A549" s="15"/>
      <c r="B549" s="15"/>
      <c r="C549" s="15"/>
      <c r="D549" s="15"/>
      <c r="E549" s="15"/>
      <c r="F549" s="15"/>
      <c r="G549" s="15"/>
    </row>
    <row r="550">
      <c r="A550" s="15"/>
      <c r="B550" s="15"/>
      <c r="C550" s="15"/>
      <c r="D550" s="15"/>
      <c r="E550" s="15"/>
      <c r="F550" s="15"/>
      <c r="G550" s="15"/>
    </row>
    <row r="551">
      <c r="A551" s="15"/>
      <c r="B551" s="15"/>
      <c r="C551" s="15"/>
      <c r="D551" s="15"/>
      <c r="E551" s="15"/>
      <c r="F551" s="15"/>
      <c r="G551" s="15"/>
    </row>
    <row r="552">
      <c r="A552" s="15"/>
      <c r="B552" s="15"/>
      <c r="C552" s="15"/>
      <c r="D552" s="15"/>
      <c r="E552" s="15"/>
      <c r="F552" s="15"/>
      <c r="G552" s="15"/>
    </row>
    <row r="553">
      <c r="A553" s="15"/>
      <c r="B553" s="15"/>
      <c r="C553" s="15"/>
      <c r="D553" s="15"/>
      <c r="E553" s="15"/>
      <c r="F553" s="15"/>
      <c r="G553" s="15"/>
    </row>
    <row r="554">
      <c r="A554" s="15"/>
      <c r="B554" s="15"/>
      <c r="C554" s="15"/>
      <c r="D554" s="15"/>
      <c r="E554" s="15"/>
      <c r="F554" s="15"/>
      <c r="G554" s="15"/>
    </row>
    <row r="555">
      <c r="A555" s="15"/>
      <c r="B555" s="15"/>
      <c r="C555" s="15"/>
      <c r="D555" s="15"/>
      <c r="E555" s="15"/>
      <c r="F555" s="15"/>
      <c r="G555" s="15"/>
    </row>
    <row r="556">
      <c r="A556" s="15"/>
      <c r="B556" s="15"/>
      <c r="C556" s="15"/>
      <c r="D556" s="15"/>
      <c r="E556" s="15"/>
      <c r="F556" s="15"/>
      <c r="G556" s="15"/>
    </row>
    <row r="557">
      <c r="A557" s="15"/>
      <c r="B557" s="15"/>
      <c r="C557" s="15"/>
      <c r="D557" s="15"/>
      <c r="E557" s="15"/>
      <c r="F557" s="15"/>
      <c r="G557" s="15"/>
    </row>
    <row r="558">
      <c r="A558" s="15"/>
      <c r="B558" s="15"/>
      <c r="C558" s="15"/>
      <c r="D558" s="15"/>
      <c r="E558" s="15"/>
      <c r="F558" s="15"/>
      <c r="G558" s="15"/>
    </row>
    <row r="559">
      <c r="A559" s="15"/>
      <c r="B559" s="15"/>
      <c r="C559" s="15"/>
      <c r="D559" s="15"/>
      <c r="E559" s="15"/>
      <c r="F559" s="15"/>
      <c r="G559" s="15"/>
    </row>
    <row r="560">
      <c r="A560" s="15"/>
      <c r="B560" s="15"/>
      <c r="C560" s="15"/>
      <c r="D560" s="15"/>
      <c r="E560" s="15"/>
      <c r="F560" s="15"/>
      <c r="G560" s="15"/>
    </row>
    <row r="561">
      <c r="A561" s="15"/>
      <c r="B561" s="15"/>
      <c r="C561" s="15"/>
      <c r="D561" s="15"/>
      <c r="E561" s="15"/>
      <c r="F561" s="15"/>
      <c r="G561" s="15"/>
    </row>
    <row r="562">
      <c r="A562" s="15"/>
      <c r="B562" s="15"/>
      <c r="C562" s="15"/>
      <c r="D562" s="15"/>
      <c r="E562" s="15"/>
      <c r="F562" s="15"/>
      <c r="G562" s="15"/>
    </row>
    <row r="563">
      <c r="A563" s="15"/>
      <c r="B563" s="15"/>
      <c r="C563" s="15"/>
      <c r="D563" s="15"/>
      <c r="E563" s="15"/>
      <c r="F563" s="15"/>
      <c r="G563" s="15"/>
    </row>
    <row r="564">
      <c r="A564" s="15"/>
      <c r="B564" s="15"/>
      <c r="C564" s="15"/>
      <c r="D564" s="15"/>
      <c r="E564" s="15"/>
      <c r="F564" s="15"/>
      <c r="G564" s="15"/>
    </row>
    <row r="565">
      <c r="A565" s="15"/>
      <c r="B565" s="15"/>
      <c r="C565" s="15"/>
      <c r="D565" s="15"/>
      <c r="E565" s="15"/>
      <c r="F565" s="15"/>
      <c r="G565" s="15"/>
    </row>
    <row r="566">
      <c r="A566" s="15"/>
      <c r="B566" s="15"/>
      <c r="C566" s="15"/>
      <c r="D566" s="15"/>
      <c r="E566" s="15"/>
      <c r="F566" s="15"/>
      <c r="G566" s="15"/>
    </row>
    <row r="567">
      <c r="A567" s="15"/>
      <c r="B567" s="15"/>
      <c r="C567" s="15"/>
      <c r="D567" s="15"/>
      <c r="E567" s="15"/>
      <c r="F567" s="15"/>
      <c r="G567" s="15"/>
    </row>
    <row r="568">
      <c r="A568" s="15"/>
      <c r="B568" s="15"/>
      <c r="C568" s="15"/>
      <c r="D568" s="15"/>
      <c r="E568" s="15"/>
      <c r="F568" s="15"/>
      <c r="G568" s="15"/>
    </row>
    <row r="569">
      <c r="A569" s="15"/>
      <c r="B569" s="15"/>
      <c r="C569" s="15"/>
      <c r="D569" s="15"/>
      <c r="E569" s="15"/>
      <c r="F569" s="15"/>
      <c r="G569" s="15"/>
    </row>
    <row r="570">
      <c r="A570" s="15"/>
      <c r="B570" s="15"/>
      <c r="C570" s="15"/>
      <c r="D570" s="15"/>
      <c r="E570" s="15"/>
      <c r="F570" s="15"/>
      <c r="G570" s="15"/>
    </row>
    <row r="571">
      <c r="A571" s="15"/>
      <c r="B571" s="15"/>
      <c r="C571" s="15"/>
      <c r="D571" s="15"/>
      <c r="E571" s="15"/>
      <c r="F571" s="15"/>
      <c r="G571" s="15"/>
    </row>
    <row r="572">
      <c r="A572" s="15"/>
      <c r="B572" s="15"/>
      <c r="C572" s="15"/>
      <c r="D572" s="15"/>
      <c r="E572" s="15"/>
      <c r="F572" s="15"/>
      <c r="G572" s="15"/>
    </row>
    <row r="573">
      <c r="A573" s="15"/>
      <c r="B573" s="15"/>
      <c r="C573" s="15"/>
      <c r="D573" s="15"/>
      <c r="E573" s="15"/>
      <c r="F573" s="15"/>
      <c r="G573" s="15"/>
    </row>
    <row r="574">
      <c r="A574" s="15"/>
      <c r="B574" s="15"/>
      <c r="C574" s="15"/>
      <c r="D574" s="15"/>
      <c r="E574" s="15"/>
      <c r="F574" s="15"/>
      <c r="G574" s="15"/>
    </row>
    <row r="575">
      <c r="A575" s="15"/>
      <c r="B575" s="15"/>
      <c r="C575" s="15"/>
      <c r="D575" s="15"/>
      <c r="E575" s="15"/>
      <c r="F575" s="15"/>
      <c r="G575" s="15"/>
    </row>
    <row r="576">
      <c r="A576" s="15"/>
      <c r="B576" s="15"/>
      <c r="C576" s="15"/>
      <c r="D576" s="15"/>
      <c r="E576" s="15"/>
      <c r="F576" s="15"/>
      <c r="G576" s="15"/>
    </row>
    <row r="577">
      <c r="A577" s="15"/>
      <c r="B577" s="15"/>
      <c r="C577" s="15"/>
      <c r="D577" s="15"/>
      <c r="E577" s="15"/>
      <c r="F577" s="15"/>
      <c r="G577" s="15"/>
    </row>
    <row r="578">
      <c r="A578" s="15"/>
      <c r="B578" s="15"/>
      <c r="C578" s="15"/>
      <c r="D578" s="15"/>
      <c r="E578" s="15"/>
      <c r="F578" s="15"/>
      <c r="G578" s="15"/>
    </row>
    <row r="579">
      <c r="A579" s="15"/>
      <c r="B579" s="15"/>
      <c r="C579" s="15"/>
      <c r="D579" s="15"/>
      <c r="E579" s="15"/>
      <c r="F579" s="15"/>
      <c r="G579" s="15"/>
    </row>
    <row r="580">
      <c r="A580" s="15"/>
      <c r="B580" s="15"/>
      <c r="C580" s="15"/>
      <c r="D580" s="15"/>
      <c r="E580" s="15"/>
      <c r="F580" s="15"/>
      <c r="G580" s="15"/>
    </row>
    <row r="581">
      <c r="A581" s="15"/>
      <c r="B581" s="15"/>
      <c r="C581" s="15"/>
      <c r="D581" s="15"/>
      <c r="E581" s="15"/>
      <c r="F581" s="15"/>
      <c r="G581" s="15"/>
    </row>
    <row r="582">
      <c r="A582" s="15"/>
      <c r="B582" s="15"/>
      <c r="C582" s="15"/>
      <c r="D582" s="15"/>
      <c r="E582" s="15"/>
      <c r="F582" s="15"/>
      <c r="G582" s="15"/>
    </row>
    <row r="583">
      <c r="A583" s="15"/>
      <c r="B583" s="15"/>
      <c r="C583" s="15"/>
      <c r="D583" s="15"/>
      <c r="E583" s="15"/>
      <c r="F583" s="15"/>
      <c r="G583" s="15"/>
    </row>
    <row r="584">
      <c r="A584" s="15"/>
      <c r="B584" s="15"/>
      <c r="C584" s="15"/>
      <c r="D584" s="15"/>
      <c r="E584" s="15"/>
      <c r="F584" s="15"/>
      <c r="G584" s="15"/>
    </row>
    <row r="585">
      <c r="A585" s="15"/>
      <c r="B585" s="15"/>
      <c r="C585" s="15"/>
      <c r="D585" s="15"/>
      <c r="E585" s="15"/>
      <c r="F585" s="15"/>
      <c r="G585" s="15"/>
    </row>
    <row r="586">
      <c r="A586" s="15"/>
      <c r="B586" s="15"/>
      <c r="C586" s="15"/>
      <c r="D586" s="15"/>
      <c r="E586" s="15"/>
      <c r="F586" s="15"/>
      <c r="G586" s="15"/>
    </row>
    <row r="587">
      <c r="A587" s="15"/>
      <c r="B587" s="15"/>
      <c r="C587" s="15"/>
      <c r="D587" s="15"/>
      <c r="E587" s="15"/>
      <c r="F587" s="15"/>
      <c r="G587" s="15"/>
    </row>
    <row r="588">
      <c r="A588" s="15"/>
      <c r="B588" s="15"/>
      <c r="C588" s="15"/>
      <c r="D588" s="15"/>
      <c r="E588" s="15"/>
      <c r="F588" s="15"/>
      <c r="G588" s="15"/>
    </row>
    <row r="589">
      <c r="A589" s="15"/>
      <c r="B589" s="15"/>
      <c r="C589" s="15"/>
      <c r="D589" s="15"/>
      <c r="E589" s="15"/>
      <c r="F589" s="15"/>
      <c r="G589" s="15"/>
    </row>
    <row r="590">
      <c r="A590" s="15"/>
      <c r="B590" s="15"/>
      <c r="C590" s="15"/>
      <c r="D590" s="15"/>
      <c r="E590" s="15"/>
      <c r="F590" s="15"/>
      <c r="G590" s="15"/>
    </row>
    <row r="591">
      <c r="A591" s="15"/>
      <c r="B591" s="15"/>
      <c r="C591" s="15"/>
      <c r="D591" s="15"/>
      <c r="E591" s="15"/>
      <c r="F591" s="15"/>
      <c r="G591" s="15"/>
    </row>
    <row r="592">
      <c r="A592" s="15"/>
      <c r="B592" s="15"/>
      <c r="C592" s="15"/>
      <c r="D592" s="15"/>
      <c r="E592" s="15"/>
      <c r="F592" s="15"/>
      <c r="G592" s="15"/>
    </row>
    <row r="593">
      <c r="A593" s="15"/>
      <c r="B593" s="15"/>
      <c r="C593" s="15"/>
      <c r="D593" s="15"/>
      <c r="E593" s="15"/>
      <c r="F593" s="15"/>
      <c r="G593" s="15"/>
    </row>
    <row r="594">
      <c r="A594" s="15"/>
      <c r="B594" s="15"/>
      <c r="C594" s="15"/>
      <c r="D594" s="15"/>
      <c r="E594" s="15"/>
      <c r="F594" s="15"/>
      <c r="G594" s="15"/>
    </row>
    <row r="595">
      <c r="A595" s="15"/>
      <c r="B595" s="15"/>
      <c r="C595" s="15"/>
      <c r="D595" s="15"/>
      <c r="E595" s="15"/>
      <c r="F595" s="15"/>
      <c r="G595" s="15"/>
    </row>
    <row r="596">
      <c r="A596" s="15"/>
      <c r="B596" s="15"/>
      <c r="C596" s="15"/>
      <c r="D596" s="15"/>
      <c r="E596" s="15"/>
      <c r="F596" s="15"/>
      <c r="G596" s="15"/>
    </row>
    <row r="597">
      <c r="A597" s="15"/>
      <c r="B597" s="15"/>
      <c r="C597" s="15"/>
      <c r="D597" s="15"/>
      <c r="E597" s="15"/>
      <c r="F597" s="15"/>
      <c r="G597" s="15"/>
    </row>
    <row r="598">
      <c r="A598" s="15"/>
      <c r="B598" s="15"/>
      <c r="C598" s="15"/>
      <c r="D598" s="15"/>
      <c r="E598" s="15"/>
      <c r="F598" s="15"/>
      <c r="G598" s="15"/>
    </row>
    <row r="599">
      <c r="A599" s="15"/>
      <c r="B599" s="15"/>
      <c r="C599" s="15"/>
      <c r="D599" s="15"/>
      <c r="E599" s="15"/>
      <c r="F599" s="15"/>
      <c r="G599" s="15"/>
    </row>
    <row r="600">
      <c r="A600" s="15"/>
      <c r="B600" s="15"/>
      <c r="C600" s="15"/>
      <c r="D600" s="15"/>
      <c r="E600" s="15"/>
      <c r="F600" s="15"/>
      <c r="G600" s="15"/>
    </row>
    <row r="601">
      <c r="A601" s="15"/>
      <c r="B601" s="15"/>
      <c r="C601" s="15"/>
      <c r="D601" s="15"/>
      <c r="E601" s="15"/>
      <c r="F601" s="15"/>
      <c r="G601" s="15"/>
    </row>
    <row r="602">
      <c r="A602" s="15"/>
      <c r="B602" s="15"/>
      <c r="C602" s="15"/>
      <c r="D602" s="15"/>
      <c r="E602" s="15"/>
      <c r="F602" s="15"/>
      <c r="G602" s="15"/>
    </row>
    <row r="603">
      <c r="A603" s="15"/>
      <c r="B603" s="15"/>
      <c r="C603" s="15"/>
      <c r="D603" s="15"/>
      <c r="E603" s="15"/>
      <c r="F603" s="15"/>
      <c r="G603" s="15"/>
    </row>
    <row r="604">
      <c r="A604" s="15"/>
      <c r="B604" s="15"/>
      <c r="C604" s="15"/>
      <c r="D604" s="15"/>
      <c r="E604" s="15"/>
      <c r="F604" s="15"/>
      <c r="G604" s="15"/>
    </row>
    <row r="605">
      <c r="A605" s="15"/>
      <c r="B605" s="15"/>
      <c r="C605" s="15"/>
      <c r="D605" s="15"/>
      <c r="E605" s="15"/>
      <c r="F605" s="15"/>
      <c r="G605" s="15"/>
    </row>
    <row r="606">
      <c r="A606" s="15"/>
      <c r="B606" s="15"/>
      <c r="C606" s="15"/>
      <c r="D606" s="15"/>
      <c r="E606" s="15"/>
      <c r="F606" s="15"/>
      <c r="G606" s="15"/>
    </row>
    <row r="607">
      <c r="A607" s="15"/>
      <c r="B607" s="15"/>
      <c r="C607" s="15"/>
      <c r="D607" s="15"/>
      <c r="E607" s="15"/>
      <c r="F607" s="15"/>
      <c r="G607" s="15"/>
    </row>
    <row r="608">
      <c r="A608" s="15"/>
      <c r="B608" s="15"/>
      <c r="C608" s="15"/>
      <c r="D608" s="15"/>
      <c r="E608" s="15"/>
      <c r="F608" s="15"/>
      <c r="G608" s="15"/>
    </row>
    <row r="609">
      <c r="A609" s="15"/>
      <c r="B609" s="15"/>
      <c r="C609" s="15"/>
      <c r="D609" s="15"/>
      <c r="E609" s="15"/>
      <c r="F609" s="15"/>
      <c r="G609" s="15"/>
    </row>
    <row r="610">
      <c r="A610" s="15"/>
      <c r="B610" s="15"/>
      <c r="C610" s="15"/>
      <c r="D610" s="15"/>
      <c r="E610" s="15"/>
      <c r="F610" s="15"/>
      <c r="G610" s="15"/>
    </row>
    <row r="611">
      <c r="A611" s="15"/>
      <c r="B611" s="15"/>
      <c r="C611" s="15"/>
      <c r="D611" s="15"/>
      <c r="E611" s="15"/>
      <c r="F611" s="15"/>
      <c r="G611" s="15"/>
    </row>
    <row r="612">
      <c r="A612" s="15"/>
      <c r="B612" s="15"/>
      <c r="C612" s="15"/>
      <c r="D612" s="15"/>
      <c r="E612" s="15"/>
      <c r="F612" s="15"/>
      <c r="G612" s="15"/>
    </row>
    <row r="613">
      <c r="A613" s="15"/>
      <c r="B613" s="15"/>
      <c r="C613" s="15"/>
      <c r="D613" s="15"/>
      <c r="E613" s="15"/>
      <c r="F613" s="15"/>
      <c r="G613" s="15"/>
    </row>
    <row r="614">
      <c r="A614" s="15"/>
      <c r="B614" s="15"/>
      <c r="C614" s="15"/>
      <c r="D614" s="15"/>
      <c r="E614" s="15"/>
      <c r="F614" s="15"/>
      <c r="G614" s="15"/>
    </row>
    <row r="615">
      <c r="A615" s="15"/>
      <c r="B615" s="15"/>
      <c r="C615" s="15"/>
      <c r="D615" s="15"/>
      <c r="E615" s="15"/>
      <c r="F615" s="15"/>
      <c r="G615" s="15"/>
    </row>
    <row r="616">
      <c r="A616" s="15"/>
      <c r="B616" s="15"/>
      <c r="C616" s="15"/>
      <c r="D616" s="15"/>
      <c r="E616" s="15"/>
      <c r="F616" s="15"/>
      <c r="G616" s="15"/>
    </row>
    <row r="617">
      <c r="A617" s="15"/>
      <c r="B617" s="15"/>
      <c r="C617" s="15"/>
      <c r="D617" s="15"/>
      <c r="E617" s="15"/>
      <c r="F617" s="15"/>
      <c r="G617" s="15"/>
    </row>
    <row r="618">
      <c r="A618" s="15"/>
      <c r="B618" s="15"/>
      <c r="C618" s="15"/>
      <c r="D618" s="15"/>
      <c r="E618" s="15"/>
      <c r="F618" s="15"/>
      <c r="G618" s="15"/>
    </row>
    <row r="619">
      <c r="A619" s="15"/>
      <c r="B619" s="15"/>
      <c r="C619" s="15"/>
      <c r="D619" s="15"/>
      <c r="E619" s="15"/>
      <c r="F619" s="15"/>
      <c r="G619" s="15"/>
    </row>
    <row r="620">
      <c r="A620" s="15"/>
      <c r="B620" s="15"/>
      <c r="C620" s="15"/>
      <c r="D620" s="15"/>
      <c r="E620" s="15"/>
      <c r="F620" s="15"/>
      <c r="G620" s="15"/>
    </row>
    <row r="621">
      <c r="A621" s="15"/>
      <c r="B621" s="15"/>
      <c r="C621" s="15"/>
      <c r="D621" s="15"/>
      <c r="E621" s="15"/>
      <c r="F621" s="15"/>
      <c r="G621" s="15"/>
    </row>
    <row r="622">
      <c r="A622" s="15"/>
      <c r="B622" s="15"/>
      <c r="C622" s="15"/>
      <c r="D622" s="15"/>
      <c r="E622" s="15"/>
      <c r="F622" s="15"/>
      <c r="G622" s="15"/>
    </row>
    <row r="623">
      <c r="A623" s="15"/>
      <c r="B623" s="15"/>
      <c r="C623" s="15"/>
      <c r="D623" s="15"/>
      <c r="E623" s="15"/>
      <c r="F623" s="15"/>
      <c r="G623" s="15"/>
    </row>
    <row r="624">
      <c r="A624" s="15"/>
      <c r="B624" s="15"/>
      <c r="C624" s="15"/>
      <c r="D624" s="15"/>
      <c r="E624" s="15"/>
      <c r="F624" s="15"/>
      <c r="G624" s="15"/>
    </row>
    <row r="625">
      <c r="A625" s="15"/>
      <c r="B625" s="15"/>
      <c r="C625" s="15"/>
      <c r="D625" s="15"/>
      <c r="E625" s="15"/>
      <c r="F625" s="15"/>
      <c r="G625" s="15"/>
    </row>
    <row r="626">
      <c r="A626" s="15"/>
      <c r="B626" s="15"/>
      <c r="C626" s="15"/>
      <c r="D626" s="15"/>
      <c r="E626" s="15"/>
      <c r="F626" s="15"/>
      <c r="G626" s="15"/>
    </row>
    <row r="627">
      <c r="A627" s="15"/>
      <c r="B627" s="15"/>
      <c r="C627" s="15"/>
      <c r="D627" s="15"/>
      <c r="E627" s="15"/>
      <c r="F627" s="15"/>
      <c r="G627" s="15"/>
    </row>
    <row r="628">
      <c r="A628" s="15"/>
      <c r="B628" s="15"/>
      <c r="C628" s="15"/>
      <c r="D628" s="15"/>
      <c r="E628" s="15"/>
      <c r="F628" s="15"/>
      <c r="G628" s="15"/>
    </row>
    <row r="629">
      <c r="A629" s="15"/>
      <c r="B629" s="15"/>
      <c r="C629" s="15"/>
      <c r="D629" s="15"/>
      <c r="E629" s="15"/>
      <c r="F629" s="15"/>
      <c r="G629" s="15"/>
    </row>
    <row r="630">
      <c r="A630" s="15"/>
      <c r="B630" s="15"/>
      <c r="C630" s="15"/>
      <c r="D630" s="15"/>
      <c r="E630" s="15"/>
      <c r="F630" s="15"/>
      <c r="G630" s="15"/>
    </row>
    <row r="631">
      <c r="A631" s="15"/>
      <c r="B631" s="15"/>
      <c r="C631" s="15"/>
      <c r="D631" s="15"/>
      <c r="E631" s="15"/>
      <c r="F631" s="15"/>
      <c r="G631" s="15"/>
    </row>
    <row r="632">
      <c r="A632" s="15"/>
      <c r="B632" s="15"/>
      <c r="C632" s="15"/>
      <c r="D632" s="15"/>
      <c r="E632" s="15"/>
      <c r="F632" s="15"/>
      <c r="G632" s="15"/>
    </row>
    <row r="633">
      <c r="A633" s="15"/>
      <c r="B633" s="15"/>
      <c r="C633" s="15"/>
      <c r="D633" s="15"/>
      <c r="E633" s="15"/>
      <c r="F633" s="15"/>
      <c r="G633" s="15"/>
    </row>
    <row r="634">
      <c r="A634" s="15"/>
      <c r="B634" s="15"/>
      <c r="C634" s="15"/>
      <c r="D634" s="15"/>
      <c r="E634" s="15"/>
      <c r="F634" s="15"/>
      <c r="G634" s="15"/>
    </row>
    <row r="635">
      <c r="A635" s="15"/>
      <c r="B635" s="15"/>
      <c r="C635" s="15"/>
      <c r="D635" s="15"/>
      <c r="E635" s="15"/>
      <c r="F635" s="15"/>
      <c r="G635" s="15"/>
    </row>
    <row r="636">
      <c r="A636" s="15"/>
      <c r="B636" s="15"/>
      <c r="C636" s="15"/>
      <c r="D636" s="15"/>
      <c r="E636" s="15"/>
      <c r="F636" s="15"/>
      <c r="G636" s="15"/>
    </row>
    <row r="637">
      <c r="A637" s="15"/>
      <c r="B637" s="15"/>
      <c r="C637" s="15"/>
      <c r="D637" s="15"/>
      <c r="E637" s="15"/>
      <c r="F637" s="15"/>
      <c r="G637" s="15"/>
    </row>
    <row r="638">
      <c r="A638" s="15"/>
      <c r="B638" s="15"/>
      <c r="C638" s="15"/>
      <c r="D638" s="15"/>
      <c r="E638" s="15"/>
      <c r="F638" s="15"/>
      <c r="G638" s="15"/>
    </row>
    <row r="639">
      <c r="A639" s="15"/>
      <c r="B639" s="15"/>
      <c r="C639" s="15"/>
      <c r="D639" s="15"/>
      <c r="E639" s="15"/>
      <c r="F639" s="15"/>
      <c r="G639" s="15"/>
    </row>
    <row r="640">
      <c r="A640" s="15"/>
      <c r="B640" s="15"/>
      <c r="C640" s="15"/>
      <c r="D640" s="15"/>
      <c r="E640" s="15"/>
      <c r="F640" s="15"/>
      <c r="G640" s="15"/>
    </row>
    <row r="641">
      <c r="A641" s="15"/>
      <c r="B641" s="15"/>
      <c r="C641" s="15"/>
      <c r="D641" s="15"/>
      <c r="E641" s="15"/>
      <c r="F641" s="15"/>
      <c r="G641" s="15"/>
    </row>
    <row r="642">
      <c r="A642" s="15"/>
      <c r="B642" s="15"/>
      <c r="C642" s="15"/>
      <c r="D642" s="15"/>
      <c r="E642" s="15"/>
      <c r="F642" s="15"/>
      <c r="G642" s="15"/>
    </row>
    <row r="643">
      <c r="A643" s="15"/>
      <c r="B643" s="15"/>
      <c r="C643" s="15"/>
      <c r="D643" s="15"/>
      <c r="E643" s="15"/>
      <c r="F643" s="15"/>
      <c r="G643" s="15"/>
    </row>
    <row r="644">
      <c r="A644" s="15"/>
      <c r="B644" s="15"/>
      <c r="C644" s="15"/>
      <c r="D644" s="15"/>
      <c r="E644" s="15"/>
      <c r="F644" s="15"/>
      <c r="G644" s="15"/>
    </row>
    <row r="645">
      <c r="A645" s="15"/>
      <c r="B645" s="15"/>
      <c r="C645" s="15"/>
      <c r="D645" s="15"/>
      <c r="E645" s="15"/>
      <c r="F645" s="15"/>
      <c r="G645" s="15"/>
    </row>
    <row r="646">
      <c r="A646" s="15"/>
      <c r="B646" s="15"/>
      <c r="C646" s="15"/>
      <c r="D646" s="15"/>
      <c r="E646" s="15"/>
      <c r="F646" s="15"/>
      <c r="G646" s="15"/>
    </row>
    <row r="647">
      <c r="A647" s="15"/>
      <c r="B647" s="15"/>
      <c r="C647" s="15"/>
      <c r="D647" s="15"/>
      <c r="E647" s="15"/>
      <c r="F647" s="15"/>
      <c r="G647" s="15"/>
    </row>
    <row r="648">
      <c r="A648" s="15"/>
      <c r="B648" s="15"/>
      <c r="C648" s="15"/>
      <c r="D648" s="15"/>
      <c r="E648" s="15"/>
      <c r="F648" s="15"/>
      <c r="G648" s="15"/>
    </row>
    <row r="649">
      <c r="A649" s="15"/>
      <c r="B649" s="15"/>
      <c r="C649" s="15"/>
      <c r="D649" s="15"/>
      <c r="E649" s="15"/>
      <c r="F649" s="15"/>
      <c r="G649" s="15"/>
    </row>
    <row r="650">
      <c r="A650" s="15"/>
      <c r="B650" s="15"/>
      <c r="C650" s="15"/>
      <c r="D650" s="15"/>
      <c r="E650" s="15"/>
      <c r="F650" s="15"/>
      <c r="G650" s="15"/>
    </row>
    <row r="651">
      <c r="A651" s="15"/>
      <c r="B651" s="15"/>
      <c r="C651" s="15"/>
      <c r="D651" s="15"/>
      <c r="E651" s="15"/>
      <c r="F651" s="15"/>
      <c r="G651" s="15"/>
    </row>
    <row r="652">
      <c r="A652" s="15"/>
      <c r="B652" s="15"/>
      <c r="C652" s="15"/>
      <c r="D652" s="15"/>
      <c r="E652" s="15"/>
      <c r="F652" s="15"/>
      <c r="G652" s="15"/>
    </row>
    <row r="653">
      <c r="A653" s="15"/>
      <c r="B653" s="15"/>
      <c r="C653" s="15"/>
      <c r="D653" s="15"/>
      <c r="E653" s="15"/>
      <c r="F653" s="15"/>
      <c r="G653" s="15"/>
    </row>
    <row r="654">
      <c r="A654" s="15"/>
      <c r="B654" s="15"/>
      <c r="C654" s="15"/>
      <c r="D654" s="15"/>
      <c r="E654" s="15"/>
      <c r="F654" s="15"/>
      <c r="G654" s="15"/>
    </row>
    <row r="655">
      <c r="A655" s="15"/>
      <c r="B655" s="15"/>
      <c r="C655" s="15"/>
      <c r="D655" s="15"/>
      <c r="E655" s="15"/>
      <c r="F655" s="15"/>
      <c r="G655" s="15"/>
    </row>
    <row r="656">
      <c r="A656" s="15"/>
      <c r="B656" s="15"/>
      <c r="C656" s="15"/>
      <c r="D656" s="15"/>
      <c r="E656" s="15"/>
      <c r="F656" s="15"/>
      <c r="G656" s="15"/>
    </row>
    <row r="657">
      <c r="A657" s="15"/>
      <c r="B657" s="15"/>
      <c r="C657" s="15"/>
      <c r="D657" s="15"/>
      <c r="E657" s="15"/>
      <c r="F657" s="15"/>
      <c r="G657" s="15"/>
    </row>
    <row r="658">
      <c r="A658" s="15"/>
      <c r="B658" s="15"/>
      <c r="C658" s="15"/>
      <c r="D658" s="15"/>
      <c r="E658" s="15"/>
      <c r="F658" s="15"/>
      <c r="G658" s="15"/>
    </row>
    <row r="659">
      <c r="A659" s="15"/>
      <c r="B659" s="15"/>
      <c r="C659" s="15"/>
      <c r="D659" s="15"/>
      <c r="E659" s="15"/>
      <c r="F659" s="15"/>
      <c r="G659" s="15"/>
    </row>
    <row r="660">
      <c r="A660" s="15"/>
      <c r="B660" s="15"/>
      <c r="C660" s="15"/>
      <c r="D660" s="15"/>
      <c r="E660" s="15"/>
      <c r="F660" s="15"/>
      <c r="G660" s="15"/>
    </row>
    <row r="661">
      <c r="A661" s="15"/>
      <c r="B661" s="15"/>
      <c r="C661" s="15"/>
      <c r="D661" s="15"/>
      <c r="E661" s="15"/>
      <c r="F661" s="15"/>
      <c r="G661" s="15"/>
    </row>
    <row r="662">
      <c r="A662" s="15"/>
      <c r="B662" s="15"/>
      <c r="C662" s="15"/>
      <c r="D662" s="15"/>
      <c r="E662" s="15"/>
      <c r="F662" s="15"/>
      <c r="G662" s="15"/>
    </row>
    <row r="663">
      <c r="A663" s="15"/>
      <c r="B663" s="15"/>
      <c r="C663" s="15"/>
      <c r="D663" s="15"/>
      <c r="E663" s="15"/>
      <c r="F663" s="15"/>
      <c r="G663" s="15"/>
    </row>
    <row r="664">
      <c r="A664" s="15"/>
      <c r="B664" s="15"/>
      <c r="C664" s="15"/>
      <c r="D664" s="15"/>
      <c r="E664" s="15"/>
      <c r="F664" s="15"/>
      <c r="G664" s="15"/>
    </row>
    <row r="665">
      <c r="A665" s="15"/>
      <c r="B665" s="15"/>
      <c r="C665" s="15"/>
      <c r="D665" s="15"/>
      <c r="E665" s="15"/>
      <c r="F665" s="15"/>
      <c r="G665" s="15"/>
    </row>
    <row r="666">
      <c r="A666" s="15"/>
      <c r="B666" s="15"/>
      <c r="C666" s="15"/>
      <c r="D666" s="15"/>
      <c r="E666" s="15"/>
      <c r="F666" s="15"/>
      <c r="G666" s="15"/>
    </row>
    <row r="667">
      <c r="A667" s="15"/>
      <c r="B667" s="15"/>
      <c r="C667" s="15"/>
      <c r="D667" s="15"/>
      <c r="E667" s="15"/>
      <c r="F667" s="15"/>
      <c r="G667" s="15"/>
    </row>
    <row r="668">
      <c r="A668" s="15"/>
      <c r="B668" s="15"/>
      <c r="C668" s="15"/>
      <c r="D668" s="15"/>
      <c r="E668" s="15"/>
      <c r="F668" s="15"/>
      <c r="G668" s="15"/>
    </row>
    <row r="669">
      <c r="A669" s="15"/>
      <c r="B669" s="15"/>
      <c r="C669" s="15"/>
      <c r="D669" s="15"/>
      <c r="E669" s="15"/>
      <c r="F669" s="15"/>
      <c r="G669" s="15"/>
    </row>
    <row r="670">
      <c r="A670" s="15"/>
      <c r="B670" s="15"/>
      <c r="C670" s="15"/>
      <c r="D670" s="15"/>
      <c r="E670" s="15"/>
      <c r="F670" s="15"/>
      <c r="G670" s="15"/>
    </row>
    <row r="671">
      <c r="A671" s="15"/>
      <c r="B671" s="15"/>
      <c r="C671" s="15"/>
      <c r="D671" s="15"/>
      <c r="E671" s="15"/>
      <c r="F671" s="15"/>
      <c r="G671" s="15"/>
    </row>
    <row r="672">
      <c r="A672" s="15"/>
      <c r="B672" s="15"/>
      <c r="C672" s="15"/>
      <c r="D672" s="15"/>
      <c r="E672" s="15"/>
      <c r="F672" s="15"/>
      <c r="G672" s="15"/>
    </row>
    <row r="673">
      <c r="A673" s="15"/>
      <c r="B673" s="15"/>
      <c r="C673" s="15"/>
      <c r="D673" s="15"/>
      <c r="E673" s="15"/>
      <c r="F673" s="15"/>
      <c r="G673" s="15"/>
    </row>
    <row r="674">
      <c r="A674" s="15"/>
      <c r="B674" s="15"/>
      <c r="C674" s="15"/>
      <c r="D674" s="15"/>
      <c r="E674" s="15"/>
      <c r="F674" s="15"/>
      <c r="G674" s="15"/>
    </row>
    <row r="675">
      <c r="A675" s="15"/>
      <c r="B675" s="15"/>
      <c r="C675" s="15"/>
      <c r="D675" s="15"/>
      <c r="E675" s="15"/>
      <c r="F675" s="15"/>
      <c r="G675" s="15"/>
    </row>
    <row r="676">
      <c r="A676" s="15"/>
      <c r="B676" s="15"/>
      <c r="C676" s="15"/>
      <c r="D676" s="15"/>
      <c r="E676" s="15"/>
      <c r="F676" s="15"/>
      <c r="G676" s="15"/>
    </row>
    <row r="677">
      <c r="A677" s="15"/>
      <c r="B677" s="15"/>
      <c r="C677" s="15"/>
      <c r="D677" s="15"/>
      <c r="E677" s="15"/>
      <c r="F677" s="15"/>
      <c r="G677" s="15"/>
    </row>
    <row r="678">
      <c r="A678" s="15"/>
      <c r="B678" s="15"/>
      <c r="C678" s="15"/>
      <c r="D678" s="15"/>
      <c r="E678" s="15"/>
      <c r="F678" s="15"/>
      <c r="G678" s="15"/>
    </row>
    <row r="679">
      <c r="A679" s="15"/>
      <c r="B679" s="15"/>
      <c r="C679" s="15"/>
      <c r="D679" s="15"/>
      <c r="E679" s="15"/>
      <c r="F679" s="15"/>
      <c r="G679" s="15"/>
    </row>
    <row r="680">
      <c r="A680" s="15"/>
      <c r="B680" s="15"/>
      <c r="C680" s="15"/>
      <c r="D680" s="15"/>
      <c r="E680" s="15"/>
      <c r="F680" s="15"/>
      <c r="G680" s="15"/>
    </row>
    <row r="681">
      <c r="A681" s="15"/>
      <c r="B681" s="15"/>
      <c r="C681" s="15"/>
      <c r="D681" s="15"/>
      <c r="E681" s="15"/>
      <c r="F681" s="15"/>
      <c r="G681" s="15"/>
    </row>
    <row r="682">
      <c r="A682" s="15"/>
      <c r="B682" s="15"/>
      <c r="C682" s="15"/>
      <c r="D682" s="15"/>
      <c r="E682" s="15"/>
      <c r="F682" s="15"/>
      <c r="G682" s="15"/>
    </row>
    <row r="683">
      <c r="A683" s="15"/>
      <c r="B683" s="15"/>
      <c r="C683" s="15"/>
      <c r="D683" s="15"/>
      <c r="E683" s="15"/>
      <c r="F683" s="15"/>
      <c r="G683" s="15"/>
    </row>
    <row r="684">
      <c r="A684" s="15"/>
      <c r="B684" s="15"/>
      <c r="C684" s="15"/>
      <c r="D684" s="15"/>
      <c r="E684" s="15"/>
      <c r="F684" s="15"/>
      <c r="G684" s="15"/>
    </row>
    <row r="685">
      <c r="A685" s="15"/>
      <c r="B685" s="15"/>
      <c r="C685" s="15"/>
      <c r="D685" s="15"/>
      <c r="E685" s="15"/>
      <c r="F685" s="15"/>
      <c r="G685" s="15"/>
    </row>
    <row r="686">
      <c r="A686" s="15"/>
      <c r="B686" s="15"/>
      <c r="C686" s="15"/>
      <c r="D686" s="15"/>
      <c r="E686" s="15"/>
      <c r="F686" s="15"/>
      <c r="G686" s="15"/>
    </row>
    <row r="687">
      <c r="A687" s="15"/>
      <c r="B687" s="15"/>
      <c r="C687" s="15"/>
      <c r="D687" s="15"/>
      <c r="E687" s="15"/>
      <c r="F687" s="15"/>
      <c r="G687" s="15"/>
    </row>
    <row r="688">
      <c r="A688" s="15"/>
      <c r="B688" s="15"/>
      <c r="C688" s="15"/>
      <c r="D688" s="15"/>
      <c r="E688" s="15"/>
      <c r="F688" s="15"/>
      <c r="G688" s="15"/>
    </row>
    <row r="689">
      <c r="A689" s="15"/>
      <c r="B689" s="15"/>
      <c r="C689" s="15"/>
      <c r="D689" s="15"/>
      <c r="E689" s="15"/>
      <c r="F689" s="15"/>
      <c r="G689" s="15"/>
    </row>
    <row r="690">
      <c r="A690" s="15"/>
      <c r="B690" s="15"/>
      <c r="C690" s="15"/>
      <c r="D690" s="15"/>
      <c r="E690" s="15"/>
      <c r="F690" s="15"/>
      <c r="G690" s="15"/>
    </row>
    <row r="691">
      <c r="A691" s="15"/>
      <c r="B691" s="15"/>
      <c r="C691" s="15"/>
      <c r="D691" s="15"/>
      <c r="E691" s="15"/>
      <c r="F691" s="15"/>
      <c r="G691" s="15"/>
    </row>
    <row r="692">
      <c r="A692" s="15"/>
      <c r="B692" s="15"/>
      <c r="C692" s="15"/>
      <c r="D692" s="15"/>
      <c r="E692" s="15"/>
      <c r="F692" s="15"/>
      <c r="G692" s="15"/>
    </row>
    <row r="693">
      <c r="A693" s="15"/>
      <c r="B693" s="15"/>
      <c r="C693" s="15"/>
      <c r="D693" s="15"/>
      <c r="E693" s="15"/>
      <c r="F693" s="15"/>
      <c r="G693" s="15"/>
    </row>
    <row r="694">
      <c r="A694" s="15"/>
      <c r="B694" s="15"/>
      <c r="C694" s="15"/>
      <c r="D694" s="15"/>
      <c r="E694" s="15"/>
      <c r="F694" s="15"/>
      <c r="G694" s="15"/>
    </row>
    <row r="695">
      <c r="A695" s="15"/>
      <c r="B695" s="15"/>
      <c r="C695" s="15"/>
      <c r="D695" s="15"/>
      <c r="E695" s="15"/>
      <c r="F695" s="15"/>
      <c r="G695" s="15"/>
    </row>
    <row r="696">
      <c r="A696" s="15"/>
      <c r="B696" s="15"/>
      <c r="C696" s="15"/>
      <c r="D696" s="15"/>
      <c r="E696" s="15"/>
      <c r="F696" s="15"/>
      <c r="G696" s="15"/>
    </row>
    <row r="697">
      <c r="A697" s="15"/>
      <c r="B697" s="15"/>
      <c r="C697" s="15"/>
      <c r="D697" s="15"/>
      <c r="E697" s="15"/>
      <c r="F697" s="15"/>
      <c r="G697" s="15"/>
    </row>
    <row r="698">
      <c r="A698" s="15"/>
      <c r="B698" s="15"/>
      <c r="C698" s="15"/>
      <c r="D698" s="15"/>
      <c r="E698" s="15"/>
      <c r="F698" s="15"/>
      <c r="G698" s="15"/>
    </row>
    <row r="699">
      <c r="A699" s="15"/>
      <c r="B699" s="15"/>
      <c r="C699" s="15"/>
      <c r="D699" s="15"/>
      <c r="E699" s="15"/>
      <c r="F699" s="15"/>
      <c r="G699" s="15"/>
    </row>
    <row r="700">
      <c r="A700" s="15"/>
      <c r="B700" s="15"/>
      <c r="C700" s="15"/>
      <c r="D700" s="15"/>
      <c r="E700" s="15"/>
      <c r="F700" s="15"/>
      <c r="G700" s="15"/>
    </row>
    <row r="701">
      <c r="A701" s="15"/>
      <c r="B701" s="15"/>
      <c r="C701" s="15"/>
      <c r="D701" s="15"/>
      <c r="E701" s="15"/>
      <c r="F701" s="15"/>
      <c r="G701" s="15"/>
    </row>
    <row r="702">
      <c r="A702" s="15"/>
      <c r="B702" s="15"/>
      <c r="C702" s="15"/>
      <c r="D702" s="15"/>
      <c r="E702" s="15"/>
      <c r="F702" s="15"/>
      <c r="G702" s="15"/>
    </row>
    <row r="703">
      <c r="A703" s="15"/>
      <c r="B703" s="15"/>
      <c r="C703" s="15"/>
      <c r="D703" s="15"/>
      <c r="E703" s="15"/>
      <c r="F703" s="15"/>
      <c r="G703" s="15"/>
    </row>
    <row r="704">
      <c r="A704" s="15"/>
      <c r="B704" s="15"/>
      <c r="C704" s="15"/>
      <c r="D704" s="15"/>
      <c r="E704" s="15"/>
      <c r="F704" s="15"/>
      <c r="G704" s="15"/>
    </row>
    <row r="705">
      <c r="A705" s="15"/>
      <c r="B705" s="15"/>
      <c r="C705" s="15"/>
      <c r="D705" s="15"/>
      <c r="E705" s="15"/>
      <c r="F705" s="15"/>
      <c r="G705" s="15"/>
    </row>
    <row r="706">
      <c r="A706" s="15"/>
      <c r="B706" s="15"/>
      <c r="C706" s="15"/>
      <c r="D706" s="15"/>
      <c r="E706" s="15"/>
      <c r="F706" s="15"/>
      <c r="G706" s="15"/>
    </row>
    <row r="707">
      <c r="A707" s="15"/>
      <c r="B707" s="15"/>
      <c r="C707" s="15"/>
      <c r="D707" s="15"/>
      <c r="E707" s="15"/>
      <c r="F707" s="15"/>
      <c r="G707" s="15"/>
    </row>
    <row r="708">
      <c r="A708" s="15"/>
      <c r="B708" s="15"/>
      <c r="C708" s="15"/>
      <c r="D708" s="15"/>
      <c r="E708" s="15"/>
      <c r="F708" s="15"/>
      <c r="G708" s="15"/>
    </row>
    <row r="709">
      <c r="A709" s="15"/>
      <c r="B709" s="15"/>
      <c r="C709" s="15"/>
      <c r="D709" s="15"/>
      <c r="E709" s="15"/>
      <c r="F709" s="15"/>
      <c r="G709" s="15"/>
    </row>
    <row r="710">
      <c r="A710" s="15"/>
      <c r="B710" s="15"/>
      <c r="C710" s="15"/>
      <c r="D710" s="15"/>
      <c r="E710" s="15"/>
      <c r="F710" s="15"/>
      <c r="G710" s="15"/>
    </row>
    <row r="711">
      <c r="A711" s="15"/>
      <c r="B711" s="15"/>
      <c r="C711" s="15"/>
      <c r="D711" s="15"/>
      <c r="E711" s="15"/>
      <c r="F711" s="15"/>
      <c r="G711" s="15"/>
    </row>
    <row r="712">
      <c r="A712" s="15"/>
      <c r="B712" s="15"/>
      <c r="C712" s="15"/>
      <c r="D712" s="15"/>
      <c r="E712" s="15"/>
      <c r="F712" s="15"/>
      <c r="G712" s="15"/>
    </row>
    <row r="713">
      <c r="A713" s="15"/>
      <c r="B713" s="15"/>
      <c r="C713" s="15"/>
      <c r="D713" s="15"/>
      <c r="E713" s="15"/>
      <c r="F713" s="15"/>
      <c r="G713" s="15"/>
    </row>
    <row r="714">
      <c r="A714" s="15"/>
      <c r="B714" s="15"/>
      <c r="C714" s="15"/>
      <c r="D714" s="15"/>
      <c r="E714" s="15"/>
      <c r="F714" s="15"/>
      <c r="G714" s="15"/>
    </row>
    <row r="715">
      <c r="A715" s="15"/>
      <c r="B715" s="15"/>
      <c r="C715" s="15"/>
      <c r="D715" s="15"/>
      <c r="E715" s="15"/>
      <c r="F715" s="15"/>
      <c r="G715" s="15"/>
    </row>
    <row r="716">
      <c r="A716" s="15"/>
      <c r="B716" s="15"/>
      <c r="C716" s="15"/>
      <c r="D716" s="15"/>
      <c r="E716" s="15"/>
      <c r="F716" s="15"/>
      <c r="G716" s="15"/>
    </row>
    <row r="717">
      <c r="A717" s="15"/>
      <c r="B717" s="15"/>
      <c r="C717" s="15"/>
      <c r="D717" s="15"/>
      <c r="E717" s="15"/>
      <c r="F717" s="15"/>
      <c r="G717" s="15"/>
    </row>
    <row r="718">
      <c r="A718" s="15"/>
      <c r="B718" s="15"/>
      <c r="C718" s="15"/>
      <c r="D718" s="15"/>
      <c r="E718" s="15"/>
      <c r="F718" s="15"/>
      <c r="G718" s="15"/>
    </row>
    <row r="719">
      <c r="A719" s="15"/>
      <c r="B719" s="15"/>
      <c r="C719" s="15"/>
      <c r="D719" s="15"/>
      <c r="E719" s="15"/>
      <c r="F719" s="15"/>
      <c r="G719" s="15"/>
    </row>
    <row r="720">
      <c r="A720" s="15"/>
      <c r="B720" s="15"/>
      <c r="C720" s="15"/>
      <c r="D720" s="15"/>
      <c r="E720" s="15"/>
      <c r="F720" s="15"/>
      <c r="G720" s="15"/>
    </row>
    <row r="721">
      <c r="A721" s="15"/>
      <c r="B721" s="15"/>
      <c r="C721" s="15"/>
      <c r="D721" s="15"/>
      <c r="E721" s="15"/>
      <c r="F721" s="15"/>
      <c r="G721" s="15"/>
    </row>
    <row r="722">
      <c r="A722" s="15"/>
      <c r="B722" s="15"/>
      <c r="C722" s="15"/>
      <c r="D722" s="15"/>
      <c r="E722" s="15"/>
      <c r="F722" s="15"/>
      <c r="G722" s="15"/>
    </row>
    <row r="723">
      <c r="A723" s="15"/>
      <c r="B723" s="15"/>
      <c r="C723" s="15"/>
      <c r="D723" s="15"/>
      <c r="E723" s="15"/>
      <c r="F723" s="15"/>
      <c r="G723" s="15"/>
    </row>
    <row r="724">
      <c r="A724" s="15"/>
      <c r="B724" s="15"/>
      <c r="C724" s="15"/>
      <c r="D724" s="15"/>
      <c r="E724" s="15"/>
      <c r="F724" s="15"/>
      <c r="G724" s="15"/>
    </row>
    <row r="725">
      <c r="A725" s="15"/>
      <c r="B725" s="15"/>
      <c r="C725" s="15"/>
      <c r="D725" s="15"/>
      <c r="E725" s="15"/>
      <c r="F725" s="15"/>
      <c r="G725" s="15"/>
    </row>
    <row r="726">
      <c r="A726" s="15"/>
      <c r="B726" s="15"/>
      <c r="C726" s="15"/>
      <c r="D726" s="15"/>
      <c r="E726" s="15"/>
      <c r="F726" s="15"/>
      <c r="G726" s="15"/>
    </row>
    <row r="727">
      <c r="A727" s="15"/>
      <c r="B727" s="15"/>
      <c r="C727" s="15"/>
      <c r="D727" s="15"/>
      <c r="E727" s="15"/>
      <c r="F727" s="15"/>
      <c r="G727" s="15"/>
    </row>
    <row r="728">
      <c r="A728" s="15"/>
      <c r="B728" s="15"/>
      <c r="C728" s="15"/>
      <c r="D728" s="15"/>
      <c r="E728" s="15"/>
      <c r="F728" s="15"/>
      <c r="G728" s="15"/>
    </row>
    <row r="729">
      <c r="A729" s="15"/>
      <c r="B729" s="15"/>
      <c r="C729" s="15"/>
      <c r="D729" s="15"/>
      <c r="E729" s="15"/>
      <c r="F729" s="15"/>
      <c r="G729" s="15"/>
    </row>
    <row r="730">
      <c r="A730" s="15"/>
      <c r="B730" s="15"/>
      <c r="C730" s="15"/>
      <c r="D730" s="15"/>
      <c r="E730" s="15"/>
      <c r="F730" s="15"/>
      <c r="G730" s="15"/>
    </row>
    <row r="731">
      <c r="A731" s="15"/>
      <c r="B731" s="15"/>
      <c r="C731" s="15"/>
      <c r="D731" s="15"/>
      <c r="E731" s="15"/>
      <c r="F731" s="15"/>
      <c r="G731" s="15"/>
    </row>
    <row r="732">
      <c r="A732" s="15"/>
      <c r="B732" s="15"/>
      <c r="C732" s="15"/>
      <c r="D732" s="15"/>
      <c r="E732" s="15"/>
      <c r="F732" s="15"/>
      <c r="G732" s="15"/>
    </row>
    <row r="733">
      <c r="A733" s="15"/>
      <c r="B733" s="15"/>
      <c r="C733" s="15"/>
      <c r="D733" s="15"/>
      <c r="E733" s="15"/>
      <c r="F733" s="15"/>
      <c r="G733" s="15"/>
    </row>
    <row r="734">
      <c r="A734" s="15"/>
      <c r="B734" s="15"/>
      <c r="C734" s="15"/>
      <c r="D734" s="15"/>
      <c r="E734" s="15"/>
      <c r="F734" s="15"/>
      <c r="G734" s="15"/>
    </row>
    <row r="735">
      <c r="A735" s="15"/>
      <c r="B735" s="15"/>
      <c r="C735" s="15"/>
      <c r="D735" s="15"/>
      <c r="E735" s="15"/>
      <c r="F735" s="15"/>
      <c r="G735" s="15"/>
    </row>
    <row r="736">
      <c r="A736" s="15"/>
      <c r="B736" s="15"/>
      <c r="C736" s="15"/>
      <c r="D736" s="15"/>
      <c r="E736" s="15"/>
      <c r="F736" s="15"/>
      <c r="G736" s="15"/>
    </row>
    <row r="737">
      <c r="A737" s="15"/>
      <c r="B737" s="15"/>
      <c r="C737" s="15"/>
      <c r="D737" s="15"/>
      <c r="E737" s="15"/>
      <c r="F737" s="15"/>
      <c r="G737" s="15"/>
    </row>
    <row r="738">
      <c r="A738" s="15"/>
      <c r="B738" s="15"/>
      <c r="C738" s="15"/>
      <c r="D738" s="15"/>
      <c r="E738" s="15"/>
      <c r="F738" s="15"/>
      <c r="G738" s="15"/>
    </row>
    <row r="739">
      <c r="A739" s="15"/>
      <c r="B739" s="15"/>
      <c r="C739" s="15"/>
      <c r="D739" s="15"/>
      <c r="E739" s="15"/>
      <c r="F739" s="15"/>
      <c r="G739" s="15"/>
    </row>
    <row r="740">
      <c r="A740" s="15"/>
      <c r="B740" s="15"/>
      <c r="C740" s="15"/>
      <c r="D740" s="15"/>
      <c r="E740" s="15"/>
      <c r="F740" s="15"/>
      <c r="G740" s="15"/>
    </row>
    <row r="741">
      <c r="A741" s="15"/>
      <c r="B741" s="15"/>
      <c r="C741" s="15"/>
      <c r="D741" s="15"/>
      <c r="E741" s="15"/>
      <c r="F741" s="15"/>
      <c r="G741" s="15"/>
    </row>
    <row r="742">
      <c r="A742" s="15"/>
      <c r="B742" s="15"/>
      <c r="C742" s="15"/>
      <c r="D742" s="15"/>
      <c r="E742" s="15"/>
      <c r="F742" s="15"/>
      <c r="G742" s="15"/>
    </row>
    <row r="743">
      <c r="A743" s="15"/>
      <c r="B743" s="15"/>
      <c r="C743" s="15"/>
      <c r="D743" s="15"/>
      <c r="E743" s="15"/>
      <c r="F743" s="15"/>
      <c r="G743" s="15"/>
    </row>
    <row r="744">
      <c r="A744" s="15"/>
      <c r="B744" s="15"/>
      <c r="C744" s="15"/>
      <c r="D744" s="15"/>
      <c r="E744" s="15"/>
      <c r="F744" s="15"/>
      <c r="G744" s="15"/>
    </row>
    <row r="745">
      <c r="A745" s="15"/>
      <c r="B745" s="15"/>
      <c r="C745" s="15"/>
      <c r="D745" s="15"/>
      <c r="E745" s="15"/>
      <c r="F745" s="15"/>
      <c r="G745" s="15"/>
    </row>
    <row r="746">
      <c r="A746" s="15"/>
      <c r="B746" s="15"/>
      <c r="C746" s="15"/>
      <c r="D746" s="15"/>
      <c r="E746" s="15"/>
      <c r="F746" s="15"/>
      <c r="G746" s="15"/>
    </row>
    <row r="747">
      <c r="A747" s="15"/>
      <c r="B747" s="15"/>
      <c r="C747" s="15"/>
      <c r="D747" s="15"/>
      <c r="E747" s="15"/>
      <c r="F747" s="15"/>
      <c r="G747" s="15"/>
    </row>
    <row r="748">
      <c r="A748" s="15"/>
      <c r="B748" s="15"/>
      <c r="C748" s="15"/>
      <c r="D748" s="15"/>
      <c r="E748" s="15"/>
      <c r="F748" s="15"/>
      <c r="G748" s="15"/>
    </row>
    <row r="749">
      <c r="A749" s="15"/>
      <c r="B749" s="15"/>
      <c r="C749" s="15"/>
      <c r="D749" s="15"/>
      <c r="E749" s="15"/>
      <c r="F749" s="15"/>
      <c r="G749" s="15"/>
    </row>
    <row r="750">
      <c r="A750" s="15"/>
      <c r="B750" s="15"/>
      <c r="C750" s="15"/>
      <c r="D750" s="15"/>
      <c r="E750" s="15"/>
      <c r="F750" s="15"/>
      <c r="G750" s="15"/>
    </row>
    <row r="751">
      <c r="A751" s="15"/>
      <c r="B751" s="15"/>
      <c r="C751" s="15"/>
      <c r="D751" s="15"/>
      <c r="E751" s="15"/>
      <c r="F751" s="15"/>
      <c r="G751" s="15"/>
    </row>
    <row r="752">
      <c r="A752" s="15"/>
      <c r="B752" s="15"/>
      <c r="C752" s="15"/>
      <c r="D752" s="15"/>
      <c r="E752" s="15"/>
      <c r="F752" s="15"/>
      <c r="G752" s="15"/>
    </row>
    <row r="753">
      <c r="A753" s="15"/>
      <c r="B753" s="15"/>
      <c r="C753" s="15"/>
      <c r="D753" s="15"/>
      <c r="E753" s="15"/>
      <c r="F753" s="15"/>
      <c r="G753" s="15"/>
    </row>
    <row r="754">
      <c r="A754" s="15"/>
      <c r="B754" s="15"/>
      <c r="C754" s="15"/>
      <c r="D754" s="15"/>
      <c r="E754" s="15"/>
      <c r="F754" s="15"/>
      <c r="G754" s="15"/>
    </row>
    <row r="755">
      <c r="A755" s="15"/>
      <c r="B755" s="15"/>
      <c r="C755" s="15"/>
      <c r="D755" s="15"/>
      <c r="E755" s="15"/>
      <c r="F755" s="15"/>
      <c r="G755" s="15"/>
    </row>
    <row r="756">
      <c r="A756" s="15"/>
      <c r="B756" s="15"/>
      <c r="C756" s="15"/>
      <c r="D756" s="15"/>
      <c r="E756" s="15"/>
      <c r="F756" s="15"/>
      <c r="G756" s="15"/>
    </row>
    <row r="757">
      <c r="A757" s="15"/>
      <c r="B757" s="15"/>
      <c r="C757" s="15"/>
      <c r="D757" s="15"/>
      <c r="E757" s="15"/>
      <c r="F757" s="15"/>
      <c r="G757" s="15"/>
    </row>
    <row r="758">
      <c r="A758" s="15"/>
      <c r="B758" s="15"/>
      <c r="C758" s="15"/>
      <c r="D758" s="15"/>
      <c r="E758" s="15"/>
      <c r="F758" s="15"/>
      <c r="G758" s="15"/>
    </row>
    <row r="759">
      <c r="A759" s="15"/>
      <c r="B759" s="15"/>
      <c r="C759" s="15"/>
      <c r="D759" s="15"/>
      <c r="E759" s="15"/>
      <c r="F759" s="15"/>
      <c r="G759" s="15"/>
    </row>
    <row r="760">
      <c r="A760" s="15"/>
      <c r="B760" s="15"/>
      <c r="C760" s="15"/>
      <c r="D760" s="15"/>
      <c r="E760" s="15"/>
      <c r="F760" s="15"/>
      <c r="G760" s="15"/>
    </row>
    <row r="761">
      <c r="A761" s="15"/>
      <c r="B761" s="15"/>
      <c r="C761" s="15"/>
      <c r="D761" s="15"/>
      <c r="E761" s="15"/>
      <c r="F761" s="15"/>
      <c r="G761" s="15"/>
    </row>
    <row r="762">
      <c r="A762" s="15"/>
      <c r="B762" s="15"/>
      <c r="C762" s="15"/>
      <c r="D762" s="15"/>
      <c r="E762" s="15"/>
      <c r="F762" s="15"/>
      <c r="G762" s="15"/>
    </row>
    <row r="763">
      <c r="A763" s="15"/>
      <c r="B763" s="15"/>
      <c r="C763" s="15"/>
      <c r="D763" s="15"/>
      <c r="E763" s="15"/>
      <c r="F763" s="15"/>
      <c r="G763" s="15"/>
    </row>
    <row r="764">
      <c r="A764" s="15"/>
      <c r="B764" s="15"/>
      <c r="C764" s="15"/>
      <c r="D764" s="15"/>
      <c r="E764" s="15"/>
      <c r="F764" s="15"/>
      <c r="G764" s="15"/>
    </row>
    <row r="765">
      <c r="A765" s="15"/>
      <c r="B765" s="15"/>
      <c r="C765" s="15"/>
      <c r="D765" s="15"/>
      <c r="E765" s="15"/>
      <c r="F765" s="15"/>
      <c r="G765" s="15"/>
    </row>
    <row r="766">
      <c r="A766" s="15"/>
      <c r="B766" s="15"/>
      <c r="C766" s="15"/>
      <c r="D766" s="15"/>
      <c r="E766" s="15"/>
      <c r="F766" s="15"/>
      <c r="G766" s="15"/>
    </row>
    <row r="767">
      <c r="A767" s="15"/>
      <c r="B767" s="15"/>
      <c r="C767" s="15"/>
      <c r="D767" s="15"/>
      <c r="E767" s="15"/>
      <c r="F767" s="15"/>
      <c r="G767" s="15"/>
    </row>
    <row r="768">
      <c r="A768" s="15"/>
      <c r="B768" s="15"/>
      <c r="C768" s="15"/>
      <c r="D768" s="15"/>
      <c r="E768" s="15"/>
      <c r="F768" s="15"/>
      <c r="G768" s="15"/>
    </row>
    <row r="769">
      <c r="A769" s="15"/>
      <c r="B769" s="15"/>
      <c r="C769" s="15"/>
      <c r="D769" s="15"/>
      <c r="E769" s="15"/>
      <c r="F769" s="15"/>
      <c r="G769" s="15"/>
    </row>
    <row r="770">
      <c r="A770" s="15"/>
      <c r="B770" s="15"/>
      <c r="C770" s="15"/>
      <c r="D770" s="15"/>
      <c r="E770" s="15"/>
      <c r="F770" s="15"/>
      <c r="G770" s="15"/>
    </row>
    <row r="771">
      <c r="A771" s="15"/>
      <c r="B771" s="15"/>
      <c r="C771" s="15"/>
      <c r="D771" s="15"/>
      <c r="E771" s="15"/>
      <c r="F771" s="15"/>
      <c r="G771" s="15"/>
    </row>
    <row r="772">
      <c r="A772" s="15"/>
      <c r="B772" s="15"/>
      <c r="C772" s="15"/>
      <c r="D772" s="15"/>
      <c r="E772" s="15"/>
      <c r="F772" s="15"/>
      <c r="G772" s="15"/>
    </row>
    <row r="773">
      <c r="A773" s="15"/>
      <c r="B773" s="15"/>
      <c r="C773" s="15"/>
      <c r="D773" s="15"/>
      <c r="E773" s="15"/>
      <c r="F773" s="15"/>
      <c r="G773" s="15"/>
    </row>
    <row r="774">
      <c r="A774" s="15"/>
      <c r="B774" s="15"/>
      <c r="C774" s="15"/>
      <c r="D774" s="15"/>
      <c r="E774" s="15"/>
      <c r="F774" s="15"/>
      <c r="G774" s="15"/>
    </row>
    <row r="775">
      <c r="A775" s="15"/>
      <c r="B775" s="15"/>
      <c r="C775" s="15"/>
      <c r="D775" s="15"/>
      <c r="E775" s="15"/>
      <c r="F775" s="15"/>
      <c r="G775" s="15"/>
    </row>
    <row r="776">
      <c r="A776" s="15"/>
      <c r="B776" s="15"/>
      <c r="C776" s="15"/>
      <c r="D776" s="15"/>
      <c r="E776" s="15"/>
      <c r="F776" s="15"/>
      <c r="G776" s="15"/>
    </row>
    <row r="777">
      <c r="A777" s="15"/>
      <c r="B777" s="15"/>
      <c r="C777" s="15"/>
      <c r="D777" s="15"/>
      <c r="E777" s="15"/>
      <c r="F777" s="15"/>
      <c r="G777" s="15"/>
    </row>
    <row r="778">
      <c r="A778" s="15"/>
      <c r="B778" s="15"/>
      <c r="C778" s="15"/>
      <c r="D778" s="15"/>
      <c r="E778" s="15"/>
      <c r="F778" s="15"/>
      <c r="G778" s="15"/>
    </row>
    <row r="779">
      <c r="A779" s="15"/>
      <c r="B779" s="15"/>
      <c r="C779" s="15"/>
      <c r="D779" s="15"/>
      <c r="E779" s="15"/>
      <c r="F779" s="15"/>
      <c r="G779" s="15"/>
    </row>
    <row r="780">
      <c r="A780" s="15"/>
      <c r="B780" s="15"/>
      <c r="C780" s="15"/>
      <c r="D780" s="15"/>
      <c r="E780" s="15"/>
      <c r="F780" s="15"/>
      <c r="G780" s="15"/>
    </row>
    <row r="781">
      <c r="A781" s="15"/>
      <c r="B781" s="15"/>
      <c r="C781" s="15"/>
      <c r="D781" s="15"/>
      <c r="E781" s="15"/>
      <c r="F781" s="15"/>
      <c r="G781" s="15"/>
    </row>
    <row r="782">
      <c r="A782" s="15"/>
      <c r="B782" s="15"/>
      <c r="C782" s="15"/>
      <c r="D782" s="15"/>
      <c r="E782" s="15"/>
      <c r="F782" s="15"/>
      <c r="G782" s="15"/>
    </row>
    <row r="783">
      <c r="A783" s="15"/>
      <c r="B783" s="15"/>
      <c r="C783" s="15"/>
      <c r="D783" s="15"/>
      <c r="E783" s="15"/>
      <c r="F783" s="15"/>
      <c r="G783" s="15"/>
    </row>
    <row r="784">
      <c r="A784" s="15"/>
      <c r="B784" s="15"/>
      <c r="C784" s="15"/>
      <c r="D784" s="15"/>
      <c r="E784" s="15"/>
      <c r="F784" s="15"/>
      <c r="G784" s="15"/>
    </row>
    <row r="785">
      <c r="A785" s="15"/>
      <c r="B785" s="15"/>
      <c r="C785" s="15"/>
      <c r="D785" s="15"/>
      <c r="E785" s="15"/>
      <c r="F785" s="15"/>
      <c r="G785" s="15"/>
    </row>
    <row r="786">
      <c r="A786" s="15"/>
      <c r="B786" s="15"/>
      <c r="C786" s="15"/>
      <c r="D786" s="15"/>
      <c r="E786" s="15"/>
      <c r="F786" s="15"/>
      <c r="G786" s="15"/>
    </row>
    <row r="787">
      <c r="A787" s="15"/>
      <c r="B787" s="15"/>
      <c r="C787" s="15"/>
      <c r="D787" s="15"/>
      <c r="E787" s="15"/>
      <c r="F787" s="15"/>
      <c r="G787" s="15"/>
    </row>
    <row r="788">
      <c r="A788" s="15"/>
      <c r="B788" s="15"/>
      <c r="C788" s="15"/>
      <c r="D788" s="15"/>
      <c r="E788" s="15"/>
      <c r="F788" s="15"/>
      <c r="G788" s="15"/>
    </row>
    <row r="789">
      <c r="A789" s="15"/>
      <c r="B789" s="15"/>
      <c r="C789" s="15"/>
      <c r="D789" s="15"/>
      <c r="E789" s="15"/>
      <c r="F789" s="15"/>
      <c r="G789" s="15"/>
    </row>
    <row r="790">
      <c r="A790" s="15"/>
      <c r="B790" s="15"/>
      <c r="C790" s="15"/>
      <c r="D790" s="15"/>
      <c r="E790" s="15"/>
      <c r="F790" s="15"/>
      <c r="G790" s="15"/>
    </row>
    <row r="791">
      <c r="A791" s="15"/>
      <c r="B791" s="15"/>
      <c r="C791" s="15"/>
      <c r="D791" s="15"/>
      <c r="E791" s="15"/>
      <c r="F791" s="15"/>
      <c r="G791" s="15"/>
    </row>
    <row r="792">
      <c r="A792" s="15"/>
      <c r="B792" s="15"/>
      <c r="C792" s="15"/>
      <c r="D792" s="15"/>
      <c r="E792" s="15"/>
      <c r="F792" s="15"/>
      <c r="G792" s="15"/>
    </row>
    <row r="793">
      <c r="A793" s="15"/>
      <c r="B793" s="15"/>
      <c r="C793" s="15"/>
      <c r="D793" s="15"/>
      <c r="E793" s="15"/>
      <c r="F793" s="15"/>
      <c r="G793" s="15"/>
    </row>
    <row r="794">
      <c r="A794" s="15"/>
      <c r="B794" s="15"/>
      <c r="C794" s="15"/>
      <c r="D794" s="15"/>
      <c r="E794" s="15"/>
      <c r="F794" s="15"/>
      <c r="G794" s="15"/>
    </row>
    <row r="795">
      <c r="A795" s="15"/>
      <c r="B795" s="15"/>
      <c r="C795" s="15"/>
      <c r="D795" s="15"/>
      <c r="E795" s="15"/>
      <c r="F795" s="15"/>
      <c r="G795" s="15"/>
    </row>
    <row r="796">
      <c r="A796" s="15"/>
      <c r="B796" s="15"/>
      <c r="C796" s="15"/>
      <c r="D796" s="15"/>
      <c r="E796" s="15"/>
      <c r="F796" s="15"/>
      <c r="G796" s="15"/>
    </row>
    <row r="797">
      <c r="A797" s="15"/>
      <c r="B797" s="15"/>
      <c r="C797" s="15"/>
      <c r="D797" s="15"/>
      <c r="E797" s="15"/>
      <c r="F797" s="15"/>
      <c r="G797" s="15"/>
    </row>
    <row r="798">
      <c r="A798" s="15"/>
      <c r="B798" s="15"/>
      <c r="C798" s="15"/>
      <c r="D798" s="15"/>
      <c r="E798" s="15"/>
      <c r="F798" s="15"/>
      <c r="G798" s="15"/>
    </row>
    <row r="799">
      <c r="A799" s="15"/>
      <c r="B799" s="15"/>
      <c r="C799" s="15"/>
      <c r="D799" s="15"/>
      <c r="E799" s="15"/>
      <c r="F799" s="15"/>
      <c r="G799" s="15"/>
    </row>
    <row r="800">
      <c r="A800" s="15"/>
      <c r="B800" s="15"/>
      <c r="C800" s="15"/>
      <c r="D800" s="15"/>
      <c r="E800" s="15"/>
      <c r="F800" s="15"/>
      <c r="G800" s="15"/>
    </row>
    <row r="801">
      <c r="A801" s="15"/>
      <c r="B801" s="15"/>
      <c r="C801" s="15"/>
      <c r="D801" s="15"/>
      <c r="E801" s="15"/>
      <c r="F801" s="15"/>
      <c r="G801" s="15"/>
    </row>
    <row r="802">
      <c r="A802" s="15"/>
      <c r="B802" s="15"/>
      <c r="C802" s="15"/>
      <c r="D802" s="15"/>
      <c r="E802" s="15"/>
      <c r="F802" s="15"/>
      <c r="G802" s="15"/>
    </row>
    <row r="803">
      <c r="A803" s="15"/>
      <c r="B803" s="15"/>
      <c r="C803" s="15"/>
      <c r="D803" s="15"/>
      <c r="E803" s="15"/>
      <c r="F803" s="15"/>
      <c r="G803" s="15"/>
    </row>
    <row r="804">
      <c r="A804" s="15"/>
      <c r="B804" s="15"/>
      <c r="C804" s="15"/>
      <c r="D804" s="15"/>
      <c r="E804" s="15"/>
      <c r="F804" s="15"/>
      <c r="G804" s="15"/>
    </row>
    <row r="805">
      <c r="A805" s="15"/>
      <c r="B805" s="15"/>
      <c r="C805" s="15"/>
      <c r="D805" s="15"/>
      <c r="E805" s="15"/>
      <c r="F805" s="15"/>
      <c r="G805" s="15"/>
    </row>
    <row r="806">
      <c r="A806" s="15"/>
      <c r="B806" s="15"/>
      <c r="C806" s="15"/>
      <c r="D806" s="15"/>
      <c r="E806" s="15"/>
      <c r="F806" s="15"/>
      <c r="G806" s="15"/>
    </row>
    <row r="807">
      <c r="A807" s="15"/>
      <c r="B807" s="15"/>
      <c r="C807" s="15"/>
      <c r="D807" s="15"/>
      <c r="E807" s="15"/>
      <c r="F807" s="15"/>
      <c r="G807" s="15"/>
    </row>
    <row r="808">
      <c r="A808" s="15"/>
      <c r="B808" s="15"/>
      <c r="C808" s="15"/>
      <c r="D808" s="15"/>
      <c r="E808" s="15"/>
      <c r="F808" s="15"/>
      <c r="G808" s="15"/>
    </row>
    <row r="809">
      <c r="A809" s="15"/>
      <c r="B809" s="15"/>
      <c r="C809" s="15"/>
      <c r="D809" s="15"/>
      <c r="E809" s="15"/>
      <c r="F809" s="15"/>
      <c r="G809" s="15"/>
    </row>
    <row r="810">
      <c r="A810" s="15"/>
      <c r="B810" s="15"/>
      <c r="C810" s="15"/>
      <c r="D810" s="15"/>
      <c r="E810" s="15"/>
      <c r="F810" s="15"/>
      <c r="G810" s="15"/>
    </row>
    <row r="811">
      <c r="A811" s="15"/>
      <c r="B811" s="15"/>
      <c r="C811" s="15"/>
      <c r="D811" s="15"/>
      <c r="E811" s="15"/>
      <c r="F811" s="15"/>
      <c r="G811" s="15"/>
    </row>
    <row r="812">
      <c r="A812" s="15"/>
      <c r="B812" s="15"/>
      <c r="C812" s="15"/>
      <c r="D812" s="15"/>
      <c r="E812" s="15"/>
      <c r="F812" s="15"/>
      <c r="G812" s="15"/>
    </row>
    <row r="813">
      <c r="A813" s="15"/>
      <c r="B813" s="15"/>
      <c r="C813" s="15"/>
      <c r="D813" s="15"/>
      <c r="E813" s="15"/>
      <c r="F813" s="15"/>
      <c r="G813" s="15"/>
    </row>
    <row r="814">
      <c r="A814" s="15"/>
      <c r="B814" s="15"/>
      <c r="C814" s="15"/>
      <c r="D814" s="15"/>
      <c r="E814" s="15"/>
      <c r="F814" s="15"/>
      <c r="G814" s="15"/>
    </row>
    <row r="815">
      <c r="A815" s="15"/>
      <c r="B815" s="15"/>
      <c r="C815" s="15"/>
      <c r="D815" s="15"/>
      <c r="E815" s="15"/>
      <c r="F815" s="15"/>
      <c r="G815" s="15"/>
    </row>
    <row r="816">
      <c r="A816" s="15"/>
      <c r="B816" s="15"/>
      <c r="C816" s="15"/>
      <c r="D816" s="15"/>
      <c r="E816" s="15"/>
      <c r="F816" s="15"/>
      <c r="G816" s="15"/>
    </row>
    <row r="817">
      <c r="A817" s="15"/>
      <c r="B817" s="15"/>
      <c r="C817" s="15"/>
      <c r="D817" s="15"/>
      <c r="E817" s="15"/>
      <c r="F817" s="15"/>
      <c r="G817" s="15"/>
    </row>
    <row r="818">
      <c r="A818" s="15"/>
      <c r="B818" s="15"/>
      <c r="C818" s="15"/>
      <c r="D818" s="15"/>
      <c r="E818" s="15"/>
      <c r="F818" s="15"/>
      <c r="G818" s="15"/>
    </row>
    <row r="819">
      <c r="A819" s="15"/>
      <c r="B819" s="15"/>
      <c r="C819" s="15"/>
      <c r="D819" s="15"/>
      <c r="E819" s="15"/>
      <c r="F819" s="15"/>
      <c r="G819" s="15"/>
    </row>
    <row r="820">
      <c r="A820" s="15"/>
      <c r="B820" s="15"/>
      <c r="C820" s="15"/>
      <c r="D820" s="15"/>
      <c r="E820" s="15"/>
      <c r="F820" s="15"/>
      <c r="G820" s="15"/>
    </row>
    <row r="821">
      <c r="A821" s="15"/>
      <c r="B821" s="15"/>
      <c r="C821" s="15"/>
      <c r="D821" s="15"/>
      <c r="E821" s="15"/>
      <c r="F821" s="15"/>
      <c r="G821" s="15"/>
    </row>
    <row r="822">
      <c r="A822" s="15"/>
      <c r="B822" s="15"/>
      <c r="C822" s="15"/>
      <c r="D822" s="15"/>
      <c r="E822" s="15"/>
      <c r="F822" s="15"/>
      <c r="G822" s="15"/>
    </row>
    <row r="823">
      <c r="A823" s="15"/>
      <c r="B823" s="15"/>
      <c r="C823" s="15"/>
      <c r="D823" s="15"/>
      <c r="E823" s="15"/>
      <c r="F823" s="15"/>
      <c r="G823" s="15"/>
    </row>
    <row r="824">
      <c r="A824" s="15"/>
      <c r="B824" s="15"/>
      <c r="C824" s="15"/>
      <c r="D824" s="15"/>
      <c r="E824" s="15"/>
      <c r="F824" s="15"/>
      <c r="G824" s="15"/>
    </row>
    <row r="825">
      <c r="A825" s="15"/>
      <c r="B825" s="15"/>
      <c r="C825" s="15"/>
      <c r="D825" s="15"/>
      <c r="E825" s="15"/>
      <c r="F825" s="15"/>
      <c r="G825" s="15"/>
    </row>
    <row r="826">
      <c r="A826" s="15"/>
      <c r="B826" s="15"/>
      <c r="C826" s="15"/>
      <c r="D826" s="15"/>
      <c r="E826" s="15"/>
      <c r="F826" s="15"/>
      <c r="G826" s="15"/>
    </row>
    <row r="827">
      <c r="A827" s="15"/>
      <c r="B827" s="15"/>
      <c r="C827" s="15"/>
      <c r="D827" s="15"/>
      <c r="E827" s="15"/>
      <c r="F827" s="15"/>
      <c r="G827" s="15"/>
    </row>
    <row r="828">
      <c r="A828" s="15"/>
      <c r="B828" s="15"/>
      <c r="C828" s="15"/>
      <c r="D828" s="15"/>
      <c r="E828" s="15"/>
      <c r="F828" s="15"/>
      <c r="G828" s="15"/>
    </row>
    <row r="829">
      <c r="A829" s="15"/>
      <c r="B829" s="15"/>
      <c r="C829" s="15"/>
      <c r="D829" s="15"/>
      <c r="E829" s="15"/>
      <c r="F829" s="15"/>
      <c r="G829" s="15"/>
    </row>
    <row r="830">
      <c r="A830" s="15"/>
      <c r="B830" s="15"/>
      <c r="C830" s="15"/>
      <c r="D830" s="15"/>
      <c r="E830" s="15"/>
      <c r="F830" s="15"/>
      <c r="G830" s="15"/>
    </row>
    <row r="831">
      <c r="A831" s="15"/>
      <c r="B831" s="15"/>
      <c r="C831" s="15"/>
      <c r="D831" s="15"/>
      <c r="E831" s="15"/>
      <c r="F831" s="15"/>
      <c r="G831" s="15"/>
    </row>
    <row r="832">
      <c r="A832" s="15"/>
      <c r="B832" s="15"/>
      <c r="C832" s="15"/>
      <c r="D832" s="15"/>
      <c r="E832" s="15"/>
      <c r="F832" s="15"/>
      <c r="G832" s="15"/>
    </row>
    <row r="833">
      <c r="A833" s="15"/>
      <c r="B833" s="15"/>
      <c r="C833" s="15"/>
      <c r="D833" s="15"/>
      <c r="E833" s="15"/>
      <c r="F833" s="15"/>
      <c r="G833" s="15"/>
    </row>
    <row r="834">
      <c r="A834" s="15"/>
      <c r="B834" s="15"/>
      <c r="C834" s="15"/>
      <c r="D834" s="15"/>
      <c r="E834" s="15"/>
      <c r="F834" s="15"/>
      <c r="G834" s="15"/>
    </row>
    <row r="835">
      <c r="A835" s="15"/>
      <c r="B835" s="15"/>
      <c r="C835" s="15"/>
      <c r="D835" s="15"/>
      <c r="E835" s="15"/>
      <c r="F835" s="15"/>
      <c r="G835" s="15"/>
    </row>
    <row r="836">
      <c r="A836" s="15"/>
      <c r="B836" s="15"/>
      <c r="C836" s="15"/>
      <c r="D836" s="15"/>
      <c r="E836" s="15"/>
      <c r="F836" s="15"/>
      <c r="G836" s="15"/>
    </row>
    <row r="837">
      <c r="A837" s="15"/>
      <c r="B837" s="15"/>
      <c r="C837" s="15"/>
      <c r="D837" s="15"/>
      <c r="E837" s="15"/>
      <c r="F837" s="15"/>
      <c r="G837" s="15"/>
    </row>
    <row r="838">
      <c r="A838" s="15"/>
      <c r="B838" s="15"/>
      <c r="C838" s="15"/>
      <c r="D838" s="15"/>
      <c r="E838" s="15"/>
      <c r="F838" s="15"/>
      <c r="G838" s="15"/>
    </row>
    <row r="839">
      <c r="A839" s="15"/>
      <c r="B839" s="15"/>
      <c r="C839" s="15"/>
      <c r="D839" s="15"/>
      <c r="E839" s="15"/>
      <c r="F839" s="15"/>
      <c r="G839" s="15"/>
    </row>
    <row r="840">
      <c r="A840" s="15"/>
      <c r="B840" s="15"/>
      <c r="C840" s="15"/>
      <c r="D840" s="15"/>
      <c r="E840" s="15"/>
      <c r="F840" s="15"/>
      <c r="G840" s="15"/>
    </row>
    <row r="841">
      <c r="A841" s="15"/>
      <c r="B841" s="15"/>
      <c r="C841" s="15"/>
      <c r="D841" s="15"/>
      <c r="E841" s="15"/>
      <c r="F841" s="15"/>
      <c r="G841" s="15"/>
    </row>
    <row r="842">
      <c r="A842" s="15"/>
      <c r="B842" s="15"/>
      <c r="C842" s="15"/>
      <c r="D842" s="15"/>
      <c r="E842" s="15"/>
      <c r="F842" s="15"/>
      <c r="G842" s="15"/>
    </row>
    <row r="843">
      <c r="A843" s="15"/>
      <c r="B843" s="15"/>
      <c r="C843" s="15"/>
      <c r="D843" s="15"/>
      <c r="E843" s="15"/>
      <c r="F843" s="15"/>
      <c r="G843" s="15"/>
    </row>
    <row r="844">
      <c r="A844" s="15"/>
      <c r="B844" s="15"/>
      <c r="C844" s="15"/>
      <c r="D844" s="15"/>
      <c r="E844" s="15"/>
      <c r="F844" s="15"/>
      <c r="G844" s="15"/>
    </row>
    <row r="845">
      <c r="A845" s="15"/>
      <c r="B845" s="15"/>
      <c r="C845" s="15"/>
      <c r="D845" s="15"/>
      <c r="E845" s="15"/>
      <c r="F845" s="15"/>
      <c r="G845" s="15"/>
    </row>
    <row r="846">
      <c r="A846" s="15"/>
      <c r="B846" s="15"/>
      <c r="C846" s="15"/>
      <c r="D846" s="15"/>
      <c r="E846" s="15"/>
      <c r="F846" s="15"/>
      <c r="G846" s="15"/>
    </row>
    <row r="847">
      <c r="A847" s="15"/>
      <c r="B847" s="15"/>
      <c r="C847" s="15"/>
      <c r="D847" s="15"/>
      <c r="E847" s="15"/>
      <c r="F847" s="15"/>
      <c r="G847" s="15"/>
    </row>
    <row r="848">
      <c r="A848" s="15"/>
      <c r="B848" s="15"/>
      <c r="C848" s="15"/>
      <c r="D848" s="15"/>
      <c r="E848" s="15"/>
      <c r="F848" s="15"/>
      <c r="G848" s="15"/>
    </row>
    <row r="849">
      <c r="A849" s="15"/>
      <c r="B849" s="15"/>
      <c r="C849" s="15"/>
      <c r="D849" s="15"/>
      <c r="E849" s="15"/>
      <c r="F849" s="15"/>
      <c r="G849" s="15"/>
    </row>
    <row r="850">
      <c r="A850" s="15"/>
      <c r="B850" s="15"/>
      <c r="C850" s="15"/>
      <c r="D850" s="15"/>
      <c r="E850" s="15"/>
      <c r="F850" s="15"/>
      <c r="G850" s="15"/>
    </row>
    <row r="851">
      <c r="A851" s="15"/>
      <c r="B851" s="15"/>
      <c r="C851" s="15"/>
      <c r="D851" s="15"/>
      <c r="E851" s="15"/>
      <c r="F851" s="15"/>
      <c r="G851" s="15"/>
    </row>
    <row r="852">
      <c r="A852" s="15"/>
      <c r="B852" s="15"/>
      <c r="C852" s="15"/>
      <c r="D852" s="15"/>
      <c r="E852" s="15"/>
      <c r="F852" s="15"/>
      <c r="G852" s="15"/>
    </row>
    <row r="853">
      <c r="A853" s="15"/>
      <c r="B853" s="15"/>
      <c r="C853" s="15"/>
      <c r="D853" s="15"/>
      <c r="E853" s="15"/>
      <c r="F853" s="15"/>
      <c r="G853" s="15"/>
    </row>
    <row r="854">
      <c r="A854" s="15"/>
      <c r="B854" s="15"/>
      <c r="C854" s="15"/>
      <c r="D854" s="15"/>
      <c r="E854" s="15"/>
      <c r="F854" s="15"/>
      <c r="G854" s="15"/>
    </row>
    <row r="855">
      <c r="A855" s="15"/>
      <c r="B855" s="15"/>
      <c r="C855" s="15"/>
      <c r="D855" s="15"/>
      <c r="E855" s="15"/>
      <c r="F855" s="15"/>
      <c r="G855" s="15"/>
    </row>
    <row r="856">
      <c r="A856" s="15"/>
      <c r="B856" s="15"/>
      <c r="C856" s="15"/>
      <c r="D856" s="15"/>
      <c r="E856" s="15"/>
      <c r="F856" s="15"/>
      <c r="G856" s="15"/>
    </row>
    <row r="857">
      <c r="A857" s="15"/>
      <c r="B857" s="15"/>
      <c r="C857" s="15"/>
      <c r="D857" s="15"/>
      <c r="E857" s="15"/>
      <c r="F857" s="15"/>
      <c r="G857" s="15"/>
    </row>
    <row r="858">
      <c r="A858" s="15"/>
      <c r="B858" s="15"/>
      <c r="C858" s="15"/>
      <c r="D858" s="15"/>
      <c r="E858" s="15"/>
      <c r="F858" s="15"/>
      <c r="G858" s="15"/>
    </row>
    <row r="859">
      <c r="A859" s="15"/>
      <c r="B859" s="15"/>
      <c r="C859" s="15"/>
      <c r="D859" s="15"/>
      <c r="E859" s="15"/>
      <c r="F859" s="15"/>
      <c r="G859" s="15"/>
    </row>
    <row r="860">
      <c r="A860" s="15"/>
      <c r="B860" s="15"/>
      <c r="C860" s="15"/>
      <c r="D860" s="15"/>
      <c r="E860" s="15"/>
      <c r="F860" s="15"/>
      <c r="G860" s="15"/>
    </row>
    <row r="861">
      <c r="A861" s="15"/>
      <c r="B861" s="15"/>
      <c r="C861" s="15"/>
      <c r="D861" s="15"/>
      <c r="E861" s="15"/>
      <c r="F861" s="15"/>
      <c r="G861" s="15"/>
    </row>
    <row r="862">
      <c r="A862" s="15"/>
      <c r="B862" s="15"/>
      <c r="C862" s="15"/>
      <c r="D862" s="15"/>
      <c r="E862" s="15"/>
      <c r="F862" s="15"/>
      <c r="G862" s="15"/>
    </row>
    <row r="863">
      <c r="A863" s="15"/>
      <c r="B863" s="15"/>
      <c r="C863" s="15"/>
      <c r="D863" s="15"/>
      <c r="E863" s="15"/>
      <c r="F863" s="15"/>
      <c r="G863" s="15"/>
    </row>
    <row r="864">
      <c r="A864" s="15"/>
      <c r="B864" s="15"/>
      <c r="C864" s="15"/>
      <c r="D864" s="15"/>
      <c r="E864" s="15"/>
      <c r="F864" s="15"/>
      <c r="G864" s="15"/>
    </row>
    <row r="865">
      <c r="A865" s="15"/>
      <c r="B865" s="15"/>
      <c r="C865" s="15"/>
      <c r="D865" s="15"/>
      <c r="E865" s="15"/>
      <c r="F865" s="15"/>
      <c r="G865" s="15"/>
    </row>
    <row r="866">
      <c r="A866" s="15"/>
      <c r="B866" s="15"/>
      <c r="C866" s="15"/>
      <c r="D866" s="15"/>
      <c r="E866" s="15"/>
      <c r="F866" s="15"/>
      <c r="G866" s="15"/>
    </row>
    <row r="867">
      <c r="A867" s="15"/>
      <c r="B867" s="15"/>
      <c r="C867" s="15"/>
      <c r="D867" s="15"/>
      <c r="E867" s="15"/>
      <c r="F867" s="15"/>
      <c r="G867" s="15"/>
    </row>
    <row r="868">
      <c r="A868" s="15"/>
      <c r="B868" s="15"/>
      <c r="C868" s="15"/>
      <c r="D868" s="15"/>
      <c r="E868" s="15"/>
      <c r="F868" s="15"/>
      <c r="G868" s="15"/>
    </row>
    <row r="869">
      <c r="A869" s="15"/>
      <c r="B869" s="15"/>
      <c r="C869" s="15"/>
      <c r="D869" s="15"/>
      <c r="E869" s="15"/>
      <c r="F869" s="15"/>
      <c r="G869" s="15"/>
    </row>
    <row r="870">
      <c r="A870" s="15"/>
      <c r="B870" s="15"/>
      <c r="C870" s="15"/>
      <c r="D870" s="15"/>
      <c r="E870" s="15"/>
      <c r="F870" s="15"/>
      <c r="G870" s="15"/>
    </row>
    <row r="871">
      <c r="A871" s="15"/>
      <c r="B871" s="15"/>
      <c r="C871" s="15"/>
      <c r="D871" s="15"/>
      <c r="E871" s="15"/>
      <c r="F871" s="15"/>
      <c r="G871" s="15"/>
    </row>
    <row r="872">
      <c r="A872" s="15"/>
      <c r="B872" s="15"/>
      <c r="C872" s="15"/>
      <c r="D872" s="15"/>
      <c r="E872" s="15"/>
      <c r="F872" s="15"/>
      <c r="G872" s="15"/>
    </row>
    <row r="873">
      <c r="A873" s="15"/>
      <c r="B873" s="15"/>
      <c r="C873" s="15"/>
      <c r="D873" s="15"/>
      <c r="E873" s="15"/>
      <c r="F873" s="15"/>
      <c r="G873" s="15"/>
    </row>
    <row r="874">
      <c r="A874" s="15"/>
      <c r="B874" s="15"/>
      <c r="C874" s="15"/>
      <c r="D874" s="15"/>
      <c r="E874" s="15"/>
      <c r="F874" s="15"/>
      <c r="G874" s="15"/>
    </row>
    <row r="875">
      <c r="A875" s="15"/>
      <c r="B875" s="15"/>
      <c r="C875" s="15"/>
      <c r="D875" s="15"/>
      <c r="E875" s="15"/>
      <c r="F875" s="15"/>
      <c r="G875" s="15"/>
    </row>
    <row r="876">
      <c r="A876" s="15"/>
      <c r="B876" s="15"/>
      <c r="C876" s="15"/>
      <c r="D876" s="15"/>
      <c r="E876" s="15"/>
      <c r="F876" s="15"/>
      <c r="G876" s="15"/>
    </row>
    <row r="877">
      <c r="A877" s="15"/>
      <c r="B877" s="15"/>
      <c r="C877" s="15"/>
      <c r="D877" s="15"/>
      <c r="E877" s="15"/>
      <c r="F877" s="15"/>
      <c r="G877" s="15"/>
    </row>
    <row r="878">
      <c r="A878" s="15"/>
      <c r="B878" s="15"/>
      <c r="C878" s="15"/>
      <c r="D878" s="15"/>
      <c r="E878" s="15"/>
      <c r="F878" s="15"/>
      <c r="G878" s="15"/>
    </row>
    <row r="879">
      <c r="A879" s="15"/>
      <c r="B879" s="15"/>
      <c r="C879" s="15"/>
      <c r="D879" s="15"/>
      <c r="E879" s="15"/>
      <c r="F879" s="15"/>
      <c r="G879" s="15"/>
    </row>
    <row r="880">
      <c r="A880" s="15"/>
      <c r="B880" s="15"/>
      <c r="C880" s="15"/>
      <c r="D880" s="15"/>
      <c r="E880" s="15"/>
      <c r="F880" s="15"/>
      <c r="G880" s="15"/>
    </row>
    <row r="881">
      <c r="A881" s="15"/>
      <c r="B881" s="15"/>
      <c r="C881" s="15"/>
      <c r="D881" s="15"/>
      <c r="E881" s="15"/>
      <c r="F881" s="15"/>
      <c r="G881" s="15"/>
    </row>
    <row r="882">
      <c r="A882" s="15"/>
      <c r="B882" s="15"/>
      <c r="C882" s="15"/>
      <c r="D882" s="15"/>
      <c r="E882" s="15"/>
      <c r="F882" s="15"/>
      <c r="G882" s="15"/>
    </row>
    <row r="883">
      <c r="A883" s="15"/>
      <c r="B883" s="15"/>
      <c r="C883" s="15"/>
      <c r="D883" s="15"/>
      <c r="E883" s="15"/>
      <c r="F883" s="15"/>
      <c r="G883" s="15"/>
    </row>
    <row r="884">
      <c r="A884" s="15"/>
      <c r="B884" s="15"/>
      <c r="C884" s="15"/>
      <c r="D884" s="15"/>
      <c r="E884" s="15"/>
      <c r="F884" s="15"/>
      <c r="G884" s="15"/>
    </row>
    <row r="885">
      <c r="A885" s="15"/>
      <c r="B885" s="15"/>
      <c r="C885" s="15"/>
      <c r="D885" s="15"/>
      <c r="E885" s="15"/>
      <c r="F885" s="15"/>
      <c r="G885" s="15"/>
    </row>
    <row r="886">
      <c r="A886" s="15"/>
      <c r="B886" s="15"/>
      <c r="C886" s="15"/>
      <c r="D886" s="15"/>
      <c r="E886" s="15"/>
      <c r="F886" s="15"/>
      <c r="G886" s="15"/>
    </row>
    <row r="887">
      <c r="A887" s="15"/>
      <c r="B887" s="15"/>
      <c r="C887" s="15"/>
      <c r="D887" s="15"/>
      <c r="E887" s="15"/>
      <c r="F887" s="15"/>
      <c r="G887" s="15"/>
    </row>
    <row r="888">
      <c r="A888" s="15"/>
      <c r="B888" s="15"/>
      <c r="C888" s="15"/>
      <c r="D888" s="15"/>
      <c r="E888" s="15"/>
      <c r="F888" s="15"/>
      <c r="G888" s="15"/>
    </row>
    <row r="889">
      <c r="A889" s="15"/>
      <c r="B889" s="15"/>
      <c r="C889" s="15"/>
      <c r="D889" s="15"/>
      <c r="E889" s="15"/>
      <c r="F889" s="15"/>
      <c r="G889" s="15"/>
    </row>
    <row r="890">
      <c r="A890" s="15"/>
      <c r="B890" s="15"/>
      <c r="C890" s="15"/>
      <c r="D890" s="15"/>
      <c r="E890" s="15"/>
      <c r="F890" s="15"/>
      <c r="G890" s="15"/>
    </row>
    <row r="891">
      <c r="A891" s="15"/>
      <c r="B891" s="15"/>
      <c r="C891" s="15"/>
      <c r="D891" s="15"/>
      <c r="E891" s="15"/>
      <c r="F891" s="15"/>
      <c r="G891" s="15"/>
    </row>
    <row r="892">
      <c r="A892" s="15"/>
      <c r="B892" s="15"/>
      <c r="C892" s="15"/>
      <c r="D892" s="15"/>
      <c r="E892" s="15"/>
      <c r="F892" s="15"/>
      <c r="G892" s="15"/>
    </row>
    <row r="893">
      <c r="A893" s="15"/>
      <c r="B893" s="15"/>
      <c r="C893" s="15"/>
      <c r="D893" s="15"/>
      <c r="E893" s="15"/>
      <c r="F893" s="15"/>
      <c r="G893" s="15"/>
    </row>
    <row r="894">
      <c r="A894" s="15"/>
      <c r="B894" s="15"/>
      <c r="C894" s="15"/>
      <c r="D894" s="15"/>
      <c r="E894" s="15"/>
      <c r="F894" s="15"/>
      <c r="G894" s="15"/>
    </row>
    <row r="895">
      <c r="A895" s="15"/>
      <c r="B895" s="15"/>
      <c r="C895" s="15"/>
      <c r="D895" s="15"/>
      <c r="E895" s="15"/>
      <c r="F895" s="15"/>
      <c r="G895" s="15"/>
    </row>
    <row r="896">
      <c r="A896" s="15"/>
      <c r="B896" s="15"/>
      <c r="C896" s="15"/>
      <c r="D896" s="15"/>
      <c r="E896" s="15"/>
      <c r="F896" s="15"/>
      <c r="G896" s="15"/>
    </row>
    <row r="897">
      <c r="A897" s="15"/>
      <c r="B897" s="15"/>
      <c r="C897" s="15"/>
      <c r="D897" s="15"/>
      <c r="E897" s="15"/>
      <c r="F897" s="15"/>
      <c r="G897" s="15"/>
    </row>
    <row r="898">
      <c r="A898" s="15"/>
      <c r="B898" s="15"/>
      <c r="C898" s="15"/>
      <c r="D898" s="15"/>
      <c r="E898" s="15"/>
      <c r="F898" s="15"/>
      <c r="G898" s="15"/>
    </row>
    <row r="899">
      <c r="A899" s="15"/>
      <c r="B899" s="15"/>
      <c r="C899" s="15"/>
      <c r="D899" s="15"/>
      <c r="E899" s="15"/>
      <c r="F899" s="15"/>
      <c r="G899" s="15"/>
    </row>
    <row r="900">
      <c r="A900" s="15"/>
      <c r="B900" s="15"/>
      <c r="C900" s="15"/>
      <c r="D900" s="15"/>
      <c r="E900" s="15"/>
      <c r="F900" s="15"/>
      <c r="G900" s="15"/>
    </row>
    <row r="901">
      <c r="A901" s="15"/>
      <c r="B901" s="15"/>
      <c r="C901" s="15"/>
      <c r="D901" s="15"/>
      <c r="E901" s="15"/>
      <c r="F901" s="15"/>
      <c r="G901" s="15"/>
    </row>
    <row r="902">
      <c r="A902" s="15"/>
      <c r="B902" s="15"/>
      <c r="C902" s="15"/>
      <c r="D902" s="15"/>
      <c r="E902" s="15"/>
      <c r="F902" s="15"/>
      <c r="G902" s="15"/>
    </row>
    <row r="903">
      <c r="A903" s="15"/>
      <c r="B903" s="15"/>
      <c r="C903" s="15"/>
      <c r="D903" s="15"/>
      <c r="E903" s="15"/>
      <c r="F903" s="15"/>
      <c r="G903" s="15"/>
    </row>
    <row r="904">
      <c r="A904" s="15"/>
      <c r="B904" s="15"/>
      <c r="C904" s="15"/>
      <c r="D904" s="15"/>
      <c r="E904" s="15"/>
      <c r="F904" s="15"/>
      <c r="G904" s="15"/>
    </row>
    <row r="905">
      <c r="A905" s="15"/>
      <c r="B905" s="15"/>
      <c r="C905" s="15"/>
      <c r="D905" s="15"/>
      <c r="E905" s="15"/>
      <c r="F905" s="15"/>
      <c r="G905" s="15"/>
    </row>
    <row r="906">
      <c r="A906" s="15"/>
      <c r="B906" s="15"/>
      <c r="C906" s="15"/>
      <c r="D906" s="15"/>
      <c r="E906" s="15"/>
      <c r="F906" s="15"/>
      <c r="G906" s="15"/>
    </row>
    <row r="907">
      <c r="A907" s="15"/>
      <c r="B907" s="15"/>
      <c r="C907" s="15"/>
      <c r="D907" s="15"/>
      <c r="E907" s="15"/>
      <c r="F907" s="15"/>
      <c r="G907" s="15"/>
    </row>
    <row r="908">
      <c r="A908" s="15"/>
      <c r="B908" s="15"/>
      <c r="C908" s="15"/>
      <c r="D908" s="15"/>
      <c r="E908" s="15"/>
      <c r="F908" s="15"/>
      <c r="G908" s="15"/>
    </row>
    <row r="909">
      <c r="A909" s="15"/>
      <c r="B909" s="15"/>
      <c r="C909" s="15"/>
      <c r="D909" s="15"/>
      <c r="E909" s="15"/>
      <c r="F909" s="15"/>
      <c r="G909" s="15"/>
    </row>
    <row r="910">
      <c r="A910" s="15"/>
      <c r="B910" s="15"/>
      <c r="C910" s="15"/>
      <c r="D910" s="15"/>
      <c r="E910" s="15"/>
      <c r="F910" s="15"/>
      <c r="G910" s="15"/>
    </row>
    <row r="911">
      <c r="A911" s="15"/>
      <c r="B911" s="15"/>
      <c r="C911" s="15"/>
      <c r="D911" s="15"/>
      <c r="E911" s="15"/>
      <c r="F911" s="15"/>
      <c r="G911" s="15"/>
    </row>
    <row r="912">
      <c r="A912" s="15"/>
      <c r="B912" s="15"/>
      <c r="C912" s="15"/>
      <c r="D912" s="15"/>
      <c r="E912" s="15"/>
      <c r="F912" s="15"/>
      <c r="G912" s="15"/>
    </row>
    <row r="913">
      <c r="A913" s="15"/>
      <c r="B913" s="15"/>
      <c r="C913" s="15"/>
      <c r="D913" s="15"/>
      <c r="E913" s="15"/>
      <c r="F913" s="15"/>
      <c r="G913" s="15"/>
    </row>
    <row r="914">
      <c r="A914" s="15"/>
      <c r="B914" s="15"/>
      <c r="C914" s="15"/>
      <c r="D914" s="15"/>
      <c r="E914" s="15"/>
      <c r="F914" s="15"/>
      <c r="G914" s="15"/>
    </row>
    <row r="915">
      <c r="A915" s="15"/>
      <c r="B915" s="15"/>
      <c r="C915" s="15"/>
      <c r="D915" s="15"/>
      <c r="E915" s="15"/>
      <c r="F915" s="15"/>
      <c r="G915" s="15"/>
    </row>
    <row r="916">
      <c r="A916" s="15"/>
      <c r="B916" s="15"/>
      <c r="C916" s="15"/>
      <c r="D916" s="15"/>
      <c r="E916" s="15"/>
      <c r="F916" s="15"/>
      <c r="G916" s="15"/>
    </row>
    <row r="917">
      <c r="A917" s="15"/>
      <c r="B917" s="15"/>
      <c r="C917" s="15"/>
      <c r="D917" s="15"/>
      <c r="E917" s="15"/>
      <c r="F917" s="15"/>
      <c r="G917" s="15"/>
    </row>
    <row r="918">
      <c r="A918" s="15"/>
      <c r="B918" s="15"/>
      <c r="C918" s="15"/>
      <c r="D918" s="15"/>
      <c r="E918" s="15"/>
      <c r="F918" s="15"/>
      <c r="G918" s="15"/>
    </row>
    <row r="919">
      <c r="A919" s="15"/>
      <c r="B919" s="15"/>
      <c r="C919" s="15"/>
      <c r="D919" s="15"/>
      <c r="E919" s="15"/>
      <c r="F919" s="15"/>
      <c r="G919" s="15"/>
    </row>
    <row r="920">
      <c r="A920" s="15"/>
      <c r="B920" s="15"/>
      <c r="C920" s="15"/>
      <c r="D920" s="15"/>
      <c r="E920" s="15"/>
      <c r="F920" s="15"/>
      <c r="G920" s="15"/>
    </row>
    <row r="921">
      <c r="A921" s="15"/>
      <c r="B921" s="15"/>
      <c r="C921" s="15"/>
      <c r="D921" s="15"/>
      <c r="E921" s="15"/>
      <c r="F921" s="15"/>
      <c r="G921" s="15"/>
    </row>
    <row r="922">
      <c r="A922" s="15"/>
      <c r="B922" s="15"/>
      <c r="C922" s="15"/>
      <c r="D922" s="15"/>
      <c r="E922" s="15"/>
      <c r="F922" s="15"/>
      <c r="G922" s="15"/>
    </row>
    <row r="923">
      <c r="A923" s="15"/>
      <c r="B923" s="15"/>
      <c r="C923" s="15"/>
      <c r="D923" s="15"/>
      <c r="E923" s="15"/>
      <c r="F923" s="15"/>
      <c r="G923" s="15"/>
    </row>
    <row r="924">
      <c r="A924" s="15"/>
      <c r="B924" s="15"/>
      <c r="C924" s="15"/>
      <c r="D924" s="15"/>
      <c r="E924" s="15"/>
      <c r="F924" s="15"/>
      <c r="G924" s="15"/>
    </row>
    <row r="925">
      <c r="A925" s="15"/>
      <c r="B925" s="15"/>
      <c r="C925" s="15"/>
      <c r="D925" s="15"/>
      <c r="E925" s="15"/>
      <c r="F925" s="15"/>
      <c r="G925" s="15"/>
    </row>
    <row r="926">
      <c r="A926" s="15"/>
      <c r="B926" s="15"/>
      <c r="C926" s="15"/>
      <c r="D926" s="15"/>
      <c r="E926" s="15"/>
      <c r="F926" s="15"/>
      <c r="G926" s="15"/>
    </row>
    <row r="927">
      <c r="A927" s="15"/>
      <c r="B927" s="15"/>
      <c r="C927" s="15"/>
      <c r="D927" s="15"/>
      <c r="E927" s="15"/>
      <c r="F927" s="15"/>
      <c r="G927" s="15"/>
    </row>
    <row r="928">
      <c r="A928" s="15"/>
      <c r="B928" s="15"/>
      <c r="C928" s="15"/>
      <c r="D928" s="15"/>
      <c r="E928" s="15"/>
      <c r="F928" s="15"/>
      <c r="G928" s="15"/>
    </row>
    <row r="929">
      <c r="A929" s="15"/>
      <c r="B929" s="15"/>
      <c r="C929" s="15"/>
      <c r="D929" s="15"/>
      <c r="E929" s="15"/>
      <c r="F929" s="15"/>
      <c r="G929" s="15"/>
    </row>
    <row r="930">
      <c r="A930" s="15"/>
      <c r="B930" s="15"/>
      <c r="C930" s="15"/>
      <c r="D930" s="15"/>
      <c r="E930" s="15"/>
      <c r="F930" s="15"/>
      <c r="G930" s="15"/>
    </row>
    <row r="931">
      <c r="A931" s="15"/>
      <c r="B931" s="15"/>
      <c r="C931" s="15"/>
      <c r="D931" s="15"/>
      <c r="E931" s="15"/>
      <c r="F931" s="15"/>
      <c r="G931" s="15"/>
    </row>
    <row r="932">
      <c r="A932" s="15"/>
      <c r="B932" s="15"/>
      <c r="C932" s="15"/>
      <c r="D932" s="15"/>
      <c r="E932" s="15"/>
      <c r="F932" s="15"/>
      <c r="G932" s="15"/>
    </row>
    <row r="933">
      <c r="A933" s="15"/>
      <c r="B933" s="15"/>
      <c r="C933" s="15"/>
      <c r="D933" s="15"/>
      <c r="E933" s="15"/>
      <c r="F933" s="15"/>
      <c r="G933" s="15"/>
    </row>
    <row r="934">
      <c r="A934" s="15"/>
      <c r="B934" s="15"/>
      <c r="C934" s="15"/>
      <c r="D934" s="15"/>
      <c r="E934" s="15"/>
      <c r="F934" s="15"/>
      <c r="G934" s="15"/>
    </row>
    <row r="935">
      <c r="A935" s="15"/>
      <c r="B935" s="15"/>
      <c r="C935" s="15"/>
      <c r="D935" s="15"/>
      <c r="E935" s="15"/>
      <c r="F935" s="15"/>
      <c r="G935" s="15"/>
    </row>
    <row r="936">
      <c r="A936" s="15"/>
      <c r="B936" s="15"/>
      <c r="C936" s="15"/>
      <c r="D936" s="15"/>
      <c r="E936" s="15"/>
      <c r="F936" s="15"/>
      <c r="G936" s="15"/>
    </row>
    <row r="937">
      <c r="A937" s="15"/>
      <c r="B937" s="15"/>
      <c r="C937" s="15"/>
      <c r="D937" s="15"/>
      <c r="E937" s="15"/>
      <c r="F937" s="15"/>
      <c r="G937" s="15"/>
    </row>
    <row r="938">
      <c r="A938" s="15"/>
      <c r="B938" s="15"/>
      <c r="C938" s="15"/>
      <c r="D938" s="15"/>
      <c r="E938" s="15"/>
      <c r="F938" s="15"/>
      <c r="G938" s="15"/>
    </row>
    <row r="939">
      <c r="A939" s="15"/>
      <c r="B939" s="15"/>
      <c r="C939" s="15"/>
      <c r="D939" s="15"/>
      <c r="E939" s="15"/>
      <c r="F939" s="15"/>
      <c r="G939" s="15"/>
    </row>
    <row r="940">
      <c r="A940" s="15"/>
      <c r="B940" s="15"/>
      <c r="C940" s="15"/>
      <c r="D940" s="15"/>
      <c r="E940" s="15"/>
      <c r="F940" s="15"/>
      <c r="G940" s="15"/>
    </row>
    <row r="941">
      <c r="A941" s="15"/>
      <c r="B941" s="15"/>
      <c r="C941" s="15"/>
      <c r="D941" s="15"/>
      <c r="E941" s="15"/>
      <c r="F941" s="15"/>
      <c r="G941" s="15"/>
    </row>
    <row r="942">
      <c r="A942" s="15"/>
      <c r="B942" s="15"/>
      <c r="C942" s="15"/>
      <c r="D942" s="15"/>
      <c r="E942" s="15"/>
      <c r="F942" s="15"/>
      <c r="G942" s="15"/>
    </row>
    <row r="943">
      <c r="A943" s="15"/>
      <c r="B943" s="15"/>
      <c r="C943" s="15"/>
      <c r="D943" s="15"/>
      <c r="E943" s="15"/>
      <c r="F943" s="15"/>
      <c r="G943" s="15"/>
    </row>
    <row r="944">
      <c r="A944" s="15"/>
      <c r="B944" s="15"/>
      <c r="C944" s="15"/>
      <c r="D944" s="15"/>
      <c r="E944" s="15"/>
      <c r="F944" s="15"/>
      <c r="G944" s="15"/>
    </row>
    <row r="945">
      <c r="A945" s="15"/>
      <c r="B945" s="15"/>
      <c r="C945" s="15"/>
      <c r="D945" s="15"/>
      <c r="E945" s="15"/>
      <c r="F945" s="15"/>
      <c r="G945" s="15"/>
    </row>
    <row r="946">
      <c r="A946" s="15"/>
      <c r="B946" s="15"/>
      <c r="C946" s="15"/>
      <c r="D946" s="15"/>
      <c r="E946" s="15"/>
      <c r="F946" s="15"/>
      <c r="G946" s="15"/>
    </row>
    <row r="947">
      <c r="A947" s="15"/>
      <c r="B947" s="15"/>
      <c r="C947" s="15"/>
      <c r="D947" s="15"/>
      <c r="E947" s="15"/>
      <c r="F947" s="15"/>
      <c r="G947" s="15"/>
    </row>
    <row r="948">
      <c r="A948" s="15"/>
      <c r="B948" s="15"/>
      <c r="C948" s="15"/>
      <c r="D948" s="15"/>
      <c r="E948" s="15"/>
      <c r="F948" s="15"/>
      <c r="G948" s="15"/>
    </row>
    <row r="949">
      <c r="A949" s="15"/>
      <c r="B949" s="15"/>
      <c r="C949" s="15"/>
      <c r="D949" s="15"/>
      <c r="E949" s="15"/>
      <c r="F949" s="15"/>
      <c r="G949" s="15"/>
    </row>
    <row r="950">
      <c r="A950" s="15"/>
      <c r="B950" s="15"/>
      <c r="C950" s="15"/>
      <c r="D950" s="15"/>
      <c r="E950" s="15"/>
      <c r="F950" s="15"/>
      <c r="G950" s="15"/>
    </row>
    <row r="951">
      <c r="A951" s="15"/>
      <c r="B951" s="15"/>
      <c r="C951" s="15"/>
      <c r="D951" s="15"/>
      <c r="E951" s="15"/>
      <c r="F951" s="15"/>
      <c r="G951" s="15"/>
    </row>
    <row r="952">
      <c r="A952" s="15"/>
      <c r="B952" s="15"/>
      <c r="C952" s="15"/>
      <c r="D952" s="15"/>
      <c r="E952" s="15"/>
      <c r="F952" s="15"/>
      <c r="G952" s="15"/>
    </row>
    <row r="953">
      <c r="A953" s="15"/>
      <c r="B953" s="15"/>
      <c r="C953" s="15"/>
      <c r="D953" s="15"/>
      <c r="E953" s="15"/>
      <c r="F953" s="15"/>
      <c r="G953" s="15"/>
    </row>
    <row r="954">
      <c r="A954" s="15"/>
      <c r="B954" s="15"/>
      <c r="C954" s="15"/>
      <c r="D954" s="15"/>
      <c r="E954" s="15"/>
      <c r="F954" s="15"/>
      <c r="G954" s="15"/>
    </row>
    <row r="955">
      <c r="A955" s="15"/>
      <c r="B955" s="15"/>
      <c r="C955" s="15"/>
      <c r="D955" s="15"/>
      <c r="E955" s="15"/>
      <c r="F955" s="15"/>
      <c r="G955" s="15"/>
    </row>
    <row r="956">
      <c r="A956" s="15"/>
      <c r="B956" s="15"/>
      <c r="C956" s="15"/>
      <c r="D956" s="15"/>
      <c r="E956" s="15"/>
      <c r="F956" s="15"/>
      <c r="G956" s="15"/>
    </row>
    <row r="957">
      <c r="A957" s="15"/>
      <c r="B957" s="15"/>
      <c r="C957" s="15"/>
      <c r="D957" s="15"/>
      <c r="E957" s="15"/>
      <c r="F957" s="15"/>
      <c r="G957" s="15"/>
    </row>
    <row r="958">
      <c r="A958" s="15"/>
      <c r="B958" s="15"/>
      <c r="C958" s="15"/>
      <c r="D958" s="15"/>
      <c r="E958" s="15"/>
      <c r="F958" s="15"/>
      <c r="G958" s="15"/>
    </row>
    <row r="959">
      <c r="A959" s="15"/>
      <c r="B959" s="15"/>
      <c r="C959" s="15"/>
      <c r="D959" s="15"/>
      <c r="E959" s="15"/>
      <c r="F959" s="15"/>
      <c r="G959" s="15"/>
    </row>
    <row r="960">
      <c r="A960" s="15"/>
      <c r="B960" s="15"/>
      <c r="C960" s="15"/>
      <c r="D960" s="15"/>
      <c r="E960" s="15"/>
      <c r="F960" s="15"/>
      <c r="G960" s="15"/>
    </row>
    <row r="961">
      <c r="A961" s="15"/>
      <c r="B961" s="15"/>
      <c r="C961" s="15"/>
      <c r="D961" s="15"/>
      <c r="E961" s="15"/>
      <c r="F961" s="15"/>
      <c r="G961" s="15"/>
    </row>
    <row r="962">
      <c r="A962" s="15"/>
      <c r="B962" s="15"/>
      <c r="C962" s="15"/>
      <c r="D962" s="15"/>
      <c r="E962" s="15"/>
      <c r="F962" s="15"/>
      <c r="G962" s="15"/>
    </row>
    <row r="963">
      <c r="A963" s="15"/>
      <c r="B963" s="15"/>
      <c r="C963" s="15"/>
      <c r="D963" s="15"/>
      <c r="E963" s="15"/>
      <c r="F963" s="15"/>
      <c r="G963" s="15"/>
    </row>
    <row r="964">
      <c r="A964" s="15"/>
      <c r="B964" s="15"/>
      <c r="C964" s="15"/>
      <c r="D964" s="15"/>
      <c r="E964" s="15"/>
      <c r="F964" s="15"/>
      <c r="G964" s="15"/>
    </row>
    <row r="965">
      <c r="A965" s="15"/>
      <c r="B965" s="15"/>
      <c r="C965" s="15"/>
      <c r="D965" s="15"/>
      <c r="E965" s="15"/>
      <c r="F965" s="15"/>
      <c r="G965" s="15"/>
    </row>
    <row r="966">
      <c r="A966" s="15"/>
      <c r="B966" s="15"/>
      <c r="C966" s="15"/>
      <c r="D966" s="15"/>
      <c r="E966" s="15"/>
      <c r="F966" s="15"/>
      <c r="G966" s="15"/>
    </row>
    <row r="967">
      <c r="A967" s="15"/>
      <c r="B967" s="15"/>
      <c r="C967" s="15"/>
      <c r="D967" s="15"/>
      <c r="E967" s="15"/>
      <c r="F967" s="15"/>
      <c r="G967" s="15"/>
    </row>
    <row r="968">
      <c r="A968" s="15"/>
      <c r="B968" s="15"/>
      <c r="C968" s="15"/>
      <c r="D968" s="15"/>
      <c r="E968" s="15"/>
      <c r="F968" s="15"/>
      <c r="G968" s="15"/>
    </row>
    <row r="969">
      <c r="A969" s="15"/>
      <c r="B969" s="15"/>
      <c r="C969" s="15"/>
      <c r="D969" s="15"/>
      <c r="E969" s="15"/>
      <c r="F969" s="15"/>
      <c r="G969" s="15"/>
    </row>
    <row r="970">
      <c r="A970" s="15"/>
      <c r="B970" s="15"/>
      <c r="C970" s="15"/>
      <c r="D970" s="15"/>
      <c r="E970" s="15"/>
      <c r="F970" s="15"/>
      <c r="G970" s="15"/>
    </row>
    <row r="971">
      <c r="A971" s="15"/>
      <c r="B971" s="15"/>
      <c r="C971" s="15"/>
      <c r="D971" s="15"/>
      <c r="E971" s="15"/>
      <c r="F971" s="15"/>
      <c r="G971" s="15"/>
    </row>
    <row r="972">
      <c r="A972" s="15"/>
      <c r="B972" s="15"/>
      <c r="C972" s="15"/>
      <c r="D972" s="15"/>
      <c r="E972" s="15"/>
      <c r="F972" s="15"/>
      <c r="G972" s="15"/>
    </row>
    <row r="973">
      <c r="A973" s="15"/>
      <c r="B973" s="15"/>
      <c r="C973" s="15"/>
      <c r="D973" s="15"/>
      <c r="E973" s="15"/>
      <c r="F973" s="15"/>
      <c r="G973" s="15"/>
    </row>
    <row r="974">
      <c r="A974" s="15"/>
      <c r="B974" s="15"/>
      <c r="C974" s="15"/>
      <c r="D974" s="15"/>
      <c r="E974" s="15"/>
      <c r="F974" s="15"/>
      <c r="G974" s="15"/>
    </row>
    <row r="975">
      <c r="A975" s="15"/>
      <c r="B975" s="15"/>
      <c r="C975" s="15"/>
      <c r="D975" s="15"/>
      <c r="E975" s="15"/>
      <c r="F975" s="15"/>
      <c r="G975" s="15"/>
    </row>
    <row r="976">
      <c r="A976" s="15"/>
      <c r="B976" s="15"/>
      <c r="C976" s="15"/>
      <c r="D976" s="15"/>
      <c r="E976" s="15"/>
      <c r="F976" s="15"/>
      <c r="G976" s="15"/>
    </row>
    <row r="977">
      <c r="A977" s="15"/>
      <c r="B977" s="15"/>
      <c r="C977" s="15"/>
      <c r="D977" s="15"/>
      <c r="E977" s="15"/>
      <c r="F977" s="15"/>
      <c r="G977" s="15"/>
    </row>
    <row r="978">
      <c r="A978" s="15"/>
      <c r="B978" s="15"/>
      <c r="C978" s="15"/>
      <c r="D978" s="15"/>
      <c r="E978" s="15"/>
      <c r="F978" s="15"/>
      <c r="G978" s="15"/>
    </row>
    <row r="979">
      <c r="A979" s="15"/>
      <c r="B979" s="15"/>
      <c r="C979" s="15"/>
      <c r="D979" s="15"/>
      <c r="E979" s="15"/>
      <c r="F979" s="15"/>
      <c r="G979" s="15"/>
    </row>
    <row r="980">
      <c r="A980" s="15"/>
      <c r="B980" s="15"/>
      <c r="C980" s="15"/>
      <c r="D980" s="15"/>
      <c r="E980" s="15"/>
      <c r="F980" s="15"/>
      <c r="G980" s="15"/>
    </row>
    <row r="981">
      <c r="A981" s="15"/>
      <c r="B981" s="15"/>
      <c r="C981" s="15"/>
      <c r="D981" s="15"/>
      <c r="E981" s="15"/>
      <c r="F981" s="15"/>
      <c r="G981" s="15"/>
    </row>
    <row r="982">
      <c r="A982" s="15"/>
      <c r="B982" s="15"/>
      <c r="C982" s="15"/>
      <c r="D982" s="15"/>
      <c r="E982" s="15"/>
      <c r="F982" s="15"/>
      <c r="G982" s="15"/>
    </row>
    <row r="983">
      <c r="A983" s="15"/>
      <c r="B983" s="15"/>
      <c r="C983" s="15"/>
      <c r="D983" s="15"/>
      <c r="E983" s="15"/>
      <c r="F983" s="15"/>
      <c r="G983" s="15"/>
    </row>
    <row r="984">
      <c r="A984" s="15"/>
      <c r="B984" s="15"/>
      <c r="C984" s="15"/>
      <c r="D984" s="15"/>
      <c r="E984" s="15"/>
      <c r="F984" s="15"/>
      <c r="G984" s="15"/>
    </row>
    <row r="985">
      <c r="A985" s="15"/>
      <c r="B985" s="15"/>
      <c r="C985" s="15"/>
      <c r="D985" s="15"/>
      <c r="E985" s="15"/>
      <c r="F985" s="15"/>
      <c r="G985" s="15"/>
    </row>
    <row r="986">
      <c r="A986" s="15"/>
      <c r="B986" s="15"/>
      <c r="C986" s="15"/>
      <c r="D986" s="15"/>
      <c r="E986" s="15"/>
      <c r="F986" s="15"/>
      <c r="G986" s="15"/>
    </row>
    <row r="987">
      <c r="A987" s="15"/>
      <c r="B987" s="15"/>
      <c r="C987" s="15"/>
      <c r="D987" s="15"/>
      <c r="E987" s="15"/>
      <c r="F987" s="15"/>
      <c r="G987" s="15"/>
    </row>
    <row r="988">
      <c r="A988" s="15"/>
      <c r="B988" s="15"/>
      <c r="C988" s="15"/>
      <c r="D988" s="15"/>
      <c r="E988" s="15"/>
      <c r="F988" s="15"/>
      <c r="G988" s="15"/>
    </row>
    <row r="989">
      <c r="A989" s="15"/>
      <c r="B989" s="15"/>
      <c r="C989" s="15"/>
      <c r="D989" s="15"/>
      <c r="E989" s="15"/>
      <c r="F989" s="15"/>
      <c r="G989" s="15"/>
    </row>
    <row r="990">
      <c r="A990" s="15"/>
      <c r="B990" s="15"/>
      <c r="C990" s="15"/>
      <c r="D990" s="15"/>
      <c r="E990" s="15"/>
      <c r="F990" s="15"/>
      <c r="G990" s="15"/>
    </row>
    <row r="991">
      <c r="A991" s="15"/>
      <c r="B991" s="15"/>
      <c r="C991" s="15"/>
      <c r="D991" s="15"/>
      <c r="E991" s="15"/>
      <c r="F991" s="15"/>
      <c r="G991" s="15"/>
    </row>
    <row r="992">
      <c r="A992" s="15"/>
      <c r="B992" s="15"/>
      <c r="C992" s="15"/>
      <c r="D992" s="15"/>
      <c r="E992" s="15"/>
      <c r="F992" s="15"/>
      <c r="G992" s="15"/>
    </row>
    <row r="993">
      <c r="A993" s="15"/>
      <c r="B993" s="15"/>
      <c r="C993" s="15"/>
      <c r="D993" s="15"/>
      <c r="E993" s="15"/>
      <c r="F993" s="15"/>
      <c r="G993" s="15"/>
    </row>
    <row r="994">
      <c r="A994" s="15"/>
      <c r="B994" s="15"/>
      <c r="C994" s="15"/>
      <c r="D994" s="15"/>
      <c r="E994" s="15"/>
      <c r="F994" s="15"/>
      <c r="G994" s="15"/>
    </row>
    <row r="995">
      <c r="A995" s="15"/>
      <c r="B995" s="15"/>
      <c r="C995" s="15"/>
      <c r="D995" s="15"/>
      <c r="E995" s="15"/>
      <c r="F995" s="15"/>
      <c r="G995" s="15"/>
    </row>
    <row r="996">
      <c r="A996" s="15"/>
      <c r="B996" s="15"/>
      <c r="C996" s="15"/>
      <c r="D996" s="15"/>
      <c r="E996" s="15"/>
      <c r="F996" s="15"/>
      <c r="G996" s="15"/>
    </row>
    <row r="997">
      <c r="A997" s="15"/>
      <c r="B997" s="15"/>
      <c r="C997" s="15"/>
      <c r="D997" s="15"/>
      <c r="E997" s="15"/>
      <c r="F997" s="15"/>
      <c r="G997" s="15"/>
    </row>
    <row r="998">
      <c r="A998" s="15"/>
      <c r="B998" s="15"/>
      <c r="C998" s="15"/>
      <c r="D998" s="15"/>
      <c r="E998" s="15"/>
      <c r="F998" s="15"/>
      <c r="G998" s="15"/>
    </row>
    <row r="999">
      <c r="A999" s="15"/>
      <c r="B999" s="15"/>
      <c r="C999" s="15"/>
      <c r="D999" s="15"/>
      <c r="E999" s="15"/>
      <c r="F999" s="15"/>
      <c r="G999" s="15"/>
    </row>
    <row r="1000">
      <c r="A1000" s="15"/>
      <c r="B1000" s="15"/>
      <c r="C1000" s="15"/>
      <c r="D1000" s="15"/>
      <c r="E1000" s="15"/>
      <c r="F1000" s="15"/>
      <c r="G1000" s="15"/>
    </row>
    <row r="1001">
      <c r="A1001" s="15"/>
      <c r="B1001" s="15"/>
      <c r="C1001" s="15"/>
      <c r="D1001" s="15"/>
      <c r="E1001" s="15"/>
      <c r="F1001" s="15"/>
      <c r="G1001" s="15"/>
    </row>
    <row r="1002">
      <c r="A1002" s="15"/>
      <c r="B1002" s="15"/>
      <c r="C1002" s="15"/>
      <c r="D1002" s="15"/>
      <c r="E1002" s="15"/>
      <c r="F1002" s="15"/>
      <c r="G1002" s="15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13"/>
    <col customWidth="1" min="3" max="27" width="23.0"/>
  </cols>
  <sheetData>
    <row r="1">
      <c r="A1" s="460">
        <v>45810.0</v>
      </c>
      <c r="B1" s="134" t="s">
        <v>205</v>
      </c>
      <c r="C1" s="461">
        <v>45810.215532407405</v>
      </c>
      <c r="D1" s="134">
        <v>1920.0</v>
      </c>
      <c r="E1" s="461">
        <v>45810.22111111111</v>
      </c>
      <c r="F1" s="461">
        <v>45810.24351851852</v>
      </c>
      <c r="G1" s="134">
        <v>0.0</v>
      </c>
      <c r="H1" s="134">
        <v>0.0</v>
      </c>
      <c r="I1" s="134">
        <v>1920.0</v>
      </c>
      <c r="J1" s="461">
        <v>45810.24353009259</v>
      </c>
      <c r="K1" s="461">
        <v>45810.2437037037</v>
      </c>
      <c r="L1" s="461">
        <v>45810.340844907405</v>
      </c>
      <c r="M1" s="461">
        <v>45810.229166666664</v>
      </c>
      <c r="N1" s="461">
        <v>45810.3125</v>
      </c>
      <c r="O1" s="134">
        <v>-19.63</v>
      </c>
      <c r="P1" s="134">
        <v>-99.05</v>
      </c>
      <c r="Q1" s="461">
        <v>45810.362025462964</v>
      </c>
      <c r="R1" s="134">
        <v>1728.0</v>
      </c>
      <c r="S1" s="461">
        <v>45810.243680555555</v>
      </c>
      <c r="T1" s="134" t="s">
        <v>2130</v>
      </c>
      <c r="U1" s="134">
        <v>0.7</v>
      </c>
      <c r="V1" s="134" t="s">
        <v>2143</v>
      </c>
      <c r="W1" s="134" t="s">
        <v>1699</v>
      </c>
      <c r="X1" s="134">
        <v>5.0</v>
      </c>
      <c r="Y1" s="134">
        <v>4.0</v>
      </c>
      <c r="Z1" s="462">
        <v>45810.0</v>
      </c>
      <c r="AA1" s="134" t="s">
        <v>2144</v>
      </c>
    </row>
    <row r="2">
      <c r="A2" s="460">
        <v>45810.0</v>
      </c>
      <c r="B2" s="134" t="s">
        <v>219</v>
      </c>
      <c r="C2" s="461">
        <v>45810.189988425926</v>
      </c>
      <c r="D2" s="134">
        <v>882.0</v>
      </c>
      <c r="E2" s="461">
        <v>45810.19113425926</v>
      </c>
      <c r="F2" s="461">
        <v>45810.19673611111</v>
      </c>
      <c r="G2" s="134">
        <v>0.0</v>
      </c>
      <c r="H2" s="134">
        <v>0.0</v>
      </c>
      <c r="I2" s="134">
        <v>882.0</v>
      </c>
      <c r="J2" s="461">
        <v>45810.19675925926</v>
      </c>
      <c r="K2" s="461">
        <v>45810.19701388889</v>
      </c>
      <c r="L2" s="461">
        <v>45810.22315972222</v>
      </c>
      <c r="M2" s="461">
        <v>45810.229166666664</v>
      </c>
      <c r="N2" s="461">
        <v>45810.3125</v>
      </c>
      <c r="O2" s="134">
        <v>-56.42</v>
      </c>
      <c r="P2" s="134">
        <v>-166.3</v>
      </c>
      <c r="Q2" s="461">
        <v>45810.362025462964</v>
      </c>
      <c r="R2" s="134">
        <v>793.8</v>
      </c>
      <c r="S2" s="461">
        <v>45810.19700231482</v>
      </c>
      <c r="T2" s="134" t="s">
        <v>2130</v>
      </c>
      <c r="U2" s="134">
        <v>0.2</v>
      </c>
      <c r="V2" s="134" t="s">
        <v>2143</v>
      </c>
      <c r="W2" s="134" t="s">
        <v>1699</v>
      </c>
      <c r="X2" s="134">
        <v>4.0</v>
      </c>
      <c r="Y2" s="134">
        <v>3.0</v>
      </c>
      <c r="Z2" s="462">
        <v>45810.0</v>
      </c>
      <c r="AA2" s="134" t="s">
        <v>2145</v>
      </c>
    </row>
    <row r="3">
      <c r="A3" s="460">
        <v>45810.0</v>
      </c>
      <c r="B3" s="134" t="s">
        <v>130</v>
      </c>
      <c r="C3" s="461">
        <v>45810.14945601852</v>
      </c>
      <c r="D3" s="134">
        <v>1855.0</v>
      </c>
      <c r="E3" s="461">
        <v>45810.15346064815</v>
      </c>
      <c r="F3" s="461">
        <v>45810.17626157407</v>
      </c>
      <c r="G3" s="134">
        <v>0.0</v>
      </c>
      <c r="H3" s="134">
        <v>0.0</v>
      </c>
      <c r="I3" s="134">
        <v>1855.0</v>
      </c>
      <c r="J3" s="461">
        <v>45810.17627314815</v>
      </c>
      <c r="K3" s="461">
        <v>45810.17650462963</v>
      </c>
      <c r="L3" s="461">
        <v>45810.34344907408</v>
      </c>
      <c r="M3" s="461">
        <v>45810.229166666664</v>
      </c>
      <c r="N3" s="461">
        <v>45810.3125</v>
      </c>
      <c r="O3" s="134">
        <v>-114.78</v>
      </c>
      <c r="P3" s="134">
        <v>-195.83</v>
      </c>
      <c r="Q3" s="461">
        <v>45810.362025462964</v>
      </c>
      <c r="R3" s="134">
        <v>1669.5</v>
      </c>
      <c r="S3" s="461">
        <v>45810.19164351852</v>
      </c>
      <c r="T3" s="134" t="s">
        <v>2130</v>
      </c>
      <c r="U3" s="134">
        <v>0.6</v>
      </c>
      <c r="V3" s="134" t="s">
        <v>2143</v>
      </c>
      <c r="W3" s="134" t="s">
        <v>1699</v>
      </c>
      <c r="X3" s="134">
        <v>3.0</v>
      </c>
      <c r="Y3" s="134">
        <v>1.0</v>
      </c>
      <c r="Z3" s="462">
        <v>45810.0</v>
      </c>
      <c r="AA3" s="134" t="s">
        <v>2144</v>
      </c>
    </row>
    <row r="4">
      <c r="A4" s="460">
        <v>45810.0</v>
      </c>
      <c r="B4" s="134" t="s">
        <v>49</v>
      </c>
      <c r="C4" s="461">
        <v>45810.2015625</v>
      </c>
      <c r="D4" s="134">
        <v>1611.0</v>
      </c>
      <c r="E4" s="461">
        <v>45810.206342592595</v>
      </c>
      <c r="F4" s="461">
        <v>45810.21861111111</v>
      </c>
      <c r="G4" s="134">
        <v>0.0</v>
      </c>
      <c r="H4" s="134">
        <v>0.0</v>
      </c>
      <c r="I4" s="134">
        <v>1611.0</v>
      </c>
      <c r="J4" s="461">
        <v>45810.21863425926</v>
      </c>
      <c r="K4" s="461">
        <v>45810.21890046296</v>
      </c>
      <c r="L4" s="461">
        <v>45810.335810185185</v>
      </c>
      <c r="M4" s="461">
        <v>45810.229166666664</v>
      </c>
      <c r="N4" s="461">
        <v>45810.3125</v>
      </c>
      <c r="O4" s="134">
        <v>-39.75</v>
      </c>
      <c r="P4" s="134">
        <v>-134.78</v>
      </c>
      <c r="Q4" s="461">
        <v>45810.362025462964</v>
      </c>
      <c r="R4" s="134">
        <v>1449.9</v>
      </c>
      <c r="S4" s="461">
        <v>45810.22877314815</v>
      </c>
      <c r="T4" s="134" t="s">
        <v>2130</v>
      </c>
      <c r="U4" s="134">
        <v>0.4</v>
      </c>
      <c r="V4" s="134" t="s">
        <v>2143</v>
      </c>
      <c r="W4" s="134" t="s">
        <v>1699</v>
      </c>
      <c r="X4" s="134">
        <v>4.0</v>
      </c>
      <c r="Y4" s="134">
        <v>4.0</v>
      </c>
      <c r="Z4" s="462">
        <v>45810.0</v>
      </c>
      <c r="AA4" s="134" t="s">
        <v>2144</v>
      </c>
    </row>
    <row r="5">
      <c r="A5" s="460">
        <v>45810.0</v>
      </c>
      <c r="B5" s="134" t="s">
        <v>129</v>
      </c>
      <c r="C5" s="461">
        <v>45810.25811342592</v>
      </c>
      <c r="D5" s="134">
        <v>2282.0</v>
      </c>
      <c r="E5" s="461">
        <v>45810.26204861111</v>
      </c>
      <c r="F5" s="461">
        <v>45810.30626157407</v>
      </c>
      <c r="G5" s="134">
        <v>0.0</v>
      </c>
      <c r="H5" s="134">
        <v>0.0</v>
      </c>
      <c r="I5" s="134">
        <v>2282.0</v>
      </c>
      <c r="J5" s="461">
        <v>45810.306284722225</v>
      </c>
      <c r="K5" s="461">
        <v>45810.3065162037</v>
      </c>
      <c r="L5" s="461">
        <v>45810.33525462963</v>
      </c>
      <c r="M5" s="461">
        <v>45810.229166666664</v>
      </c>
      <c r="N5" s="461">
        <v>45810.3125</v>
      </c>
      <c r="O5" s="134">
        <v>41.68</v>
      </c>
      <c r="P5" s="134">
        <v>-8.6</v>
      </c>
      <c r="Q5" s="461">
        <v>45810.362025462964</v>
      </c>
      <c r="R5" s="134">
        <v>2053.8</v>
      </c>
      <c r="S5" s="461">
        <v>45810.30648148148</v>
      </c>
      <c r="T5" s="134" t="s">
        <v>2130</v>
      </c>
      <c r="U5" s="134">
        <v>1.2</v>
      </c>
      <c r="V5" s="134" t="s">
        <v>2146</v>
      </c>
      <c r="W5" s="134" t="s">
        <v>2147</v>
      </c>
      <c r="X5" s="134">
        <v>6.0</v>
      </c>
      <c r="Y5" s="134">
        <v>5.0</v>
      </c>
      <c r="Z5" s="462">
        <v>45810.0</v>
      </c>
      <c r="AA5" s="134" t="s">
        <v>2148</v>
      </c>
    </row>
    <row r="6">
      <c r="A6" s="460">
        <v>45810.0</v>
      </c>
      <c r="B6" s="134" t="s">
        <v>241</v>
      </c>
      <c r="C6" s="461">
        <v>45810.24123842592</v>
      </c>
      <c r="D6" s="134">
        <v>1428.0</v>
      </c>
      <c r="E6" s="461">
        <v>45810.24238425926</v>
      </c>
      <c r="F6" s="461">
        <v>45810.25770833333</v>
      </c>
      <c r="G6" s="134">
        <v>0.0</v>
      </c>
      <c r="H6" s="134">
        <v>0.0</v>
      </c>
      <c r="I6" s="134">
        <v>1428.0</v>
      </c>
      <c r="J6" s="461">
        <v>45810.257731481484</v>
      </c>
      <c r="K6" s="461">
        <v>45810.257893518516</v>
      </c>
      <c r="L6" s="461">
        <v>45810.34238425926</v>
      </c>
      <c r="M6" s="461">
        <v>45810.229166666664</v>
      </c>
      <c r="N6" s="461">
        <v>45810.3125</v>
      </c>
      <c r="O6" s="134">
        <v>17.38</v>
      </c>
      <c r="P6" s="134">
        <v>-78.62</v>
      </c>
      <c r="Q6" s="461">
        <v>45810.362025462964</v>
      </c>
      <c r="R6" s="134">
        <v>1285.2</v>
      </c>
      <c r="S6" s="461">
        <v>45810.257893518516</v>
      </c>
      <c r="T6" s="134" t="s">
        <v>2130</v>
      </c>
      <c r="U6" s="134">
        <v>0.4</v>
      </c>
      <c r="V6" s="134" t="s">
        <v>2146</v>
      </c>
      <c r="W6" s="134" t="s">
        <v>1699</v>
      </c>
      <c r="X6" s="134">
        <v>5.0</v>
      </c>
      <c r="Y6" s="134">
        <v>5.0</v>
      </c>
      <c r="Z6" s="462">
        <v>45810.0</v>
      </c>
      <c r="AA6" s="134" t="s">
        <v>2144</v>
      </c>
    </row>
    <row r="7">
      <c r="A7" s="460">
        <v>45810.0</v>
      </c>
      <c r="B7" s="134" t="s">
        <v>787</v>
      </c>
      <c r="C7" s="461">
        <v>45810.278703703705</v>
      </c>
      <c r="D7" s="134">
        <v>463.0</v>
      </c>
      <c r="E7" s="461">
        <v>45810.28141203704</v>
      </c>
      <c r="F7" s="461">
        <v>45810.284224537034</v>
      </c>
      <c r="G7" s="134">
        <v>0.0</v>
      </c>
      <c r="H7" s="134">
        <v>0.0</v>
      </c>
      <c r="I7" s="134">
        <v>463.0</v>
      </c>
      <c r="J7" s="461">
        <v>45810.28423611111</v>
      </c>
      <c r="K7" s="461">
        <v>45810.28434027778</v>
      </c>
      <c r="L7" s="461">
        <v>45810.32665509259</v>
      </c>
      <c r="M7" s="461">
        <v>45810.229166666664</v>
      </c>
      <c r="N7" s="461">
        <v>45810.3125</v>
      </c>
      <c r="O7" s="134">
        <v>71.33</v>
      </c>
      <c r="P7" s="134">
        <v>-40.53</v>
      </c>
      <c r="Q7" s="461">
        <v>45810.362025462964</v>
      </c>
      <c r="R7" s="134">
        <v>416.7</v>
      </c>
      <c r="S7" s="461">
        <v>45810.29644675926</v>
      </c>
      <c r="T7" s="134" t="s">
        <v>2130</v>
      </c>
      <c r="U7" s="134">
        <v>0.1</v>
      </c>
      <c r="V7" s="134" t="s">
        <v>2146</v>
      </c>
      <c r="W7" s="134" t="s">
        <v>2147</v>
      </c>
      <c r="X7" s="134">
        <v>6.0</v>
      </c>
      <c r="Y7" s="134">
        <v>5.0</v>
      </c>
      <c r="Z7" s="462">
        <v>45810.0</v>
      </c>
      <c r="AA7" s="134" t="s">
        <v>2145</v>
      </c>
    </row>
    <row r="8">
      <c r="A8" s="460">
        <v>45810.0</v>
      </c>
      <c r="B8" s="134" t="s">
        <v>279</v>
      </c>
      <c r="C8" s="461">
        <v>45810.08961805556</v>
      </c>
      <c r="D8" s="134">
        <v>466.0</v>
      </c>
      <c r="E8" s="461">
        <v>45810.222349537034</v>
      </c>
      <c r="F8" s="461">
        <v>45810.231828703705</v>
      </c>
      <c r="G8" s="134">
        <v>0.0</v>
      </c>
      <c r="H8" s="134">
        <v>0.0</v>
      </c>
      <c r="I8" s="134">
        <v>466.0</v>
      </c>
      <c r="J8" s="461">
        <v>45810.23185185185</v>
      </c>
      <c r="K8" s="461">
        <v>45810.23207175926</v>
      </c>
      <c r="L8" s="461">
        <v>45810.305</v>
      </c>
      <c r="M8" s="461">
        <v>45810.958333333336</v>
      </c>
      <c r="N8" s="461">
        <v>45810.979166666664</v>
      </c>
      <c r="O8" s="134">
        <v>-1250.95</v>
      </c>
      <c r="P8" s="134">
        <v>-1075.82</v>
      </c>
      <c r="Q8" s="461">
        <v>45810.362025462964</v>
      </c>
      <c r="R8" s="134">
        <v>419.4</v>
      </c>
      <c r="S8" s="461">
        <v>45810.23979166667</v>
      </c>
      <c r="T8" s="134" t="s">
        <v>2130</v>
      </c>
      <c r="U8" s="134">
        <v>3.4</v>
      </c>
      <c r="V8" s="134" t="s">
        <v>2149</v>
      </c>
      <c r="W8" s="134" t="s">
        <v>2147</v>
      </c>
      <c r="X8" s="134">
        <v>2.0</v>
      </c>
      <c r="Y8" s="134">
        <v>23.0</v>
      </c>
      <c r="Z8" s="462">
        <v>45809.0</v>
      </c>
      <c r="AA8" s="134" t="s">
        <v>2145</v>
      </c>
    </row>
    <row r="9">
      <c r="A9" s="460">
        <v>45810.0</v>
      </c>
      <c r="B9" s="134" t="s">
        <v>10</v>
      </c>
      <c r="C9" s="461">
        <v>45810.12799768519</v>
      </c>
      <c r="D9" s="134">
        <v>1698.0</v>
      </c>
      <c r="E9" s="461">
        <v>45810.191203703704</v>
      </c>
      <c r="F9" s="461">
        <v>45810.21430555556</v>
      </c>
      <c r="G9" s="134">
        <v>0.0</v>
      </c>
      <c r="H9" s="134">
        <v>0.0</v>
      </c>
      <c r="I9" s="134">
        <v>1698.0</v>
      </c>
      <c r="J9" s="461">
        <v>45810.2143287037</v>
      </c>
      <c r="K9" s="461">
        <v>45810.21450231481</v>
      </c>
      <c r="L9" s="461">
        <v>45810.31086805555</v>
      </c>
      <c r="M9" s="461">
        <v>45810.229166666664</v>
      </c>
      <c r="N9" s="461">
        <v>45810.3125</v>
      </c>
      <c r="O9" s="134">
        <v>-145.68</v>
      </c>
      <c r="P9" s="134">
        <v>-141.12</v>
      </c>
      <c r="Q9" s="461">
        <v>45810.362025462964</v>
      </c>
      <c r="R9" s="134">
        <v>1528.2</v>
      </c>
      <c r="S9" s="461">
        <v>45810.218518518515</v>
      </c>
      <c r="T9" s="134" t="s">
        <v>2130</v>
      </c>
      <c r="U9" s="134">
        <v>2.1</v>
      </c>
      <c r="V9" s="134" t="s">
        <v>2143</v>
      </c>
      <c r="W9" s="134" t="s">
        <v>1699</v>
      </c>
      <c r="X9" s="134">
        <v>3.0</v>
      </c>
      <c r="Y9" s="134">
        <v>1.0</v>
      </c>
      <c r="Z9" s="462">
        <v>45810.0</v>
      </c>
      <c r="AA9" s="134" t="s">
        <v>2144</v>
      </c>
    </row>
    <row r="10">
      <c r="A10" s="460">
        <v>45810.0</v>
      </c>
      <c r="B10" s="134" t="s">
        <v>399</v>
      </c>
      <c r="C10" s="461">
        <v>45810.17728009259</v>
      </c>
      <c r="D10" s="134">
        <v>911.0</v>
      </c>
      <c r="E10" s="461">
        <v>45810.20863425926</v>
      </c>
      <c r="F10" s="461">
        <v>45810.217881944445</v>
      </c>
      <c r="G10" s="134">
        <v>0.0</v>
      </c>
      <c r="H10" s="134">
        <v>0.0</v>
      </c>
      <c r="I10" s="134">
        <v>911.0</v>
      </c>
      <c r="J10" s="461">
        <v>45810.21802083333</v>
      </c>
      <c r="K10" s="461">
        <v>45810.2181712963</v>
      </c>
      <c r="L10" s="461">
        <v>45810.335393518515</v>
      </c>
      <c r="M10" s="461">
        <v>45810.229166666664</v>
      </c>
      <c r="N10" s="461">
        <v>45810.3125</v>
      </c>
      <c r="O10" s="134">
        <v>-74.72</v>
      </c>
      <c r="P10" s="134">
        <v>-135.83</v>
      </c>
      <c r="Q10" s="461">
        <v>45810.362025462964</v>
      </c>
      <c r="R10" s="134">
        <v>819.9</v>
      </c>
      <c r="S10" s="461">
        <v>45810.2181712963</v>
      </c>
      <c r="T10" s="134" t="s">
        <v>2130</v>
      </c>
      <c r="U10" s="134">
        <v>1.0</v>
      </c>
      <c r="V10" s="134" t="s">
        <v>2143</v>
      </c>
      <c r="W10" s="134" t="s">
        <v>1699</v>
      </c>
      <c r="X10" s="134">
        <v>4.0</v>
      </c>
      <c r="Y10" s="134">
        <v>2.0</v>
      </c>
      <c r="Z10" s="462">
        <v>45810.0</v>
      </c>
      <c r="AA10" s="134" t="s">
        <v>2145</v>
      </c>
    </row>
    <row r="11">
      <c r="A11" s="460">
        <v>45810.0</v>
      </c>
      <c r="B11" s="134" t="s">
        <v>137</v>
      </c>
      <c r="C11" s="461">
        <v>45810.11704861111</v>
      </c>
      <c r="D11" s="134">
        <v>1664.0</v>
      </c>
      <c r="E11" s="461">
        <v>45810.119155092594</v>
      </c>
      <c r="F11" s="461">
        <v>45810.13984953704</v>
      </c>
      <c r="G11" s="134">
        <v>0.0</v>
      </c>
      <c r="H11" s="134">
        <v>0.0</v>
      </c>
      <c r="I11" s="134">
        <v>1664.0</v>
      </c>
      <c r="J11" s="461">
        <v>45810.139861111114</v>
      </c>
      <c r="K11" s="461">
        <v>45810.14020833333</v>
      </c>
      <c r="L11" s="461">
        <v>45810.29530092593</v>
      </c>
      <c r="M11" s="461">
        <v>45810.229166666664</v>
      </c>
      <c r="N11" s="461">
        <v>45810.3125</v>
      </c>
      <c r="O11" s="134">
        <v>-161.45</v>
      </c>
      <c r="P11" s="134">
        <v>-248.1</v>
      </c>
      <c r="Q11" s="461">
        <v>45810.362025462964</v>
      </c>
      <c r="R11" s="134">
        <v>1497.6</v>
      </c>
      <c r="S11" s="461">
        <v>45810.191400462965</v>
      </c>
      <c r="T11" s="134" t="s">
        <v>2130</v>
      </c>
      <c r="U11" s="134">
        <v>0.6</v>
      </c>
      <c r="V11" s="134" t="s">
        <v>2143</v>
      </c>
      <c r="W11" s="134" t="s">
        <v>1699</v>
      </c>
      <c r="X11" s="134">
        <v>2.0</v>
      </c>
      <c r="Y11" s="134">
        <v>1.0</v>
      </c>
      <c r="Z11" s="462">
        <v>45810.0</v>
      </c>
      <c r="AA11" s="134" t="s">
        <v>2144</v>
      </c>
    </row>
    <row r="12">
      <c r="A12" s="460">
        <v>45810.0</v>
      </c>
      <c r="B12" s="134" t="s">
        <v>40</v>
      </c>
      <c r="C12" s="461">
        <v>45810.21939814815</v>
      </c>
      <c r="D12" s="134">
        <v>1070.0</v>
      </c>
      <c r="E12" s="461">
        <v>45810.222083333334</v>
      </c>
      <c r="F12" s="461">
        <v>45810.23648148148</v>
      </c>
      <c r="G12" s="134">
        <v>0.0</v>
      </c>
      <c r="H12" s="134">
        <v>0.0</v>
      </c>
      <c r="I12" s="134">
        <v>1070.0</v>
      </c>
      <c r="J12" s="461">
        <v>45810.23650462963</v>
      </c>
      <c r="K12" s="461">
        <v>45810.236666666664</v>
      </c>
      <c r="L12" s="461">
        <v>45810.306655092594</v>
      </c>
      <c r="M12" s="461">
        <v>45810.229166666664</v>
      </c>
      <c r="N12" s="461">
        <v>45810.3125</v>
      </c>
      <c r="O12" s="134">
        <v>-14.07</v>
      </c>
      <c r="P12" s="134">
        <v>-109.18</v>
      </c>
      <c r="Q12" s="461">
        <v>45810.362025462964</v>
      </c>
      <c r="R12" s="134">
        <v>963.0</v>
      </c>
      <c r="S12" s="461">
        <v>45810.26831018519</v>
      </c>
      <c r="T12" s="134" t="s">
        <v>2130</v>
      </c>
      <c r="U12" s="134">
        <v>0.4</v>
      </c>
      <c r="V12" s="134" t="s">
        <v>2143</v>
      </c>
      <c r="W12" s="134" t="s">
        <v>2147</v>
      </c>
      <c r="X12" s="134">
        <v>5.0</v>
      </c>
      <c r="Y12" s="134">
        <v>4.0</v>
      </c>
      <c r="Z12" s="462">
        <v>45810.0</v>
      </c>
      <c r="AA12" s="134" t="s">
        <v>2144</v>
      </c>
    </row>
    <row r="13">
      <c r="A13" s="460">
        <v>45810.0</v>
      </c>
      <c r="B13" s="134" t="s">
        <v>244</v>
      </c>
      <c r="C13" s="461">
        <v>45810.2315625</v>
      </c>
      <c r="D13" s="134">
        <v>1874.0</v>
      </c>
      <c r="E13" s="461">
        <v>45810.23380787037</v>
      </c>
      <c r="F13" s="461">
        <v>45810.27012731481</v>
      </c>
      <c r="G13" s="134">
        <v>0.0</v>
      </c>
      <c r="H13" s="134">
        <v>0.0</v>
      </c>
      <c r="I13" s="134">
        <v>1874.0</v>
      </c>
      <c r="J13" s="461">
        <v>45810.270150462966</v>
      </c>
      <c r="K13" s="461">
        <v>45810.2703587963</v>
      </c>
      <c r="L13" s="461">
        <v>45810.27269675926</v>
      </c>
      <c r="M13" s="461">
        <v>45810.229166666664</v>
      </c>
      <c r="N13" s="461">
        <v>45810.3125</v>
      </c>
      <c r="O13" s="134">
        <v>3.45</v>
      </c>
      <c r="P13" s="134">
        <v>-60.67</v>
      </c>
      <c r="Q13" s="461">
        <v>45810.362025462964</v>
      </c>
      <c r="R13" s="134">
        <v>1686.6</v>
      </c>
      <c r="S13" s="461">
        <v>45810.270324074074</v>
      </c>
      <c r="T13" s="134" t="s">
        <v>2130</v>
      </c>
      <c r="U13" s="134">
        <v>0.9</v>
      </c>
      <c r="V13" s="134" t="s">
        <v>2146</v>
      </c>
      <c r="W13" s="134" t="s">
        <v>1699</v>
      </c>
      <c r="X13" s="134">
        <v>5.0</v>
      </c>
      <c r="Y13" s="134">
        <v>4.0</v>
      </c>
      <c r="Z13" s="462">
        <v>45810.0</v>
      </c>
      <c r="AA13" s="134" t="s">
        <v>2144</v>
      </c>
    </row>
    <row r="14">
      <c r="A14" s="460">
        <v>45810.0</v>
      </c>
      <c r="B14" s="134" t="s">
        <v>92</v>
      </c>
      <c r="C14" s="461">
        <v>45810.12731481482</v>
      </c>
      <c r="D14" s="134">
        <v>1332.0</v>
      </c>
      <c r="E14" s="461">
        <v>45810.17039351852</v>
      </c>
      <c r="F14" s="461">
        <v>45810.182233796295</v>
      </c>
      <c r="G14" s="134">
        <v>0.0</v>
      </c>
      <c r="H14" s="134">
        <v>0.0</v>
      </c>
      <c r="I14" s="134">
        <v>1332.0</v>
      </c>
      <c r="J14" s="461">
        <v>45810.18262731482</v>
      </c>
      <c r="K14" s="461">
        <v>45810.182754629626</v>
      </c>
      <c r="L14" s="461">
        <v>45810.29728009259</v>
      </c>
      <c r="M14" s="461">
        <v>45810.229166666664</v>
      </c>
      <c r="N14" s="461">
        <v>45810.3125</v>
      </c>
      <c r="O14" s="134">
        <v>-146.67</v>
      </c>
      <c r="P14" s="134">
        <v>-186.82</v>
      </c>
      <c r="Q14" s="461">
        <v>45810.362025462964</v>
      </c>
      <c r="R14" s="134">
        <v>1198.8</v>
      </c>
      <c r="S14" s="461">
        <v>45810.182754629626</v>
      </c>
      <c r="T14" s="134" t="s">
        <v>2130</v>
      </c>
      <c r="U14" s="134">
        <v>1.3</v>
      </c>
      <c r="V14" s="134" t="s">
        <v>2143</v>
      </c>
      <c r="W14" s="134" t="s">
        <v>1699</v>
      </c>
      <c r="X14" s="134">
        <v>3.0</v>
      </c>
      <c r="Y14" s="134">
        <v>1.0</v>
      </c>
      <c r="Z14" s="462">
        <v>45810.0</v>
      </c>
      <c r="AA14" s="134" t="s">
        <v>2144</v>
      </c>
    </row>
    <row r="15">
      <c r="A15" s="460">
        <v>45810.0</v>
      </c>
      <c r="B15" s="134" t="s">
        <v>198</v>
      </c>
      <c r="C15" s="461">
        <v>45810.14538194444</v>
      </c>
      <c r="D15" s="134">
        <v>982.0</v>
      </c>
      <c r="E15" s="461">
        <v>45810.147048611114</v>
      </c>
      <c r="F15" s="461">
        <v>45810.15013888889</v>
      </c>
      <c r="G15" s="134">
        <v>0.0</v>
      </c>
      <c r="H15" s="134">
        <v>0.0</v>
      </c>
      <c r="I15" s="134">
        <v>982.0</v>
      </c>
      <c r="J15" s="461">
        <v>45810.15016203704</v>
      </c>
      <c r="K15" s="461">
        <v>45810.15025462963</v>
      </c>
      <c r="L15" s="461">
        <v>45810.178981481484</v>
      </c>
      <c r="M15" s="461">
        <v>45810.229166666664</v>
      </c>
      <c r="N15" s="461">
        <v>45810.3125</v>
      </c>
      <c r="O15" s="134">
        <v>-120.65</v>
      </c>
      <c r="P15" s="134">
        <v>-233.63</v>
      </c>
      <c r="Q15" s="461">
        <v>45810.362025462964</v>
      </c>
      <c r="R15" s="134">
        <v>883.8</v>
      </c>
      <c r="S15" s="461">
        <v>45810.15025462963</v>
      </c>
      <c r="T15" s="134" t="s">
        <v>2130</v>
      </c>
      <c r="U15" s="134">
        <v>0.1</v>
      </c>
      <c r="V15" s="134" t="s">
        <v>2143</v>
      </c>
      <c r="W15" s="134" t="s">
        <v>1699</v>
      </c>
      <c r="X15" s="134">
        <v>3.0</v>
      </c>
      <c r="Y15" s="134">
        <v>2.0</v>
      </c>
      <c r="Z15" s="462">
        <v>45810.0</v>
      </c>
      <c r="AA15" s="134" t="s">
        <v>2145</v>
      </c>
    </row>
    <row r="16">
      <c r="A16" s="460">
        <v>45810.0</v>
      </c>
      <c r="B16" s="134" t="s">
        <v>227</v>
      </c>
      <c r="C16" s="461">
        <v>45810.231886574074</v>
      </c>
      <c r="D16" s="134">
        <v>1817.0</v>
      </c>
      <c r="E16" s="461">
        <v>45810.233773148146</v>
      </c>
      <c r="F16" s="461">
        <v>45810.251655092594</v>
      </c>
      <c r="G16" s="134">
        <v>0.0</v>
      </c>
      <c r="H16" s="134">
        <v>0.0</v>
      </c>
      <c r="I16" s="134">
        <v>1817.0</v>
      </c>
      <c r="J16" s="461">
        <v>45810.25387731481</v>
      </c>
      <c r="K16" s="461">
        <v>45810.25407407407</v>
      </c>
      <c r="L16" s="461">
        <v>45810.31701388889</v>
      </c>
      <c r="M16" s="461">
        <v>45810.229166666664</v>
      </c>
      <c r="N16" s="461">
        <v>45810.3125</v>
      </c>
      <c r="O16" s="134">
        <v>3.92</v>
      </c>
      <c r="P16" s="134">
        <v>-84.12</v>
      </c>
      <c r="Q16" s="461">
        <v>45810.362025462964</v>
      </c>
      <c r="R16" s="134">
        <v>1635.3</v>
      </c>
      <c r="S16" s="461">
        <v>45810.2540625</v>
      </c>
      <c r="T16" s="134" t="s">
        <v>2130</v>
      </c>
      <c r="U16" s="134">
        <v>0.5</v>
      </c>
      <c r="V16" s="134" t="s">
        <v>2146</v>
      </c>
      <c r="W16" s="134" t="s">
        <v>1699</v>
      </c>
      <c r="X16" s="134">
        <v>5.0</v>
      </c>
      <c r="Y16" s="134">
        <v>4.0</v>
      </c>
      <c r="Z16" s="462">
        <v>45810.0</v>
      </c>
      <c r="AA16" s="134" t="s">
        <v>2144</v>
      </c>
    </row>
    <row r="17">
      <c r="A17" s="460">
        <v>45810.0</v>
      </c>
      <c r="B17" s="134" t="s">
        <v>28</v>
      </c>
      <c r="C17" s="461">
        <v>45810.217777777776</v>
      </c>
      <c r="D17" s="134">
        <v>1666.0</v>
      </c>
      <c r="E17" s="461">
        <v>45810.21900462963</v>
      </c>
      <c r="F17" s="461">
        <v>45810.22790509259</v>
      </c>
      <c r="G17" s="134">
        <v>0.0</v>
      </c>
      <c r="H17" s="134">
        <v>0.0</v>
      </c>
      <c r="I17" s="134">
        <v>1666.0</v>
      </c>
      <c r="J17" s="461">
        <v>45810.22792824074</v>
      </c>
      <c r="K17" s="461">
        <v>45810.228321759256</v>
      </c>
      <c r="L17" s="461">
        <v>45810.30877314815</v>
      </c>
      <c r="M17" s="461">
        <v>45810.229166666664</v>
      </c>
      <c r="N17" s="461">
        <v>45810.3125</v>
      </c>
      <c r="O17" s="134">
        <v>-16.4</v>
      </c>
      <c r="P17" s="134">
        <v>-121.22</v>
      </c>
      <c r="Q17" s="461">
        <v>45810.362025462964</v>
      </c>
      <c r="R17" s="134">
        <v>1499.4</v>
      </c>
      <c r="S17" s="461">
        <v>45810.258263888885</v>
      </c>
      <c r="T17" s="134" t="s">
        <v>2130</v>
      </c>
      <c r="U17" s="134">
        <v>0.3</v>
      </c>
      <c r="V17" s="134" t="s">
        <v>2143</v>
      </c>
      <c r="W17" s="134" t="s">
        <v>2150</v>
      </c>
      <c r="X17" s="134">
        <v>5.0</v>
      </c>
      <c r="Y17" s="134">
        <v>4.0</v>
      </c>
      <c r="Z17" s="462">
        <v>45810.0</v>
      </c>
      <c r="AA17" s="134" t="s">
        <v>2144</v>
      </c>
    </row>
    <row r="18">
      <c r="A18" s="460">
        <v>45810.0</v>
      </c>
      <c r="B18" s="134" t="s">
        <v>144</v>
      </c>
      <c r="C18" s="461">
        <v>45810.15300925926</v>
      </c>
      <c r="D18" s="134">
        <v>791.0</v>
      </c>
      <c r="E18" s="461">
        <v>45810.22204861111</v>
      </c>
      <c r="F18" s="461">
        <v>45810.226064814815</v>
      </c>
      <c r="G18" s="134">
        <v>0.0</v>
      </c>
      <c r="H18" s="134">
        <v>0.0</v>
      </c>
      <c r="I18" s="134">
        <v>791.0</v>
      </c>
      <c r="J18" s="461">
        <v>45810.22608796296</v>
      </c>
      <c r="K18" s="461">
        <v>45810.226319444446</v>
      </c>
      <c r="L18" s="461">
        <v>45810.3325</v>
      </c>
      <c r="M18" s="461">
        <v>45810.229166666664</v>
      </c>
      <c r="N18" s="461">
        <v>45810.3125</v>
      </c>
      <c r="O18" s="134">
        <v>-109.67</v>
      </c>
      <c r="P18" s="134">
        <v>-124.1</v>
      </c>
      <c r="Q18" s="461">
        <v>45810.362025462964</v>
      </c>
      <c r="R18" s="134">
        <v>711.9</v>
      </c>
      <c r="S18" s="461">
        <v>45810.22630787037</v>
      </c>
      <c r="T18" s="134" t="s">
        <v>2130</v>
      </c>
      <c r="U18" s="134">
        <v>1.8</v>
      </c>
      <c r="V18" s="134" t="s">
        <v>2143</v>
      </c>
      <c r="W18" s="134" t="s">
        <v>1699</v>
      </c>
      <c r="X18" s="134">
        <v>3.0</v>
      </c>
      <c r="Y18" s="134">
        <v>2.0</v>
      </c>
      <c r="Z18" s="462">
        <v>45810.0</v>
      </c>
      <c r="AA18" s="134" t="s">
        <v>2145</v>
      </c>
    </row>
    <row r="19">
      <c r="A19" s="460">
        <v>45810.0</v>
      </c>
      <c r="B19" s="134" t="s">
        <v>155</v>
      </c>
      <c r="C19" s="461">
        <v>45810.25034722222</v>
      </c>
      <c r="D19" s="134">
        <v>1537.0</v>
      </c>
      <c r="E19" s="461">
        <v>45810.25362268519</v>
      </c>
      <c r="F19" s="461">
        <v>45810.27377314815</v>
      </c>
      <c r="G19" s="134">
        <v>0.0</v>
      </c>
      <c r="H19" s="134">
        <v>0.0</v>
      </c>
      <c r="I19" s="134">
        <v>1537.0</v>
      </c>
      <c r="J19" s="461">
        <v>45810.27378472222</v>
      </c>
      <c r="K19" s="461">
        <v>45810.27392361111</v>
      </c>
      <c r="L19" s="461">
        <v>45810.28256944445</v>
      </c>
      <c r="M19" s="461">
        <v>45810.229166666664</v>
      </c>
      <c r="N19" s="461">
        <v>45810.3125</v>
      </c>
      <c r="O19" s="134">
        <v>30.5</v>
      </c>
      <c r="P19" s="134">
        <v>-55.53</v>
      </c>
      <c r="Q19" s="461">
        <v>45810.362025462964</v>
      </c>
      <c r="R19" s="134">
        <v>1383.3</v>
      </c>
      <c r="S19" s="461">
        <v>45810.27391203704</v>
      </c>
      <c r="T19" s="134" t="s">
        <v>2130</v>
      </c>
      <c r="U19" s="134">
        <v>0.6</v>
      </c>
      <c r="V19" s="134" t="s">
        <v>2146</v>
      </c>
      <c r="W19" s="134" t="s">
        <v>1699</v>
      </c>
      <c r="X19" s="134">
        <v>6.0</v>
      </c>
      <c r="Y19" s="134">
        <v>4.0</v>
      </c>
      <c r="Z19" s="462">
        <v>45810.0</v>
      </c>
      <c r="AA19" s="134" t="s">
        <v>2144</v>
      </c>
    </row>
    <row r="20">
      <c r="A20" s="460">
        <v>45810.0</v>
      </c>
      <c r="B20" s="134" t="s">
        <v>328</v>
      </c>
      <c r="C20" s="461">
        <v>45810.216145833336</v>
      </c>
      <c r="D20" s="134">
        <v>889.0</v>
      </c>
      <c r="E20" s="461">
        <v>45810.23153935185</v>
      </c>
      <c r="F20" s="461">
        <v>45810.24806712963</v>
      </c>
      <c r="G20" s="134">
        <v>0.0</v>
      </c>
      <c r="H20" s="134">
        <v>0.0</v>
      </c>
      <c r="I20" s="134">
        <v>889.0</v>
      </c>
      <c r="J20" s="461">
        <v>45810.248090277775</v>
      </c>
      <c r="K20" s="461">
        <v>45810.24829861111</v>
      </c>
      <c r="L20" s="461">
        <v>45810.26697916666</v>
      </c>
      <c r="M20" s="461">
        <v>45810.229166666664</v>
      </c>
      <c r="N20" s="461">
        <v>45810.3125</v>
      </c>
      <c r="O20" s="134">
        <v>-18.75</v>
      </c>
      <c r="P20" s="134">
        <v>-92.43</v>
      </c>
      <c r="Q20" s="461">
        <v>45810.362025462964</v>
      </c>
      <c r="R20" s="134">
        <v>800.1</v>
      </c>
      <c r="S20" s="461">
        <v>45810.25020833333</v>
      </c>
      <c r="T20" s="134" t="s">
        <v>2130</v>
      </c>
      <c r="U20" s="134">
        <v>0.8</v>
      </c>
      <c r="V20" s="134" t="s">
        <v>2143</v>
      </c>
      <c r="W20" s="134" t="s">
        <v>2147</v>
      </c>
      <c r="X20" s="134">
        <v>5.0</v>
      </c>
      <c r="Y20" s="134">
        <v>3.0</v>
      </c>
      <c r="Z20" s="462">
        <v>45810.0</v>
      </c>
      <c r="AA20" s="134" t="s">
        <v>2145</v>
      </c>
    </row>
    <row r="21">
      <c r="A21" s="460">
        <v>45810.0</v>
      </c>
      <c r="B21" s="134" t="s">
        <v>179</v>
      </c>
      <c r="C21" s="461">
        <v>45810.145474537036</v>
      </c>
      <c r="D21" s="134">
        <v>2248.0</v>
      </c>
      <c r="E21" s="461">
        <v>45810.15125</v>
      </c>
      <c r="F21" s="461">
        <v>45810.227685185186</v>
      </c>
      <c r="G21" s="134">
        <v>0.0</v>
      </c>
      <c r="H21" s="134">
        <v>0.0</v>
      </c>
      <c r="I21" s="134">
        <v>2248.0</v>
      </c>
      <c r="J21" s="461">
        <v>45810.22769675926</v>
      </c>
      <c r="K21" s="461">
        <v>45810.227847222224</v>
      </c>
      <c r="L21" s="461">
        <v>45810.31267361111</v>
      </c>
      <c r="M21" s="461">
        <v>45810.229166666664</v>
      </c>
      <c r="N21" s="461">
        <v>45810.3125</v>
      </c>
      <c r="O21" s="134">
        <v>-120.52</v>
      </c>
      <c r="P21" s="134">
        <v>-121.88</v>
      </c>
      <c r="Q21" s="461">
        <v>45810.362025462964</v>
      </c>
      <c r="R21" s="134">
        <v>2023.2</v>
      </c>
      <c r="S21" s="461">
        <v>45810.23001157407</v>
      </c>
      <c r="T21" s="134" t="s">
        <v>2130</v>
      </c>
      <c r="U21" s="134">
        <v>2.0</v>
      </c>
      <c r="V21" s="134" t="s">
        <v>2143</v>
      </c>
      <c r="W21" s="134" t="s">
        <v>1699</v>
      </c>
      <c r="X21" s="134">
        <v>3.0</v>
      </c>
      <c r="Y21" s="134">
        <v>1.0</v>
      </c>
      <c r="Z21" s="462">
        <v>45810.0</v>
      </c>
      <c r="AA21" s="134" t="s">
        <v>2148</v>
      </c>
    </row>
    <row r="22">
      <c r="A22" s="460">
        <v>45810.0</v>
      </c>
      <c r="B22" s="134" t="s">
        <v>54</v>
      </c>
      <c r="C22" s="461">
        <v>45810.243125</v>
      </c>
      <c r="D22" s="134">
        <v>1406.0</v>
      </c>
      <c r="E22" s="461">
        <v>45810.270590277774</v>
      </c>
      <c r="F22" s="461">
        <v>45810.27427083333</v>
      </c>
      <c r="G22" s="134">
        <v>0.0</v>
      </c>
      <c r="H22" s="134">
        <v>0.0</v>
      </c>
      <c r="I22" s="134">
        <v>1406.0</v>
      </c>
      <c r="J22" s="461">
        <v>45810.27429398148</v>
      </c>
      <c r="K22" s="461">
        <v>45810.27442129629</v>
      </c>
      <c r="L22" s="461">
        <v>45810.340775462966</v>
      </c>
      <c r="M22" s="461">
        <v>45810.229166666664</v>
      </c>
      <c r="N22" s="461">
        <v>45810.3125</v>
      </c>
      <c r="O22" s="134">
        <v>20.1</v>
      </c>
      <c r="P22" s="134">
        <v>-54.82</v>
      </c>
      <c r="Q22" s="461">
        <v>45810.362025462964</v>
      </c>
      <c r="R22" s="134">
        <v>1265.4</v>
      </c>
      <c r="S22" s="461">
        <v>45810.27442129629</v>
      </c>
      <c r="T22" s="134" t="s">
        <v>2130</v>
      </c>
      <c r="U22" s="134">
        <v>0.8</v>
      </c>
      <c r="V22" s="134" t="s">
        <v>2146</v>
      </c>
      <c r="W22" s="134" t="s">
        <v>1699</v>
      </c>
      <c r="X22" s="134">
        <v>5.0</v>
      </c>
      <c r="Y22" s="134">
        <v>5.0</v>
      </c>
      <c r="Z22" s="462">
        <v>45810.0</v>
      </c>
      <c r="AA22" s="134" t="s">
        <v>2144</v>
      </c>
    </row>
    <row r="23">
      <c r="A23" s="460">
        <v>45810.0</v>
      </c>
      <c r="B23" s="134" t="s">
        <v>240</v>
      </c>
      <c r="C23" s="461">
        <v>45810.133518518516</v>
      </c>
      <c r="D23" s="134">
        <v>1313.0</v>
      </c>
      <c r="E23" s="461">
        <v>45810.20574074074</v>
      </c>
      <c r="F23" s="461">
        <v>45810.22416666667</v>
      </c>
      <c r="G23" s="134">
        <v>0.0</v>
      </c>
      <c r="H23" s="134">
        <v>0.0</v>
      </c>
      <c r="I23" s="134">
        <v>1313.0</v>
      </c>
      <c r="J23" s="461">
        <v>45810.224178240744</v>
      </c>
      <c r="K23" s="461">
        <v>45810.224340277775</v>
      </c>
      <c r="L23" s="461">
        <v>45810.28613425926</v>
      </c>
      <c r="M23" s="461">
        <v>45810.229166666664</v>
      </c>
      <c r="N23" s="461">
        <v>45810.3125</v>
      </c>
      <c r="O23" s="134">
        <v>-137.73</v>
      </c>
      <c r="P23" s="134">
        <v>-126.93</v>
      </c>
      <c r="Q23" s="461">
        <v>45810.362025462964</v>
      </c>
      <c r="R23" s="134">
        <v>1181.7</v>
      </c>
      <c r="S23" s="461">
        <v>45810.24820601852</v>
      </c>
      <c r="T23" s="134" t="s">
        <v>2130</v>
      </c>
      <c r="U23" s="134">
        <v>2.2</v>
      </c>
      <c r="V23" s="134" t="s">
        <v>2143</v>
      </c>
      <c r="W23" s="134" t="s">
        <v>2147</v>
      </c>
      <c r="X23" s="134">
        <v>3.0</v>
      </c>
      <c r="Y23" s="134">
        <v>1.0</v>
      </c>
      <c r="Z23" s="462">
        <v>45810.0</v>
      </c>
      <c r="AA23" s="134" t="s">
        <v>2144</v>
      </c>
    </row>
    <row r="24">
      <c r="A24" s="460">
        <v>45810.0</v>
      </c>
      <c r="B24" s="134" t="s">
        <v>221</v>
      </c>
      <c r="C24" s="461">
        <v>45810.22324074074</v>
      </c>
      <c r="D24" s="134">
        <v>2242.0</v>
      </c>
      <c r="E24" s="461">
        <v>45810.22524305555</v>
      </c>
      <c r="F24" s="461">
        <v>45810.24254629629</v>
      </c>
      <c r="G24" s="134">
        <v>0.0</v>
      </c>
      <c r="H24" s="134">
        <v>0.0</v>
      </c>
      <c r="I24" s="134">
        <v>2242.0</v>
      </c>
      <c r="J24" s="461">
        <v>45810.242581018516</v>
      </c>
      <c r="K24" s="461">
        <v>45810.242743055554</v>
      </c>
      <c r="L24" s="461">
        <v>45810.26417824074</v>
      </c>
      <c r="M24" s="461">
        <v>45810.229166666664</v>
      </c>
      <c r="N24" s="461">
        <v>45810.3125</v>
      </c>
      <c r="O24" s="134">
        <v>-8.53</v>
      </c>
      <c r="P24" s="134">
        <v>-100.45</v>
      </c>
      <c r="Q24" s="461">
        <v>45810.362025462964</v>
      </c>
      <c r="R24" s="134">
        <v>2017.8</v>
      </c>
      <c r="S24" s="461">
        <v>45810.242743055554</v>
      </c>
      <c r="T24" s="134" t="s">
        <v>2130</v>
      </c>
      <c r="U24" s="134">
        <v>0.5</v>
      </c>
      <c r="V24" s="134" t="s">
        <v>2143</v>
      </c>
      <c r="W24" s="134" t="s">
        <v>1699</v>
      </c>
      <c r="X24" s="134">
        <v>5.0</v>
      </c>
      <c r="Y24" s="134">
        <v>4.0</v>
      </c>
      <c r="Z24" s="462">
        <v>45810.0</v>
      </c>
      <c r="AA24" s="134" t="s">
        <v>2148</v>
      </c>
    </row>
    <row r="25">
      <c r="A25" s="460">
        <v>45810.0</v>
      </c>
      <c r="B25" s="134" t="s">
        <v>323</v>
      </c>
      <c r="C25" s="461">
        <v>45810.10679398148</v>
      </c>
      <c r="D25" s="134">
        <v>1592.0</v>
      </c>
      <c r="E25" s="461">
        <v>45810.204976851855</v>
      </c>
      <c r="F25" s="461">
        <v>45810.220729166664</v>
      </c>
      <c r="G25" s="134">
        <v>0.0</v>
      </c>
      <c r="H25" s="134">
        <v>0.0</v>
      </c>
      <c r="I25" s="134">
        <v>1592.0</v>
      </c>
      <c r="J25" s="461">
        <v>45810.22076388889</v>
      </c>
      <c r="K25" s="461">
        <v>45810.22099537037</v>
      </c>
      <c r="L25" s="461">
        <v>45810.32016203704</v>
      </c>
      <c r="M25" s="461">
        <v>45810.229166666664</v>
      </c>
      <c r="N25" s="461">
        <v>45810.3125</v>
      </c>
      <c r="O25" s="134">
        <v>-176.22</v>
      </c>
      <c r="P25" s="134">
        <v>-131.75</v>
      </c>
      <c r="Q25" s="461">
        <v>45810.362025462964</v>
      </c>
      <c r="R25" s="134">
        <v>1432.8</v>
      </c>
      <c r="S25" s="461">
        <v>45810.23106481481</v>
      </c>
      <c r="T25" s="134" t="s">
        <v>2130</v>
      </c>
      <c r="U25" s="134">
        <v>2.7</v>
      </c>
      <c r="V25" s="134" t="s">
        <v>2143</v>
      </c>
      <c r="W25" s="134" t="s">
        <v>1699</v>
      </c>
      <c r="X25" s="134">
        <v>2.0</v>
      </c>
      <c r="Y25" s="134">
        <v>1.0</v>
      </c>
      <c r="Z25" s="462">
        <v>45810.0</v>
      </c>
      <c r="AA25" s="134" t="s">
        <v>2144</v>
      </c>
    </row>
    <row r="26">
      <c r="A26" s="460">
        <v>45810.0</v>
      </c>
      <c r="B26" s="134" t="s">
        <v>193</v>
      </c>
      <c r="C26" s="461">
        <v>45810.15148148148</v>
      </c>
      <c r="D26" s="134">
        <v>2728.0</v>
      </c>
      <c r="E26" s="461">
        <v>45810.20616898148</v>
      </c>
      <c r="F26" s="461">
        <v>45810.259780092594</v>
      </c>
      <c r="G26" s="134">
        <v>0.0</v>
      </c>
      <c r="H26" s="134">
        <v>0.0</v>
      </c>
      <c r="I26" s="134">
        <v>2728.0</v>
      </c>
      <c r="J26" s="461">
        <v>45810.25980324074</v>
      </c>
      <c r="K26" s="461">
        <v>45810.2599537037</v>
      </c>
      <c r="L26" s="461">
        <v>45810.329247685186</v>
      </c>
      <c r="M26" s="461">
        <v>45810.229166666664</v>
      </c>
      <c r="N26" s="461">
        <v>45810.3125</v>
      </c>
      <c r="O26" s="134">
        <v>-111.87</v>
      </c>
      <c r="P26" s="134">
        <v>-75.65</v>
      </c>
      <c r="Q26" s="461">
        <v>45810.362025462964</v>
      </c>
      <c r="R26" s="134">
        <v>2455.2</v>
      </c>
      <c r="S26" s="461">
        <v>45810.29667824074</v>
      </c>
      <c r="T26" s="134" t="s">
        <v>2130</v>
      </c>
      <c r="U26" s="134">
        <v>2.6</v>
      </c>
      <c r="V26" s="134" t="s">
        <v>2149</v>
      </c>
      <c r="W26" s="134" t="s">
        <v>2147</v>
      </c>
      <c r="X26" s="134">
        <v>3.0</v>
      </c>
      <c r="Y26" s="134">
        <v>2.0</v>
      </c>
      <c r="Z26" s="462">
        <v>45810.0</v>
      </c>
      <c r="AA26" s="134" t="s">
        <v>2148</v>
      </c>
    </row>
    <row r="27">
      <c r="A27" s="460">
        <v>45810.0</v>
      </c>
      <c r="B27" s="134" t="s">
        <v>325</v>
      </c>
      <c r="C27" s="461">
        <v>45810.134988425925</v>
      </c>
      <c r="D27" s="134">
        <v>390.0</v>
      </c>
      <c r="E27" s="461">
        <v>45810.195289351854</v>
      </c>
      <c r="F27" s="461">
        <v>45810.201319444444</v>
      </c>
      <c r="G27" s="134">
        <v>0.0</v>
      </c>
      <c r="H27" s="134">
        <v>0.0</v>
      </c>
      <c r="I27" s="134">
        <v>390.0</v>
      </c>
      <c r="J27" s="461">
        <v>45810.20144675926</v>
      </c>
      <c r="K27" s="461">
        <v>45810.2015625</v>
      </c>
      <c r="L27" s="461">
        <v>45810.28973379629</v>
      </c>
      <c r="M27" s="461">
        <v>45810.229166666664</v>
      </c>
      <c r="N27" s="461">
        <v>45810.3125</v>
      </c>
      <c r="O27" s="134">
        <v>-135.62</v>
      </c>
      <c r="P27" s="134">
        <v>-159.75</v>
      </c>
      <c r="Q27" s="461">
        <v>45810.362025462964</v>
      </c>
      <c r="R27" s="134">
        <v>351.0</v>
      </c>
      <c r="S27" s="461">
        <v>45810.215729166666</v>
      </c>
      <c r="T27" s="134" t="s">
        <v>2130</v>
      </c>
      <c r="U27" s="134">
        <v>1.6</v>
      </c>
      <c r="V27" s="134" t="s">
        <v>2143</v>
      </c>
      <c r="W27" s="134" t="s">
        <v>2147</v>
      </c>
      <c r="X27" s="134">
        <v>3.0</v>
      </c>
      <c r="Y27" s="134">
        <v>1.0</v>
      </c>
      <c r="Z27" s="462">
        <v>45810.0</v>
      </c>
      <c r="AA27" s="134" t="s">
        <v>2145</v>
      </c>
    </row>
    <row r="28">
      <c r="A28" s="460">
        <v>45810.0</v>
      </c>
      <c r="B28" s="134" t="s">
        <v>139</v>
      </c>
      <c r="C28" s="461">
        <v>45810.08273148148</v>
      </c>
      <c r="D28" s="134">
        <v>784.0</v>
      </c>
      <c r="E28" s="461">
        <v>45810.178715277776</v>
      </c>
      <c r="F28" s="461">
        <v>45810.18616898148</v>
      </c>
      <c r="G28" s="134">
        <v>0.0</v>
      </c>
      <c r="H28" s="134">
        <v>0.0</v>
      </c>
      <c r="I28" s="134">
        <v>784.0</v>
      </c>
      <c r="J28" s="461">
        <v>45810.18622685185</v>
      </c>
      <c r="K28" s="461">
        <v>45810.18638888889</v>
      </c>
      <c r="L28" s="461">
        <v>45810.31587962963</v>
      </c>
      <c r="M28" s="461">
        <v>45810.229166666664</v>
      </c>
      <c r="N28" s="461">
        <v>45810.3125</v>
      </c>
      <c r="O28" s="134">
        <v>-210.87</v>
      </c>
      <c r="P28" s="134">
        <v>-181.58</v>
      </c>
      <c r="Q28" s="461">
        <v>45810.362025462964</v>
      </c>
      <c r="R28" s="134">
        <v>705.6</v>
      </c>
      <c r="S28" s="461">
        <v>45810.19869212963</v>
      </c>
      <c r="T28" s="134" t="s">
        <v>2130</v>
      </c>
      <c r="U28" s="134">
        <v>2.5</v>
      </c>
      <c r="V28" s="134" t="s">
        <v>2143</v>
      </c>
      <c r="W28" s="134" t="s">
        <v>2147</v>
      </c>
      <c r="X28" s="134">
        <v>1.0</v>
      </c>
      <c r="Y28" s="134">
        <v>0.0</v>
      </c>
      <c r="Z28" s="462">
        <v>45810.0</v>
      </c>
      <c r="AA28" s="134" t="s">
        <v>2145</v>
      </c>
    </row>
    <row r="29">
      <c r="A29" s="460">
        <v>45810.0</v>
      </c>
      <c r="B29" s="134" t="s">
        <v>104</v>
      </c>
      <c r="C29" s="461">
        <v>45810.19075231482</v>
      </c>
      <c r="D29" s="134">
        <v>1273.0</v>
      </c>
      <c r="E29" s="461">
        <v>45810.21381944444</v>
      </c>
      <c r="F29" s="461">
        <v>45810.22675925926</v>
      </c>
      <c r="G29" s="134">
        <v>0.0</v>
      </c>
      <c r="H29" s="134">
        <v>0.0</v>
      </c>
      <c r="I29" s="134">
        <v>1273.0</v>
      </c>
      <c r="J29" s="461">
        <v>45810.22677083333</v>
      </c>
      <c r="K29" s="461">
        <v>45810.227013888885</v>
      </c>
      <c r="L29" s="461">
        <v>45810.26436342593</v>
      </c>
      <c r="M29" s="461">
        <v>45810.229166666664</v>
      </c>
      <c r="N29" s="461">
        <v>45810.3125</v>
      </c>
      <c r="O29" s="134">
        <v>-55.32</v>
      </c>
      <c r="P29" s="134">
        <v>-123.08</v>
      </c>
      <c r="Q29" s="461">
        <v>45810.362025462964</v>
      </c>
      <c r="R29" s="134">
        <v>1145.7</v>
      </c>
      <c r="S29" s="461">
        <v>45810.24253472222</v>
      </c>
      <c r="T29" s="134" t="s">
        <v>2130</v>
      </c>
      <c r="U29" s="134">
        <v>0.9</v>
      </c>
      <c r="V29" s="134" t="s">
        <v>2143</v>
      </c>
      <c r="W29" s="134" t="s">
        <v>2147</v>
      </c>
      <c r="X29" s="134">
        <v>4.0</v>
      </c>
      <c r="Y29" s="134">
        <v>2.0</v>
      </c>
      <c r="Z29" s="462">
        <v>45810.0</v>
      </c>
      <c r="AA29" s="134" t="s">
        <v>2144</v>
      </c>
    </row>
    <row r="30">
      <c r="A30" s="460">
        <v>45810.0</v>
      </c>
      <c r="B30" s="134" t="s">
        <v>50</v>
      </c>
      <c r="C30" s="461">
        <v>45810.21873842592</v>
      </c>
      <c r="D30" s="134">
        <v>978.0</v>
      </c>
      <c r="E30" s="461">
        <v>45810.22241898148</v>
      </c>
      <c r="F30" s="461">
        <v>45810.23158564815</v>
      </c>
      <c r="G30" s="134">
        <v>0.0</v>
      </c>
      <c r="H30" s="134">
        <v>0.0</v>
      </c>
      <c r="I30" s="134">
        <v>978.0</v>
      </c>
      <c r="J30" s="461">
        <v>45810.23159722222</v>
      </c>
      <c r="K30" s="461">
        <v>45810.23174768518</v>
      </c>
      <c r="L30" s="461">
        <v>45810.25178240741</v>
      </c>
      <c r="M30" s="461">
        <v>45810.229166666664</v>
      </c>
      <c r="N30" s="461">
        <v>45810.3125</v>
      </c>
      <c r="O30" s="134">
        <v>-15.02</v>
      </c>
      <c r="P30" s="134">
        <v>-116.28</v>
      </c>
      <c r="Q30" s="461">
        <v>45810.362025462964</v>
      </c>
      <c r="R30" s="134">
        <v>880.2</v>
      </c>
      <c r="S30" s="461">
        <v>45810.245462962965</v>
      </c>
      <c r="T30" s="134" t="s">
        <v>2130</v>
      </c>
      <c r="U30" s="134">
        <v>0.3</v>
      </c>
      <c r="V30" s="134" t="s">
        <v>2143</v>
      </c>
      <c r="W30" s="134" t="s">
        <v>2147</v>
      </c>
      <c r="X30" s="134">
        <v>5.0</v>
      </c>
      <c r="Y30" s="134">
        <v>3.0</v>
      </c>
      <c r="Z30" s="462">
        <v>45810.0</v>
      </c>
      <c r="AA30" s="134" t="s">
        <v>2145</v>
      </c>
    </row>
    <row r="31">
      <c r="A31" s="460">
        <v>45810.0</v>
      </c>
      <c r="B31" s="134" t="s">
        <v>771</v>
      </c>
      <c r="C31" s="461">
        <v>45810.23201388889</v>
      </c>
      <c r="D31" s="134">
        <v>106.0</v>
      </c>
      <c r="E31" s="461">
        <v>45810.24804398148</v>
      </c>
      <c r="F31" s="461">
        <v>45810.2494212963</v>
      </c>
      <c r="G31" s="134">
        <v>0.0</v>
      </c>
      <c r="H31" s="134">
        <v>0.0</v>
      </c>
      <c r="I31" s="134">
        <v>106.0</v>
      </c>
      <c r="J31" s="461">
        <v>45810.24953703704</v>
      </c>
      <c r="K31" s="461">
        <v>45810.24958333333</v>
      </c>
      <c r="L31" s="461">
        <v>45810.29986111111</v>
      </c>
      <c r="M31" s="461">
        <v>45810.229166666664</v>
      </c>
      <c r="N31" s="461">
        <v>45810.3125</v>
      </c>
      <c r="O31" s="134">
        <v>4.1</v>
      </c>
      <c r="P31" s="134">
        <v>-90.58</v>
      </c>
      <c r="Q31" s="461">
        <v>45810.362025462964</v>
      </c>
      <c r="R31" s="134">
        <v>95.4</v>
      </c>
      <c r="S31" s="461">
        <v>45810.25885416667</v>
      </c>
      <c r="T31" s="134" t="s">
        <v>2130</v>
      </c>
      <c r="U31" s="134">
        <v>0.4</v>
      </c>
      <c r="V31" s="134" t="s">
        <v>2146</v>
      </c>
      <c r="W31" s="134" t="s">
        <v>2147</v>
      </c>
      <c r="X31" s="134">
        <v>5.0</v>
      </c>
      <c r="Y31" s="134">
        <v>4.0</v>
      </c>
      <c r="Z31" s="462">
        <v>45810.0</v>
      </c>
      <c r="AA31" s="134" t="s">
        <v>2145</v>
      </c>
    </row>
    <row r="32">
      <c r="A32" s="460">
        <v>45810.0</v>
      </c>
      <c r="B32" s="134" t="s">
        <v>190</v>
      </c>
      <c r="C32" s="461">
        <v>45810.15037037037</v>
      </c>
      <c r="D32" s="134">
        <v>1930.0</v>
      </c>
      <c r="E32" s="461">
        <v>45810.22015046296</v>
      </c>
      <c r="F32" s="461">
        <v>45810.24097222222</v>
      </c>
      <c r="G32" s="134">
        <v>0.0</v>
      </c>
      <c r="H32" s="134">
        <v>0.0</v>
      </c>
      <c r="I32" s="134">
        <v>1930.0</v>
      </c>
      <c r="J32" s="461">
        <v>45810.24099537037</v>
      </c>
      <c r="K32" s="461">
        <v>45810.24136574074</v>
      </c>
      <c r="L32" s="461">
        <v>45810.27868055556</v>
      </c>
      <c r="M32" s="461">
        <v>45810.229166666664</v>
      </c>
      <c r="N32" s="461">
        <v>45810.3125</v>
      </c>
      <c r="O32" s="134">
        <v>-113.47</v>
      </c>
      <c r="P32" s="134">
        <v>-102.42</v>
      </c>
      <c r="Q32" s="461">
        <v>45810.362025462964</v>
      </c>
      <c r="R32" s="134">
        <v>1737.0</v>
      </c>
      <c r="S32" s="461">
        <v>45810.24982638889</v>
      </c>
      <c r="T32" s="134" t="s">
        <v>2130</v>
      </c>
      <c r="U32" s="134">
        <v>2.2</v>
      </c>
      <c r="V32" s="134" t="s">
        <v>2143</v>
      </c>
      <c r="W32" s="134" t="s">
        <v>1699</v>
      </c>
      <c r="X32" s="134">
        <v>3.0</v>
      </c>
      <c r="Y32" s="134">
        <v>2.0</v>
      </c>
      <c r="Z32" s="462">
        <v>45810.0</v>
      </c>
      <c r="AA32" s="134" t="s">
        <v>2144</v>
      </c>
    </row>
    <row r="33">
      <c r="A33" s="460">
        <v>45810.0</v>
      </c>
      <c r="B33" s="134" t="s">
        <v>24</v>
      </c>
      <c r="C33" s="461">
        <v>45810.18892361111</v>
      </c>
      <c r="D33" s="134">
        <v>1907.0</v>
      </c>
      <c r="E33" s="461">
        <v>45810.19299768518</v>
      </c>
      <c r="F33" s="461">
        <v>45810.20685185185</v>
      </c>
      <c r="G33" s="134">
        <v>0.0</v>
      </c>
      <c r="H33" s="134">
        <v>0.0</v>
      </c>
      <c r="I33" s="134">
        <v>1907.0</v>
      </c>
      <c r="J33" s="461">
        <v>45810.206875</v>
      </c>
      <c r="K33" s="461">
        <v>45810.20707175926</v>
      </c>
      <c r="L33" s="461">
        <v>45810.22802083333</v>
      </c>
      <c r="M33" s="461">
        <v>45810.229166666664</v>
      </c>
      <c r="N33" s="461">
        <v>45810.3125</v>
      </c>
      <c r="O33" s="134">
        <v>-57.95</v>
      </c>
      <c r="P33" s="134">
        <v>-151.8</v>
      </c>
      <c r="Q33" s="461">
        <v>45810.362025462964</v>
      </c>
      <c r="R33" s="134">
        <v>1716.3</v>
      </c>
      <c r="S33" s="461">
        <v>45810.20707175926</v>
      </c>
      <c r="T33" s="134" t="s">
        <v>2130</v>
      </c>
      <c r="U33" s="134">
        <v>0.4</v>
      </c>
      <c r="V33" s="134" t="s">
        <v>2143</v>
      </c>
      <c r="W33" s="134" t="s">
        <v>1699</v>
      </c>
      <c r="X33" s="134">
        <v>4.0</v>
      </c>
      <c r="Y33" s="134">
        <v>3.0</v>
      </c>
      <c r="Z33" s="462">
        <v>45810.0</v>
      </c>
      <c r="AA33" s="134" t="s">
        <v>2144</v>
      </c>
    </row>
    <row r="34">
      <c r="A34" s="460">
        <v>45810.0</v>
      </c>
      <c r="B34" s="134" t="s">
        <v>23</v>
      </c>
      <c r="C34" s="461">
        <v>45810.189351851855</v>
      </c>
      <c r="D34" s="134">
        <v>2080.0</v>
      </c>
      <c r="E34" s="461">
        <v>45810.190416666665</v>
      </c>
      <c r="F34" s="461">
        <v>45810.21650462963</v>
      </c>
      <c r="G34" s="134">
        <v>0.0</v>
      </c>
      <c r="H34" s="134">
        <v>0.0</v>
      </c>
      <c r="I34" s="134">
        <v>2080.0</v>
      </c>
      <c r="J34" s="461">
        <v>45810.216527777775</v>
      </c>
      <c r="K34" s="461">
        <v>45810.217002314814</v>
      </c>
      <c r="L34" s="461">
        <v>45810.32971064815</v>
      </c>
      <c r="M34" s="461">
        <v>45810.229166666664</v>
      </c>
      <c r="N34" s="461">
        <v>45810.3125</v>
      </c>
      <c r="O34" s="134">
        <v>-57.33</v>
      </c>
      <c r="P34" s="134">
        <v>-137.5</v>
      </c>
      <c r="Q34" s="461">
        <v>45810.362025462964</v>
      </c>
      <c r="R34" s="134">
        <v>1872.0</v>
      </c>
      <c r="S34" s="461">
        <v>45810.216990740744</v>
      </c>
      <c r="T34" s="134" t="s">
        <v>2130</v>
      </c>
      <c r="U34" s="134">
        <v>0.7</v>
      </c>
      <c r="V34" s="134" t="s">
        <v>2143</v>
      </c>
      <c r="W34" s="134" t="s">
        <v>1699</v>
      </c>
      <c r="X34" s="134">
        <v>4.0</v>
      </c>
      <c r="Y34" s="134">
        <v>3.0</v>
      </c>
      <c r="Z34" s="462">
        <v>45810.0</v>
      </c>
      <c r="AA34" s="134" t="s">
        <v>2148</v>
      </c>
    </row>
    <row r="35">
      <c r="A35" s="460">
        <v>45810.0</v>
      </c>
      <c r="B35" s="134" t="s">
        <v>1120</v>
      </c>
      <c r="C35" s="461">
        <v>45810.208136574074</v>
      </c>
      <c r="D35" s="134">
        <v>1603.0</v>
      </c>
      <c r="E35" s="461">
        <v>45810.21021990741</v>
      </c>
      <c r="F35" s="461">
        <v>45810.217511574076</v>
      </c>
      <c r="G35" s="134">
        <v>0.0</v>
      </c>
      <c r="H35" s="134">
        <v>0.0</v>
      </c>
      <c r="I35" s="134">
        <v>1603.0</v>
      </c>
      <c r="J35" s="461">
        <v>45810.21753472222</v>
      </c>
      <c r="K35" s="461">
        <v>45810.2178587963</v>
      </c>
      <c r="L35" s="461">
        <v>45810.330358796295</v>
      </c>
      <c r="M35" s="461">
        <v>45810.229166666664</v>
      </c>
      <c r="N35" s="461">
        <v>45810.3125</v>
      </c>
      <c r="O35" s="134">
        <v>-30.28</v>
      </c>
      <c r="P35" s="134">
        <v>-136.27</v>
      </c>
      <c r="Q35" s="461">
        <v>45810.362025462964</v>
      </c>
      <c r="R35" s="134">
        <v>1442.7</v>
      </c>
      <c r="S35" s="461">
        <v>45810.2178587963</v>
      </c>
      <c r="T35" s="134" t="s">
        <v>2130</v>
      </c>
      <c r="U35" s="134">
        <v>0.2</v>
      </c>
      <c r="V35" s="134" t="s">
        <v>2143</v>
      </c>
      <c r="W35" s="134" t="s">
        <v>1699</v>
      </c>
      <c r="X35" s="134">
        <v>4.0</v>
      </c>
      <c r="Y35" s="134">
        <v>4.0</v>
      </c>
      <c r="Z35" s="462">
        <v>45810.0</v>
      </c>
      <c r="AA35" s="134" t="s">
        <v>2144</v>
      </c>
    </row>
    <row r="36">
      <c r="A36" s="460">
        <v>45810.0</v>
      </c>
      <c r="B36" s="134" t="s">
        <v>165</v>
      </c>
      <c r="C36" s="461">
        <v>45810.11835648148</v>
      </c>
      <c r="D36" s="134">
        <v>1092.0</v>
      </c>
      <c r="E36" s="461">
        <v>45810.11876157407</v>
      </c>
      <c r="F36" s="461">
        <v>45810.12598379629</v>
      </c>
      <c r="G36" s="134">
        <v>0.0</v>
      </c>
      <c r="H36" s="134">
        <v>0.0</v>
      </c>
      <c r="I36" s="134">
        <v>1092.0</v>
      </c>
      <c r="J36" s="461">
        <v>45810.12600694445</v>
      </c>
      <c r="K36" s="461">
        <v>45810.12615740741</v>
      </c>
      <c r="L36" s="461">
        <v>45810.2469212963</v>
      </c>
      <c r="M36" s="461">
        <v>45810.229166666664</v>
      </c>
      <c r="N36" s="461">
        <v>45810.3125</v>
      </c>
      <c r="O36" s="134">
        <v>-159.57</v>
      </c>
      <c r="P36" s="134">
        <v>-268.32</v>
      </c>
      <c r="Q36" s="461">
        <v>45810.362025462964</v>
      </c>
      <c r="R36" s="134">
        <v>982.8</v>
      </c>
      <c r="S36" s="461">
        <v>45810.12615740741</v>
      </c>
      <c r="T36" s="134" t="s">
        <v>2130</v>
      </c>
      <c r="U36" s="134">
        <v>0.2</v>
      </c>
      <c r="V36" s="134" t="s">
        <v>2143</v>
      </c>
      <c r="W36" s="134" t="s">
        <v>1699</v>
      </c>
      <c r="X36" s="134">
        <v>2.0</v>
      </c>
      <c r="Y36" s="134">
        <v>1.0</v>
      </c>
      <c r="Z36" s="462">
        <v>45810.0</v>
      </c>
      <c r="AA36" s="134" t="s">
        <v>2144</v>
      </c>
    </row>
    <row r="37">
      <c r="A37" s="460">
        <v>45810.0</v>
      </c>
      <c r="B37" s="134" t="s">
        <v>26</v>
      </c>
      <c r="C37" s="461">
        <v>45810.22684027778</v>
      </c>
      <c r="D37" s="134">
        <v>2454.0</v>
      </c>
      <c r="E37" s="461">
        <v>45810.230416666665</v>
      </c>
      <c r="F37" s="461">
        <v>45810.25578703704</v>
      </c>
      <c r="G37" s="134">
        <v>0.0</v>
      </c>
      <c r="H37" s="134">
        <v>0.0</v>
      </c>
      <c r="I37" s="134">
        <v>2454.0</v>
      </c>
      <c r="J37" s="461">
        <v>45810.25581018518</v>
      </c>
      <c r="K37" s="461">
        <v>45810.255960648145</v>
      </c>
      <c r="L37" s="177"/>
      <c r="M37" s="461">
        <v>45810.229166666664</v>
      </c>
      <c r="N37" s="461">
        <v>45810.3125</v>
      </c>
      <c r="O37" s="134">
        <v>-3.35</v>
      </c>
      <c r="P37" s="134">
        <v>-81.42</v>
      </c>
      <c r="Q37" s="461">
        <v>45810.362025462964</v>
      </c>
      <c r="R37" s="134">
        <v>2208.6</v>
      </c>
      <c r="S37" s="461">
        <v>45810.29148148148</v>
      </c>
      <c r="T37" s="134" t="s">
        <v>2130</v>
      </c>
      <c r="U37" s="134">
        <v>0.7</v>
      </c>
      <c r="V37" s="134" t="s">
        <v>2143</v>
      </c>
      <c r="W37" s="134" t="s">
        <v>1699</v>
      </c>
      <c r="X37" s="134">
        <v>5.0</v>
      </c>
      <c r="Y37" s="134">
        <v>4.0</v>
      </c>
      <c r="Z37" s="462">
        <v>45810.0</v>
      </c>
      <c r="AA37" s="134" t="s">
        <v>2148</v>
      </c>
    </row>
    <row r="38">
      <c r="A38" s="460">
        <v>45810.0</v>
      </c>
      <c r="B38" s="134" t="s">
        <v>18</v>
      </c>
      <c r="C38" s="461">
        <v>45810.2650462963</v>
      </c>
      <c r="D38" s="134">
        <v>3068.0</v>
      </c>
      <c r="E38" s="461">
        <v>45810.2658912037</v>
      </c>
      <c r="F38" s="461">
        <v>45810.28394675926</v>
      </c>
      <c r="G38" s="134">
        <v>0.0</v>
      </c>
      <c r="H38" s="134">
        <v>0.0</v>
      </c>
      <c r="I38" s="134">
        <v>3068.0</v>
      </c>
      <c r="J38" s="461">
        <v>45810.28396990741</v>
      </c>
      <c r="K38" s="461">
        <v>45810.28434027778</v>
      </c>
      <c r="L38" s="461">
        <v>45810.31113425926</v>
      </c>
      <c r="M38" s="461">
        <v>45810.229166666664</v>
      </c>
      <c r="N38" s="461">
        <v>45810.3125</v>
      </c>
      <c r="O38" s="134">
        <v>51.67</v>
      </c>
      <c r="P38" s="134">
        <v>-40.53</v>
      </c>
      <c r="Q38" s="461">
        <v>45810.362025462964</v>
      </c>
      <c r="R38" s="134">
        <v>2761.2</v>
      </c>
      <c r="S38" s="461">
        <v>45810.28429398148</v>
      </c>
      <c r="T38" s="134" t="s">
        <v>2130</v>
      </c>
      <c r="U38" s="134">
        <v>0.5</v>
      </c>
      <c r="V38" s="134" t="s">
        <v>2146</v>
      </c>
      <c r="W38" s="134" t="s">
        <v>2150</v>
      </c>
      <c r="X38" s="134">
        <v>6.0</v>
      </c>
      <c r="Y38" s="134">
        <v>5.0</v>
      </c>
      <c r="Z38" s="462">
        <v>45810.0</v>
      </c>
      <c r="AA38" s="134" t="s">
        <v>2151</v>
      </c>
    </row>
    <row r="39">
      <c r="A39" s="460">
        <v>45810.0</v>
      </c>
      <c r="B39" s="134" t="s">
        <v>226</v>
      </c>
      <c r="C39" s="461">
        <v>45810.23034722222</v>
      </c>
      <c r="D39" s="134">
        <v>1299.0</v>
      </c>
      <c r="E39" s="461">
        <v>45810.23287037037</v>
      </c>
      <c r="F39" s="461">
        <v>45810.24974537037</v>
      </c>
      <c r="G39" s="134">
        <v>0.0</v>
      </c>
      <c r="H39" s="134">
        <v>0.0</v>
      </c>
      <c r="I39" s="134">
        <v>1299.0</v>
      </c>
      <c r="J39" s="461">
        <v>45810.249756944446</v>
      </c>
      <c r="K39" s="461">
        <v>45810.25001157408</v>
      </c>
      <c r="L39" s="461">
        <v>45810.33695601852</v>
      </c>
      <c r="M39" s="461">
        <v>45810.229166666664</v>
      </c>
      <c r="N39" s="461">
        <v>45810.3125</v>
      </c>
      <c r="O39" s="134">
        <v>1.7</v>
      </c>
      <c r="P39" s="134">
        <v>-89.97</v>
      </c>
      <c r="Q39" s="461">
        <v>45810.362025462964</v>
      </c>
      <c r="R39" s="134">
        <v>1169.1</v>
      </c>
      <c r="S39" s="461">
        <v>45810.25</v>
      </c>
      <c r="T39" s="134" t="s">
        <v>2130</v>
      </c>
      <c r="U39" s="134">
        <v>0.5</v>
      </c>
      <c r="V39" s="134" t="s">
        <v>2146</v>
      </c>
      <c r="W39" s="134" t="s">
        <v>2147</v>
      </c>
      <c r="X39" s="134">
        <v>5.0</v>
      </c>
      <c r="Y39" s="134">
        <v>4.0</v>
      </c>
      <c r="Z39" s="462">
        <v>45810.0</v>
      </c>
      <c r="AA39" s="134" t="s">
        <v>2144</v>
      </c>
    </row>
    <row r="40">
      <c r="A40" s="460">
        <v>45810.0</v>
      </c>
      <c r="B40" s="134" t="s">
        <v>89</v>
      </c>
      <c r="C40" s="461">
        <v>45810.18962962963</v>
      </c>
      <c r="D40" s="134">
        <v>618.0</v>
      </c>
      <c r="E40" s="461">
        <v>45810.20133101852</v>
      </c>
      <c r="F40" s="461">
        <v>45810.21859953704</v>
      </c>
      <c r="G40" s="134">
        <v>0.0</v>
      </c>
      <c r="H40" s="134">
        <v>0.0</v>
      </c>
      <c r="I40" s="134">
        <v>618.0</v>
      </c>
      <c r="J40" s="461">
        <v>45810.218622685185</v>
      </c>
      <c r="K40" s="461">
        <v>45810.218773148146</v>
      </c>
      <c r="L40" s="461">
        <v>45810.244039351855</v>
      </c>
      <c r="M40" s="461">
        <v>45810.229166666664</v>
      </c>
      <c r="N40" s="461">
        <v>45810.3125</v>
      </c>
      <c r="O40" s="134">
        <v>-56.93</v>
      </c>
      <c r="P40" s="134">
        <v>-134.95</v>
      </c>
      <c r="Q40" s="461">
        <v>45810.362025462964</v>
      </c>
      <c r="R40" s="134">
        <v>556.2</v>
      </c>
      <c r="S40" s="461">
        <v>45810.23027777778</v>
      </c>
      <c r="T40" s="134" t="s">
        <v>2130</v>
      </c>
      <c r="U40" s="134">
        <v>0.7</v>
      </c>
      <c r="V40" s="134" t="s">
        <v>2143</v>
      </c>
      <c r="W40" s="134" t="s">
        <v>2147</v>
      </c>
      <c r="X40" s="134">
        <v>4.0</v>
      </c>
      <c r="Y40" s="134">
        <v>3.0</v>
      </c>
      <c r="Z40" s="462">
        <v>45810.0</v>
      </c>
      <c r="AA40" s="134" t="s">
        <v>2145</v>
      </c>
    </row>
    <row r="41">
      <c r="A41" s="460">
        <v>45810.0</v>
      </c>
      <c r="B41" s="134" t="s">
        <v>135</v>
      </c>
      <c r="C41" s="461">
        <v>45810.173125</v>
      </c>
      <c r="D41" s="134">
        <v>1771.0</v>
      </c>
      <c r="E41" s="461">
        <v>45810.17916666667</v>
      </c>
      <c r="F41" s="461">
        <v>45810.19787037037</v>
      </c>
      <c r="G41" s="134">
        <v>0.0</v>
      </c>
      <c r="H41" s="134">
        <v>0.0</v>
      </c>
      <c r="I41" s="134">
        <v>1771.0</v>
      </c>
      <c r="J41" s="461">
        <v>45810.19789351852</v>
      </c>
      <c r="K41" s="461">
        <v>45810.1980787037</v>
      </c>
      <c r="L41" s="461">
        <v>45810.24361111111</v>
      </c>
      <c r="M41" s="461">
        <v>45810.229166666664</v>
      </c>
      <c r="N41" s="461">
        <v>45810.3125</v>
      </c>
      <c r="O41" s="134">
        <v>-80.7</v>
      </c>
      <c r="P41" s="134">
        <v>-164.77</v>
      </c>
      <c r="Q41" s="461">
        <v>45810.362025462964</v>
      </c>
      <c r="R41" s="134">
        <v>1593.9</v>
      </c>
      <c r="S41" s="461">
        <v>45810.227118055554</v>
      </c>
      <c r="T41" s="134" t="s">
        <v>2130</v>
      </c>
      <c r="U41" s="134">
        <v>0.6</v>
      </c>
      <c r="V41" s="134" t="s">
        <v>2143</v>
      </c>
      <c r="W41" s="134" t="s">
        <v>1699</v>
      </c>
      <c r="X41" s="134">
        <v>4.0</v>
      </c>
      <c r="Y41" s="134">
        <v>2.0</v>
      </c>
      <c r="Z41" s="462">
        <v>45810.0</v>
      </c>
      <c r="AA41" s="134" t="s">
        <v>2144</v>
      </c>
    </row>
    <row r="42">
      <c r="A42" s="460">
        <v>45810.0</v>
      </c>
      <c r="B42" s="134" t="s">
        <v>97</v>
      </c>
      <c r="C42" s="461">
        <v>45810.114212962966</v>
      </c>
      <c r="D42" s="134">
        <v>2051.0</v>
      </c>
      <c r="E42" s="461">
        <v>45810.1156712963</v>
      </c>
      <c r="F42" s="461">
        <v>45810.150300925925</v>
      </c>
      <c r="G42" s="134">
        <v>0.0</v>
      </c>
      <c r="H42" s="134">
        <v>0.0</v>
      </c>
      <c r="I42" s="134">
        <v>2051.0</v>
      </c>
      <c r="J42" s="461">
        <v>45810.15032407407</v>
      </c>
      <c r="K42" s="461">
        <v>45810.15053240741</v>
      </c>
      <c r="L42" s="461">
        <v>45810.33568287037</v>
      </c>
      <c r="M42" s="461">
        <v>45810.229166666664</v>
      </c>
      <c r="N42" s="461">
        <v>45810.3125</v>
      </c>
      <c r="O42" s="134">
        <v>-165.53</v>
      </c>
      <c r="P42" s="134">
        <v>-233.22</v>
      </c>
      <c r="Q42" s="461">
        <v>45810.362025462964</v>
      </c>
      <c r="R42" s="134">
        <v>1845.9</v>
      </c>
      <c r="S42" s="461">
        <v>45810.15256944444</v>
      </c>
      <c r="T42" s="134" t="s">
        <v>2130</v>
      </c>
      <c r="U42" s="134">
        <v>0.9</v>
      </c>
      <c r="V42" s="134" t="s">
        <v>2143</v>
      </c>
      <c r="W42" s="134" t="s">
        <v>1699</v>
      </c>
      <c r="X42" s="134">
        <v>2.0</v>
      </c>
      <c r="Y42" s="134">
        <v>1.0</v>
      </c>
      <c r="Z42" s="462">
        <v>45810.0</v>
      </c>
      <c r="AA42" s="134" t="s">
        <v>2148</v>
      </c>
    </row>
    <row r="43">
      <c r="A43" s="460">
        <v>45810.0</v>
      </c>
      <c r="B43" s="134" t="s">
        <v>329</v>
      </c>
      <c r="C43" s="461">
        <v>45810.27520833333</v>
      </c>
      <c r="D43" s="134">
        <v>1066.0</v>
      </c>
      <c r="E43" s="461">
        <v>45810.286041666666</v>
      </c>
      <c r="F43" s="461">
        <v>45810.29162037037</v>
      </c>
      <c r="G43" s="134">
        <v>0.0</v>
      </c>
      <c r="H43" s="134">
        <v>0.0</v>
      </c>
      <c r="I43" s="134">
        <v>1066.0</v>
      </c>
      <c r="J43" s="461">
        <v>45810.29164351852</v>
      </c>
      <c r="K43" s="461">
        <v>45810.29188657407</v>
      </c>
      <c r="L43" s="461">
        <v>45810.33045138889</v>
      </c>
      <c r="M43" s="461">
        <v>45810.229166666664</v>
      </c>
      <c r="N43" s="461">
        <v>45810.3125</v>
      </c>
      <c r="O43" s="134">
        <v>66.3</v>
      </c>
      <c r="P43" s="134">
        <v>-29.67</v>
      </c>
      <c r="Q43" s="461">
        <v>45810.362025462964</v>
      </c>
      <c r="R43" s="134">
        <v>959.4</v>
      </c>
      <c r="S43" s="461">
        <v>45810.29188657407</v>
      </c>
      <c r="T43" s="134" t="s">
        <v>2130</v>
      </c>
      <c r="U43" s="134">
        <v>0.4</v>
      </c>
      <c r="V43" s="134" t="s">
        <v>2146</v>
      </c>
      <c r="W43" s="134" t="s">
        <v>1699</v>
      </c>
      <c r="X43" s="134">
        <v>6.0</v>
      </c>
      <c r="Y43" s="134">
        <v>5.0</v>
      </c>
      <c r="Z43" s="462">
        <v>45810.0</v>
      </c>
      <c r="AA43" s="134" t="s">
        <v>2144</v>
      </c>
    </row>
    <row r="44">
      <c r="A44" s="460">
        <v>45810.0</v>
      </c>
      <c r="B44" s="134" t="s">
        <v>45</v>
      </c>
      <c r="C44" s="461">
        <v>45810.22635416667</v>
      </c>
      <c r="D44" s="134">
        <v>1675.0</v>
      </c>
      <c r="E44" s="461">
        <v>45810.22694444445</v>
      </c>
      <c r="F44" s="461">
        <v>45810.240277777775</v>
      </c>
      <c r="G44" s="134">
        <v>0.0</v>
      </c>
      <c r="H44" s="134">
        <v>0.0</v>
      </c>
      <c r="I44" s="134">
        <v>1675.0</v>
      </c>
      <c r="J44" s="461">
        <v>45810.240381944444</v>
      </c>
      <c r="K44" s="461">
        <v>45810.240590277775</v>
      </c>
      <c r="L44" s="461">
        <v>45810.31386574074</v>
      </c>
      <c r="M44" s="461">
        <v>45810.229166666664</v>
      </c>
      <c r="N44" s="461">
        <v>45810.3125</v>
      </c>
      <c r="O44" s="134">
        <v>-4.05</v>
      </c>
      <c r="P44" s="134">
        <v>-103.55</v>
      </c>
      <c r="Q44" s="461">
        <v>45810.362025462964</v>
      </c>
      <c r="R44" s="134">
        <v>1507.5</v>
      </c>
      <c r="S44" s="461">
        <v>45810.24056712963</v>
      </c>
      <c r="T44" s="134" t="s">
        <v>2130</v>
      </c>
      <c r="U44" s="134">
        <v>0.3</v>
      </c>
      <c r="V44" s="134" t="s">
        <v>2143</v>
      </c>
      <c r="W44" s="134" t="s">
        <v>1699</v>
      </c>
      <c r="X44" s="134">
        <v>5.0</v>
      </c>
      <c r="Y44" s="134">
        <v>4.0</v>
      </c>
      <c r="Z44" s="462">
        <v>45810.0</v>
      </c>
      <c r="AA44" s="134" t="s">
        <v>2144</v>
      </c>
    </row>
    <row r="45">
      <c r="A45" s="460">
        <v>45810.0</v>
      </c>
      <c r="B45" s="134" t="s">
        <v>86</v>
      </c>
      <c r="C45" s="461">
        <v>45810.11754629629</v>
      </c>
      <c r="D45" s="134">
        <v>799.0</v>
      </c>
      <c r="E45" s="461">
        <v>45810.19265046297</v>
      </c>
      <c r="F45" s="461">
        <v>45810.20564814815</v>
      </c>
      <c r="G45" s="134">
        <v>0.0</v>
      </c>
      <c r="H45" s="134">
        <v>0.0</v>
      </c>
      <c r="I45" s="134">
        <v>799.0</v>
      </c>
      <c r="J45" s="461">
        <v>45810.205671296295</v>
      </c>
      <c r="K45" s="461">
        <v>45810.20594907407</v>
      </c>
      <c r="L45" s="461">
        <v>45810.3434375</v>
      </c>
      <c r="M45" s="461">
        <v>45810.229166666664</v>
      </c>
      <c r="N45" s="461">
        <v>45810.3125</v>
      </c>
      <c r="O45" s="134">
        <v>-160.73</v>
      </c>
      <c r="P45" s="134">
        <v>-153.43</v>
      </c>
      <c r="Q45" s="461">
        <v>45810.362025462964</v>
      </c>
      <c r="R45" s="134">
        <v>719.1</v>
      </c>
      <c r="S45" s="461">
        <v>45810.2234375</v>
      </c>
      <c r="T45" s="134" t="s">
        <v>2130</v>
      </c>
      <c r="U45" s="134">
        <v>2.1</v>
      </c>
      <c r="V45" s="134" t="s">
        <v>2143</v>
      </c>
      <c r="W45" s="134" t="s">
        <v>2147</v>
      </c>
      <c r="X45" s="134">
        <v>2.0</v>
      </c>
      <c r="Y45" s="134">
        <v>1.0</v>
      </c>
      <c r="Z45" s="462">
        <v>45810.0</v>
      </c>
      <c r="AA45" s="134" t="s">
        <v>2145</v>
      </c>
    </row>
    <row r="46">
      <c r="A46" s="460">
        <v>45810.0</v>
      </c>
      <c r="B46" s="134" t="s">
        <v>468</v>
      </c>
      <c r="C46" s="461">
        <v>45810.11696759259</v>
      </c>
      <c r="D46" s="134">
        <v>1066.0</v>
      </c>
      <c r="E46" s="461">
        <v>45810.19530092592</v>
      </c>
      <c r="F46" s="461">
        <v>45810.2043287037</v>
      </c>
      <c r="G46" s="134">
        <v>0.0</v>
      </c>
      <c r="H46" s="134">
        <v>0.0</v>
      </c>
      <c r="I46" s="134">
        <v>1066.0</v>
      </c>
      <c r="J46" s="461">
        <v>45810.204421296294</v>
      </c>
      <c r="K46" s="461">
        <v>45810.20454861111</v>
      </c>
      <c r="L46" s="461">
        <v>45810.33136574074</v>
      </c>
      <c r="M46" s="461">
        <v>45810.229166666664</v>
      </c>
      <c r="N46" s="461">
        <v>45810.3125</v>
      </c>
      <c r="O46" s="134">
        <v>-161.57</v>
      </c>
      <c r="P46" s="134">
        <v>-155.43</v>
      </c>
      <c r="Q46" s="461">
        <v>45810.362025462964</v>
      </c>
      <c r="R46" s="134">
        <v>959.4</v>
      </c>
      <c r="S46" s="461">
        <v>45810.20454861111</v>
      </c>
      <c r="T46" s="134" t="s">
        <v>2130</v>
      </c>
      <c r="U46" s="134">
        <v>2.1</v>
      </c>
      <c r="V46" s="134" t="s">
        <v>2143</v>
      </c>
      <c r="W46" s="134" t="s">
        <v>1699</v>
      </c>
      <c r="X46" s="134">
        <v>2.0</v>
      </c>
      <c r="Y46" s="134">
        <v>1.0</v>
      </c>
      <c r="Z46" s="462">
        <v>45810.0</v>
      </c>
      <c r="AA46" s="134" t="s">
        <v>2144</v>
      </c>
    </row>
    <row r="47">
      <c r="A47" s="460">
        <v>45810.0</v>
      </c>
      <c r="B47" s="134" t="s">
        <v>217</v>
      </c>
      <c r="C47" s="461">
        <v>45810.174097222225</v>
      </c>
      <c r="D47" s="134">
        <v>1282.0</v>
      </c>
      <c r="E47" s="461">
        <v>45810.17700231481</v>
      </c>
      <c r="F47" s="461">
        <v>45810.19321759259</v>
      </c>
      <c r="G47" s="134">
        <v>0.0</v>
      </c>
      <c r="H47" s="134">
        <v>0.0</v>
      </c>
      <c r="I47" s="134">
        <v>1282.0</v>
      </c>
      <c r="J47" s="461">
        <v>45810.193333333336</v>
      </c>
      <c r="K47" s="461">
        <v>45810.19366898148</v>
      </c>
      <c r="L47" s="461">
        <v>45810.301875</v>
      </c>
      <c r="M47" s="461">
        <v>45810.229166666664</v>
      </c>
      <c r="N47" s="461">
        <v>45810.3125</v>
      </c>
      <c r="O47" s="134">
        <v>-79.3</v>
      </c>
      <c r="P47" s="134">
        <v>-171.12</v>
      </c>
      <c r="Q47" s="461">
        <v>45810.362025462964</v>
      </c>
      <c r="R47" s="134">
        <v>1153.8</v>
      </c>
      <c r="S47" s="461">
        <v>45810.21383101852</v>
      </c>
      <c r="T47" s="134" t="s">
        <v>2130</v>
      </c>
      <c r="U47" s="134">
        <v>0.5</v>
      </c>
      <c r="V47" s="134" t="s">
        <v>2143</v>
      </c>
      <c r="W47" s="134" t="s">
        <v>1699</v>
      </c>
      <c r="X47" s="134">
        <v>4.0</v>
      </c>
      <c r="Y47" s="134">
        <v>3.0</v>
      </c>
      <c r="Z47" s="462">
        <v>45810.0</v>
      </c>
      <c r="AA47" s="134" t="s">
        <v>2144</v>
      </c>
    </row>
    <row r="48">
      <c r="A48" s="460">
        <v>45810.0</v>
      </c>
      <c r="B48" s="134" t="s">
        <v>186</v>
      </c>
      <c r="C48" s="461">
        <v>45810.19474537037</v>
      </c>
      <c r="D48" s="134">
        <v>307.0</v>
      </c>
      <c r="E48" s="461">
        <v>45810.21869212963</v>
      </c>
      <c r="F48" s="461">
        <v>45810.221666666665</v>
      </c>
      <c r="G48" s="134">
        <v>0.0</v>
      </c>
      <c r="H48" s="134">
        <v>0.0</v>
      </c>
      <c r="I48" s="134">
        <v>307.0</v>
      </c>
      <c r="J48" s="461">
        <v>45810.22168981482</v>
      </c>
      <c r="K48" s="461">
        <v>45810.22184027778</v>
      </c>
      <c r="L48" s="461">
        <v>45810.249606481484</v>
      </c>
      <c r="M48" s="461">
        <v>45810.229166666664</v>
      </c>
      <c r="N48" s="461">
        <v>45810.3125</v>
      </c>
      <c r="O48" s="134">
        <v>-49.57</v>
      </c>
      <c r="P48" s="134">
        <v>-130.53</v>
      </c>
      <c r="Q48" s="461">
        <v>45810.362025462964</v>
      </c>
      <c r="R48" s="134">
        <v>276.3</v>
      </c>
      <c r="S48" s="461">
        <v>45810.23391203704</v>
      </c>
      <c r="T48" s="134" t="s">
        <v>2130</v>
      </c>
      <c r="U48" s="134">
        <v>0.7</v>
      </c>
      <c r="V48" s="134" t="s">
        <v>2143</v>
      </c>
      <c r="W48" s="134" t="s">
        <v>2147</v>
      </c>
      <c r="X48" s="134">
        <v>4.0</v>
      </c>
      <c r="Y48" s="134">
        <v>2.0</v>
      </c>
      <c r="Z48" s="462">
        <v>45810.0</v>
      </c>
      <c r="AA48" s="134" t="s">
        <v>2145</v>
      </c>
    </row>
    <row r="49">
      <c r="A49" s="460">
        <v>45810.0</v>
      </c>
      <c r="B49" s="134" t="s">
        <v>295</v>
      </c>
      <c r="C49" s="461">
        <v>45810.18980324074</v>
      </c>
      <c r="D49" s="134">
        <v>1327.0</v>
      </c>
      <c r="E49" s="461">
        <v>45810.19688657407</v>
      </c>
      <c r="F49" s="461">
        <v>45810.20502314815</v>
      </c>
      <c r="G49" s="134">
        <v>0.0</v>
      </c>
      <c r="H49" s="134">
        <v>0.0</v>
      </c>
      <c r="I49" s="134">
        <v>1327.0</v>
      </c>
      <c r="J49" s="461">
        <v>45810.205034722225</v>
      </c>
      <c r="K49" s="461">
        <v>45810.20532407407</v>
      </c>
      <c r="L49" s="461">
        <v>45810.248252314814</v>
      </c>
      <c r="M49" s="461">
        <v>45810.229166666664</v>
      </c>
      <c r="N49" s="461">
        <v>45810.3125</v>
      </c>
      <c r="O49" s="134">
        <v>-56.68</v>
      </c>
      <c r="P49" s="134">
        <v>-154.33</v>
      </c>
      <c r="Q49" s="461">
        <v>45810.362025462964</v>
      </c>
      <c r="R49" s="134">
        <v>1194.3</v>
      </c>
      <c r="S49" s="461">
        <v>45810.22105324074</v>
      </c>
      <c r="T49" s="134" t="s">
        <v>2130</v>
      </c>
      <c r="U49" s="134">
        <v>0.4</v>
      </c>
      <c r="V49" s="134" t="s">
        <v>2143</v>
      </c>
      <c r="W49" s="134" t="s">
        <v>2147</v>
      </c>
      <c r="X49" s="134">
        <v>4.0</v>
      </c>
      <c r="Y49" s="134">
        <v>3.0</v>
      </c>
      <c r="Z49" s="462">
        <v>45810.0</v>
      </c>
      <c r="AA49" s="134" t="s">
        <v>2144</v>
      </c>
    </row>
    <row r="50">
      <c r="A50" s="460">
        <v>45810.0</v>
      </c>
      <c r="B50" s="134" t="s">
        <v>25</v>
      </c>
      <c r="C50" s="461">
        <v>45810.227106481485</v>
      </c>
      <c r="D50" s="134">
        <v>2718.0</v>
      </c>
      <c r="E50" s="461">
        <v>45810.22813657407</v>
      </c>
      <c r="F50" s="461">
        <v>45810.237962962965</v>
      </c>
      <c r="G50" s="134">
        <v>0.0</v>
      </c>
      <c r="H50" s="134">
        <v>0.0</v>
      </c>
      <c r="I50" s="134">
        <v>2718.0</v>
      </c>
      <c r="J50" s="461">
        <v>45810.23798611111</v>
      </c>
      <c r="K50" s="461">
        <v>45810.23813657407</v>
      </c>
      <c r="L50" s="461">
        <v>45810.324421296296</v>
      </c>
      <c r="M50" s="461">
        <v>45810.229166666664</v>
      </c>
      <c r="N50" s="461">
        <v>45810.3125</v>
      </c>
      <c r="O50" s="134">
        <v>-2.97</v>
      </c>
      <c r="P50" s="134">
        <v>-107.08</v>
      </c>
      <c r="Q50" s="461">
        <v>45810.362025462964</v>
      </c>
      <c r="R50" s="134">
        <v>2446.2</v>
      </c>
      <c r="S50" s="461">
        <v>45810.23813657407</v>
      </c>
      <c r="T50" s="134" t="s">
        <v>2130</v>
      </c>
      <c r="U50" s="134">
        <v>0.3</v>
      </c>
      <c r="V50" s="134" t="s">
        <v>2143</v>
      </c>
      <c r="W50" s="134" t="s">
        <v>1699</v>
      </c>
      <c r="X50" s="134">
        <v>5.0</v>
      </c>
      <c r="Y50" s="134">
        <v>4.0</v>
      </c>
      <c r="Z50" s="462">
        <v>45810.0</v>
      </c>
      <c r="AA50" s="134" t="s">
        <v>2148</v>
      </c>
    </row>
    <row r="51">
      <c r="A51" s="460">
        <v>45810.0</v>
      </c>
      <c r="B51" s="134" t="s">
        <v>331</v>
      </c>
      <c r="C51" s="461">
        <v>45810.164085648146</v>
      </c>
      <c r="D51" s="134">
        <v>1406.0</v>
      </c>
      <c r="E51" s="461">
        <v>45810.16784722222</v>
      </c>
      <c r="F51" s="461">
        <v>45810.18568287037</v>
      </c>
      <c r="G51" s="134">
        <v>0.0</v>
      </c>
      <c r="H51" s="134">
        <v>0.0</v>
      </c>
      <c r="I51" s="134">
        <v>1406.0</v>
      </c>
      <c r="J51" s="461">
        <v>45810.18570601852</v>
      </c>
      <c r="K51" s="461">
        <v>45810.185891203706</v>
      </c>
      <c r="L51" s="461">
        <v>45810.33508101852</v>
      </c>
      <c r="M51" s="461">
        <v>45810.229166666664</v>
      </c>
      <c r="N51" s="461">
        <v>45810.3125</v>
      </c>
      <c r="O51" s="134">
        <v>-93.72</v>
      </c>
      <c r="P51" s="134">
        <v>-182.3</v>
      </c>
      <c r="Q51" s="461">
        <v>45810.362025462964</v>
      </c>
      <c r="R51" s="134">
        <v>1265.4</v>
      </c>
      <c r="S51" s="461">
        <v>45810.19106481481</v>
      </c>
      <c r="T51" s="134" t="s">
        <v>2130</v>
      </c>
      <c r="U51" s="134">
        <v>0.5</v>
      </c>
      <c r="V51" s="134" t="s">
        <v>2143</v>
      </c>
      <c r="W51" s="134" t="s">
        <v>2147</v>
      </c>
      <c r="X51" s="134">
        <v>3.0</v>
      </c>
      <c r="Y51" s="134">
        <v>3.0</v>
      </c>
      <c r="Z51" s="462">
        <v>45810.0</v>
      </c>
      <c r="AA51" s="134" t="s">
        <v>2144</v>
      </c>
    </row>
    <row r="52">
      <c r="A52" s="460">
        <v>45810.0</v>
      </c>
      <c r="B52" s="134" t="s">
        <v>118</v>
      </c>
      <c r="C52" s="461">
        <v>45810.19594907408</v>
      </c>
      <c r="D52" s="134">
        <v>1291.0</v>
      </c>
      <c r="E52" s="461">
        <v>45810.21613425926</v>
      </c>
      <c r="F52" s="461">
        <v>45810.22912037037</v>
      </c>
      <c r="G52" s="134">
        <v>0.0</v>
      </c>
      <c r="H52" s="134">
        <v>0.0</v>
      </c>
      <c r="I52" s="134">
        <v>1291.0</v>
      </c>
      <c r="J52" s="461">
        <v>45810.22914351852</v>
      </c>
      <c r="K52" s="461">
        <v>45810.22944444444</v>
      </c>
      <c r="L52" s="461">
        <v>45810.34097222222</v>
      </c>
      <c r="M52" s="461">
        <v>45810.958333333336</v>
      </c>
      <c r="N52" s="461">
        <v>45810.979166666664</v>
      </c>
      <c r="O52" s="134">
        <v>-1097.83</v>
      </c>
      <c r="P52" s="134">
        <v>-1079.6</v>
      </c>
      <c r="Q52" s="461">
        <v>45810.362025462964</v>
      </c>
      <c r="R52" s="134">
        <v>1161.9</v>
      </c>
      <c r="S52" s="461">
        <v>45810.260300925926</v>
      </c>
      <c r="T52" s="134" t="s">
        <v>2130</v>
      </c>
      <c r="U52" s="134">
        <v>0.8</v>
      </c>
      <c r="V52" s="134" t="s">
        <v>2149</v>
      </c>
      <c r="W52" s="134" t="s">
        <v>1699</v>
      </c>
      <c r="X52" s="134">
        <v>4.0</v>
      </c>
      <c r="Y52" s="134">
        <v>0.0</v>
      </c>
      <c r="Z52" s="462">
        <v>45810.0</v>
      </c>
      <c r="AA52" s="134" t="s">
        <v>2144</v>
      </c>
    </row>
    <row r="53">
      <c r="A53" s="460">
        <v>45810.0</v>
      </c>
      <c r="B53" s="134" t="s">
        <v>358</v>
      </c>
      <c r="C53" s="461">
        <v>45810.22474537037</v>
      </c>
      <c r="D53" s="134">
        <v>868.0</v>
      </c>
      <c r="E53" s="461">
        <v>45810.22771990741</v>
      </c>
      <c r="F53" s="461">
        <v>45810.23636574074</v>
      </c>
      <c r="G53" s="134">
        <v>0.0</v>
      </c>
      <c r="H53" s="134">
        <v>0.0</v>
      </c>
      <c r="I53" s="134">
        <v>868.0</v>
      </c>
      <c r="J53" s="461">
        <v>45810.23638888889</v>
      </c>
      <c r="K53" s="461">
        <v>45810.236446759256</v>
      </c>
      <c r="L53" s="461">
        <v>45810.33321759259</v>
      </c>
      <c r="M53" s="461">
        <v>45810.229166666664</v>
      </c>
      <c r="N53" s="461">
        <v>45810.3125</v>
      </c>
      <c r="O53" s="134">
        <v>-6.37</v>
      </c>
      <c r="P53" s="134">
        <v>-109.5</v>
      </c>
      <c r="Q53" s="461">
        <v>45810.362025462964</v>
      </c>
      <c r="R53" s="134">
        <v>781.2</v>
      </c>
      <c r="S53" s="461">
        <v>45810.236863425926</v>
      </c>
      <c r="T53" s="134" t="s">
        <v>2130</v>
      </c>
      <c r="U53" s="134">
        <v>0.3</v>
      </c>
      <c r="V53" s="134" t="s">
        <v>2143</v>
      </c>
      <c r="W53" s="134" t="s">
        <v>1699</v>
      </c>
      <c r="X53" s="134">
        <v>5.0</v>
      </c>
      <c r="Y53" s="134">
        <v>4.0</v>
      </c>
      <c r="Z53" s="462">
        <v>45810.0</v>
      </c>
      <c r="AA53" s="134" t="s">
        <v>2145</v>
      </c>
    </row>
    <row r="54">
      <c r="A54" s="460">
        <v>45810.0</v>
      </c>
      <c r="B54" s="134" t="s">
        <v>57</v>
      </c>
      <c r="C54" s="461">
        <v>45810.24658564815</v>
      </c>
      <c r="D54" s="134">
        <v>1927.0</v>
      </c>
      <c r="E54" s="461">
        <v>45810.24959490741</v>
      </c>
      <c r="F54" s="461">
        <v>45810.26917824074</v>
      </c>
      <c r="G54" s="134">
        <v>0.0</v>
      </c>
      <c r="H54" s="134">
        <v>0.0</v>
      </c>
      <c r="I54" s="134">
        <v>1927.0</v>
      </c>
      <c r="J54" s="461">
        <v>45810.27101851852</v>
      </c>
      <c r="K54" s="461">
        <v>45810.271215277775</v>
      </c>
      <c r="L54" s="461">
        <v>45810.29996527778</v>
      </c>
      <c r="M54" s="461">
        <v>45810.229166666664</v>
      </c>
      <c r="N54" s="461">
        <v>45810.3125</v>
      </c>
      <c r="O54" s="134">
        <v>25.08</v>
      </c>
      <c r="P54" s="134">
        <v>-59.43</v>
      </c>
      <c r="Q54" s="461">
        <v>45810.362025462964</v>
      </c>
      <c r="R54" s="134">
        <v>1734.3</v>
      </c>
      <c r="S54" s="461">
        <v>45810.271203703705</v>
      </c>
      <c r="T54" s="134" t="s">
        <v>2130</v>
      </c>
      <c r="U54" s="134">
        <v>0.6</v>
      </c>
      <c r="V54" s="134" t="s">
        <v>2146</v>
      </c>
      <c r="W54" s="134" t="s">
        <v>1699</v>
      </c>
      <c r="X54" s="134">
        <v>5.0</v>
      </c>
      <c r="Y54" s="134">
        <v>5.0</v>
      </c>
      <c r="Z54" s="462">
        <v>45810.0</v>
      </c>
      <c r="AA54" s="134" t="s">
        <v>2144</v>
      </c>
    </row>
    <row r="55">
      <c r="A55" s="460">
        <v>45810.0</v>
      </c>
      <c r="B55" s="134" t="s">
        <v>96</v>
      </c>
      <c r="C55" s="461">
        <v>45810.13108796296</v>
      </c>
      <c r="D55" s="134">
        <v>1900.0</v>
      </c>
      <c r="E55" s="461">
        <v>45810.16920138889</v>
      </c>
      <c r="F55" s="461">
        <v>45810.188101851854</v>
      </c>
      <c r="G55" s="134">
        <v>0.0</v>
      </c>
      <c r="H55" s="134">
        <v>0.0</v>
      </c>
      <c r="I55" s="134">
        <v>1900.0</v>
      </c>
      <c r="J55" s="461">
        <v>45810.188263888886</v>
      </c>
      <c r="K55" s="461">
        <v>45810.188576388886</v>
      </c>
      <c r="L55" s="461">
        <v>45810.27030092593</v>
      </c>
      <c r="M55" s="461">
        <v>45810.229166666664</v>
      </c>
      <c r="N55" s="461">
        <v>45810.3125</v>
      </c>
      <c r="O55" s="134">
        <v>-141.23</v>
      </c>
      <c r="P55" s="134">
        <v>-178.43</v>
      </c>
      <c r="Q55" s="461">
        <v>45810.362025462964</v>
      </c>
      <c r="R55" s="134">
        <v>1710.0</v>
      </c>
      <c r="S55" s="461">
        <v>45810.218819444446</v>
      </c>
      <c r="T55" s="134" t="s">
        <v>2130</v>
      </c>
      <c r="U55" s="134">
        <v>1.4</v>
      </c>
      <c r="V55" s="134" t="s">
        <v>2143</v>
      </c>
      <c r="W55" s="134" t="s">
        <v>1699</v>
      </c>
      <c r="X55" s="134">
        <v>3.0</v>
      </c>
      <c r="Y55" s="134">
        <v>0.0</v>
      </c>
      <c r="Z55" s="462">
        <v>45810.0</v>
      </c>
      <c r="AA55" s="134" t="s">
        <v>2144</v>
      </c>
    </row>
    <row r="56">
      <c r="A56" s="460">
        <v>45810.0</v>
      </c>
      <c r="B56" s="134" t="s">
        <v>360</v>
      </c>
      <c r="C56" s="461">
        <v>45810.22105324074</v>
      </c>
      <c r="D56" s="134">
        <v>1031.0</v>
      </c>
      <c r="E56" s="461">
        <v>45810.22390046297</v>
      </c>
      <c r="F56" s="461">
        <v>45810.23574074074</v>
      </c>
      <c r="G56" s="134">
        <v>0.0</v>
      </c>
      <c r="H56" s="134">
        <v>0.0</v>
      </c>
      <c r="I56" s="134">
        <v>1031.0</v>
      </c>
      <c r="J56" s="461">
        <v>45810.23611111111</v>
      </c>
      <c r="K56" s="461">
        <v>45810.23631944445</v>
      </c>
      <c r="L56" s="461">
        <v>45810.26981481481</v>
      </c>
      <c r="M56" s="461">
        <v>45810.229166666664</v>
      </c>
      <c r="N56" s="461">
        <v>45810.3125</v>
      </c>
      <c r="O56" s="134">
        <v>-11.68</v>
      </c>
      <c r="P56" s="134">
        <v>-109.68</v>
      </c>
      <c r="Q56" s="461">
        <v>45810.362025462964</v>
      </c>
      <c r="R56" s="134">
        <v>927.9</v>
      </c>
      <c r="S56" s="461">
        <v>45810.23631944445</v>
      </c>
      <c r="T56" s="134" t="s">
        <v>2130</v>
      </c>
      <c r="U56" s="134">
        <v>0.4</v>
      </c>
      <c r="V56" s="134" t="s">
        <v>2143</v>
      </c>
      <c r="W56" s="134" t="s">
        <v>1699</v>
      </c>
      <c r="X56" s="134">
        <v>5.0</v>
      </c>
      <c r="Y56" s="134">
        <v>4.0</v>
      </c>
      <c r="Z56" s="462">
        <v>45810.0</v>
      </c>
      <c r="AA56" s="134" t="s">
        <v>2144</v>
      </c>
    </row>
    <row r="57">
      <c r="A57" s="460">
        <v>45810.0</v>
      </c>
      <c r="B57" s="134" t="s">
        <v>263</v>
      </c>
      <c r="C57" s="461">
        <v>45810.20491898148</v>
      </c>
      <c r="D57" s="134">
        <v>1784.0</v>
      </c>
      <c r="E57" s="461">
        <v>45810.20887731481</v>
      </c>
      <c r="F57" s="461">
        <v>45810.22006944445</v>
      </c>
      <c r="G57" s="134">
        <v>0.0</v>
      </c>
      <c r="H57" s="134">
        <v>0.0</v>
      </c>
      <c r="I57" s="134">
        <v>1784.0</v>
      </c>
      <c r="J57" s="461">
        <v>45810.22009259259</v>
      </c>
      <c r="K57" s="461">
        <v>45810.2202662037</v>
      </c>
      <c r="L57" s="461">
        <v>45810.30364583333</v>
      </c>
      <c r="M57" s="461">
        <v>45810.229166666664</v>
      </c>
      <c r="N57" s="461">
        <v>45810.3125</v>
      </c>
      <c r="O57" s="134">
        <v>-34.92</v>
      </c>
      <c r="P57" s="134">
        <v>-132.82</v>
      </c>
      <c r="Q57" s="461">
        <v>45810.362025462964</v>
      </c>
      <c r="R57" s="134">
        <v>1605.6</v>
      </c>
      <c r="S57" s="461">
        <v>45810.2202662037</v>
      </c>
      <c r="T57" s="134" t="s">
        <v>2130</v>
      </c>
      <c r="U57" s="134">
        <v>0.4</v>
      </c>
      <c r="V57" s="134" t="s">
        <v>2143</v>
      </c>
      <c r="W57" s="134" t="s">
        <v>1699</v>
      </c>
      <c r="X57" s="134">
        <v>4.0</v>
      </c>
      <c r="Y57" s="134">
        <v>3.0</v>
      </c>
      <c r="Z57" s="462">
        <v>45810.0</v>
      </c>
      <c r="AA57" s="134" t="s">
        <v>2144</v>
      </c>
    </row>
    <row r="58">
      <c r="A58" s="460">
        <v>45810.0</v>
      </c>
      <c r="B58" s="134" t="s">
        <v>157</v>
      </c>
      <c r="C58" s="461">
        <v>45810.23364583333</v>
      </c>
      <c r="D58" s="134">
        <v>1781.0</v>
      </c>
      <c r="E58" s="461">
        <v>45810.23611111111</v>
      </c>
      <c r="F58" s="461">
        <v>45810.25511574074</v>
      </c>
      <c r="G58" s="134">
        <v>0.0</v>
      </c>
      <c r="H58" s="134">
        <v>0.0</v>
      </c>
      <c r="I58" s="134">
        <v>1781.0</v>
      </c>
      <c r="J58" s="461">
        <v>45810.25513888889</v>
      </c>
      <c r="K58" s="461">
        <v>45810.25549768518</v>
      </c>
      <c r="L58" s="461">
        <v>45810.328055555554</v>
      </c>
      <c r="M58" s="461">
        <v>45810.229166666664</v>
      </c>
      <c r="N58" s="461">
        <v>45810.3125</v>
      </c>
      <c r="O58" s="134">
        <v>6.45</v>
      </c>
      <c r="P58" s="134">
        <v>-82.07</v>
      </c>
      <c r="Q58" s="461">
        <v>45810.362025462964</v>
      </c>
      <c r="R58" s="134">
        <v>1602.9</v>
      </c>
      <c r="S58" s="461">
        <v>45810.255833333336</v>
      </c>
      <c r="T58" s="134" t="s">
        <v>2130</v>
      </c>
      <c r="U58" s="134">
        <v>0.5</v>
      </c>
      <c r="V58" s="134" t="s">
        <v>2146</v>
      </c>
      <c r="W58" s="134" t="s">
        <v>1699</v>
      </c>
      <c r="X58" s="134">
        <v>5.0</v>
      </c>
      <c r="Y58" s="134">
        <v>5.0</v>
      </c>
      <c r="Z58" s="462">
        <v>45810.0</v>
      </c>
      <c r="AA58" s="134" t="s">
        <v>2144</v>
      </c>
    </row>
    <row r="59">
      <c r="A59" s="460">
        <v>45810.0</v>
      </c>
      <c r="B59" s="134" t="s">
        <v>174</v>
      </c>
      <c r="C59" s="461">
        <v>45810.23128472222</v>
      </c>
      <c r="D59" s="134">
        <v>882.0</v>
      </c>
      <c r="E59" s="461">
        <v>45810.23741898148</v>
      </c>
      <c r="F59" s="461">
        <v>45810.242581018516</v>
      </c>
      <c r="G59" s="134">
        <v>0.0</v>
      </c>
      <c r="H59" s="134">
        <v>0.0</v>
      </c>
      <c r="I59" s="134">
        <v>882.0</v>
      </c>
      <c r="J59" s="461">
        <v>45810.24259259259</v>
      </c>
      <c r="K59" s="461">
        <v>45810.242789351854</v>
      </c>
      <c r="L59" s="461">
        <v>45810.257627314815</v>
      </c>
      <c r="M59" s="461">
        <v>45810.229166666664</v>
      </c>
      <c r="N59" s="461">
        <v>45810.3125</v>
      </c>
      <c r="O59" s="134">
        <v>3.05</v>
      </c>
      <c r="P59" s="134">
        <v>-100.38</v>
      </c>
      <c r="Q59" s="461">
        <v>45810.362025462964</v>
      </c>
      <c r="R59" s="134">
        <v>793.8</v>
      </c>
      <c r="S59" s="461">
        <v>45810.242789351854</v>
      </c>
      <c r="T59" s="134" t="s">
        <v>2130</v>
      </c>
      <c r="U59" s="134">
        <v>0.3</v>
      </c>
      <c r="V59" s="134" t="s">
        <v>2146</v>
      </c>
      <c r="W59" s="134" t="s">
        <v>1699</v>
      </c>
      <c r="X59" s="134">
        <v>5.0</v>
      </c>
      <c r="Y59" s="134">
        <v>5.0</v>
      </c>
      <c r="Z59" s="462">
        <v>45810.0</v>
      </c>
      <c r="AA59" s="134" t="s">
        <v>2145</v>
      </c>
    </row>
    <row r="60">
      <c r="A60" s="460">
        <v>45810.0</v>
      </c>
      <c r="B60" s="134" t="s">
        <v>14</v>
      </c>
      <c r="C60" s="461">
        <v>45810.114340277774</v>
      </c>
      <c r="D60" s="134">
        <v>1856.0</v>
      </c>
      <c r="E60" s="461">
        <v>45810.14048611111</v>
      </c>
      <c r="F60" s="461">
        <v>45810.14496527778</v>
      </c>
      <c r="G60" s="134">
        <v>0.0</v>
      </c>
      <c r="H60" s="134">
        <v>0.0</v>
      </c>
      <c r="I60" s="134">
        <v>1856.0</v>
      </c>
      <c r="J60" s="461">
        <v>45810.14497685185</v>
      </c>
      <c r="K60" s="461">
        <v>45810.14517361111</v>
      </c>
      <c r="L60" s="461">
        <v>45810.29479166667</v>
      </c>
      <c r="M60" s="461">
        <v>45810.229166666664</v>
      </c>
      <c r="N60" s="461">
        <v>45810.3125</v>
      </c>
      <c r="O60" s="134">
        <v>-165.35</v>
      </c>
      <c r="P60" s="134">
        <v>-240.93</v>
      </c>
      <c r="Q60" s="461">
        <v>45810.362025462964</v>
      </c>
      <c r="R60" s="134">
        <v>1670.4</v>
      </c>
      <c r="S60" s="461">
        <v>45810.16763888889</v>
      </c>
      <c r="T60" s="134" t="s">
        <v>2130</v>
      </c>
      <c r="U60" s="134">
        <v>0.7</v>
      </c>
      <c r="V60" s="134" t="s">
        <v>2143</v>
      </c>
      <c r="W60" s="134" t="s">
        <v>1699</v>
      </c>
      <c r="X60" s="134">
        <v>2.0</v>
      </c>
      <c r="Y60" s="134">
        <v>1.0</v>
      </c>
      <c r="Z60" s="462">
        <v>45810.0</v>
      </c>
      <c r="AA60" s="134" t="s">
        <v>2144</v>
      </c>
    </row>
    <row r="61">
      <c r="A61" s="460">
        <v>45810.0</v>
      </c>
      <c r="B61" s="134" t="s">
        <v>321</v>
      </c>
      <c r="C61" s="461">
        <v>45810.14802083333</v>
      </c>
      <c r="D61" s="134">
        <v>910.0</v>
      </c>
      <c r="E61" s="461">
        <v>45810.17486111111</v>
      </c>
      <c r="F61" s="461">
        <v>45810.18271990741</v>
      </c>
      <c r="G61" s="134">
        <v>0.0</v>
      </c>
      <c r="H61" s="134">
        <v>0.0</v>
      </c>
      <c r="I61" s="134">
        <v>910.0</v>
      </c>
      <c r="J61" s="461">
        <v>45810.18273148148</v>
      </c>
      <c r="K61" s="461">
        <v>45810.18289351852</v>
      </c>
      <c r="L61" s="461">
        <v>45810.25554398148</v>
      </c>
      <c r="M61" s="461">
        <v>45810.229166666664</v>
      </c>
      <c r="N61" s="461">
        <v>45810.3125</v>
      </c>
      <c r="O61" s="134">
        <v>-116.85</v>
      </c>
      <c r="P61" s="134">
        <v>-186.63</v>
      </c>
      <c r="Q61" s="461">
        <v>45810.362025462964</v>
      </c>
      <c r="R61" s="134">
        <v>819.0</v>
      </c>
      <c r="S61" s="461">
        <v>45810.18289351852</v>
      </c>
      <c r="T61" s="134" t="s">
        <v>2130</v>
      </c>
      <c r="U61" s="134">
        <v>0.8</v>
      </c>
      <c r="V61" s="134" t="s">
        <v>2143</v>
      </c>
      <c r="W61" s="134" t="s">
        <v>1699</v>
      </c>
      <c r="X61" s="134">
        <v>3.0</v>
      </c>
      <c r="Y61" s="134">
        <v>2.0</v>
      </c>
      <c r="Z61" s="462">
        <v>45810.0</v>
      </c>
      <c r="AA61" s="134" t="s">
        <v>2145</v>
      </c>
    </row>
    <row r="62">
      <c r="A62" s="460">
        <v>45810.0</v>
      </c>
      <c r="B62" s="134" t="s">
        <v>61</v>
      </c>
      <c r="C62" s="461">
        <v>45810.246145833335</v>
      </c>
      <c r="D62" s="134">
        <v>962.0</v>
      </c>
      <c r="E62" s="461">
        <v>45810.24699074074</v>
      </c>
      <c r="F62" s="461">
        <v>45810.26809027778</v>
      </c>
      <c r="G62" s="134">
        <v>0.0</v>
      </c>
      <c r="H62" s="134">
        <v>0.0</v>
      </c>
      <c r="I62" s="134">
        <v>962.0</v>
      </c>
      <c r="J62" s="461">
        <v>45810.26810185185</v>
      </c>
      <c r="K62" s="461">
        <v>45810.26818287037</v>
      </c>
      <c r="L62" s="461">
        <v>45810.34048611111</v>
      </c>
      <c r="M62" s="461">
        <v>45810.229166666664</v>
      </c>
      <c r="N62" s="461">
        <v>45810.3125</v>
      </c>
      <c r="O62" s="134">
        <v>24.45</v>
      </c>
      <c r="P62" s="134">
        <v>-63.8</v>
      </c>
      <c r="Q62" s="461">
        <v>45810.362025462964</v>
      </c>
      <c r="R62" s="134">
        <v>865.8</v>
      </c>
      <c r="S62" s="461">
        <v>45810.26818287037</v>
      </c>
      <c r="T62" s="134" t="s">
        <v>2130</v>
      </c>
      <c r="U62" s="134">
        <v>0.5</v>
      </c>
      <c r="V62" s="134" t="s">
        <v>2146</v>
      </c>
      <c r="W62" s="134" t="s">
        <v>2147</v>
      </c>
      <c r="X62" s="134">
        <v>5.0</v>
      </c>
      <c r="Y62" s="134">
        <v>4.0</v>
      </c>
      <c r="Z62" s="462">
        <v>45810.0</v>
      </c>
      <c r="AA62" s="134" t="s">
        <v>2145</v>
      </c>
    </row>
    <row r="63">
      <c r="A63" s="460">
        <v>45810.0</v>
      </c>
      <c r="B63" s="134" t="s">
        <v>101</v>
      </c>
      <c r="C63" s="461">
        <v>45810.21302083333</v>
      </c>
      <c r="D63" s="134">
        <v>1091.0</v>
      </c>
      <c r="E63" s="461">
        <v>45810.21418981482</v>
      </c>
      <c r="F63" s="461">
        <v>45810.22986111111</v>
      </c>
      <c r="G63" s="134">
        <v>0.0</v>
      </c>
      <c r="H63" s="134">
        <v>0.0</v>
      </c>
      <c r="I63" s="134">
        <v>1091.0</v>
      </c>
      <c r="J63" s="461">
        <v>45810.22988425926</v>
      </c>
      <c r="K63" s="461">
        <v>45810.23002314815</v>
      </c>
      <c r="L63" s="461">
        <v>45810.34400462963</v>
      </c>
      <c r="M63" s="461">
        <v>45810.229166666664</v>
      </c>
      <c r="N63" s="461">
        <v>45810.3125</v>
      </c>
      <c r="O63" s="134">
        <v>-23.25</v>
      </c>
      <c r="P63" s="134">
        <v>-118.75</v>
      </c>
      <c r="Q63" s="461">
        <v>45810.362025462964</v>
      </c>
      <c r="R63" s="134">
        <v>981.9</v>
      </c>
      <c r="S63" s="461">
        <v>45810.23002314815</v>
      </c>
      <c r="T63" s="134" t="s">
        <v>2130</v>
      </c>
      <c r="U63" s="134">
        <v>0.4</v>
      </c>
      <c r="V63" s="134" t="s">
        <v>2143</v>
      </c>
      <c r="W63" s="134" t="s">
        <v>1699</v>
      </c>
      <c r="X63" s="134">
        <v>5.0</v>
      </c>
      <c r="Y63" s="134">
        <v>4.0</v>
      </c>
      <c r="Z63" s="462">
        <v>45810.0</v>
      </c>
      <c r="AA63" s="134" t="s">
        <v>2144</v>
      </c>
    </row>
    <row r="64">
      <c r="A64" s="460">
        <v>45810.0</v>
      </c>
      <c r="B64" s="134" t="s">
        <v>69</v>
      </c>
      <c r="C64" s="461">
        <v>45810.21550925926</v>
      </c>
      <c r="D64" s="134">
        <v>2283.0</v>
      </c>
      <c r="E64" s="461">
        <v>45810.21892361111</v>
      </c>
      <c r="F64" s="461">
        <v>45810.25347222222</v>
      </c>
      <c r="G64" s="134">
        <v>0.0</v>
      </c>
      <c r="H64" s="134">
        <v>0.0</v>
      </c>
      <c r="I64" s="134">
        <v>2283.0</v>
      </c>
      <c r="J64" s="461">
        <v>45810.253483796296</v>
      </c>
      <c r="K64" s="461">
        <v>45810.253657407404</v>
      </c>
      <c r="L64" s="461">
        <v>45810.34380787037</v>
      </c>
      <c r="M64" s="461">
        <v>45810.229166666664</v>
      </c>
      <c r="N64" s="461">
        <v>45810.3125</v>
      </c>
      <c r="O64" s="134">
        <v>-19.67</v>
      </c>
      <c r="P64" s="134">
        <v>-84.72</v>
      </c>
      <c r="Q64" s="461">
        <v>45810.362025462964</v>
      </c>
      <c r="R64" s="134">
        <v>2054.7</v>
      </c>
      <c r="S64" s="461">
        <v>45810.25363425926</v>
      </c>
      <c r="T64" s="134" t="s">
        <v>2130</v>
      </c>
      <c r="U64" s="134">
        <v>0.9</v>
      </c>
      <c r="V64" s="134" t="s">
        <v>2143</v>
      </c>
      <c r="W64" s="134" t="s">
        <v>1699</v>
      </c>
      <c r="X64" s="134">
        <v>5.0</v>
      </c>
      <c r="Y64" s="134">
        <v>4.0</v>
      </c>
      <c r="Z64" s="462">
        <v>45810.0</v>
      </c>
      <c r="AA64" s="134" t="s">
        <v>2148</v>
      </c>
    </row>
    <row r="65">
      <c r="A65" s="460">
        <v>45810.0</v>
      </c>
      <c r="B65" s="134" t="s">
        <v>88</v>
      </c>
      <c r="C65" s="461">
        <v>45810.265231481484</v>
      </c>
      <c r="D65" s="134">
        <v>1877.0</v>
      </c>
      <c r="E65" s="461">
        <v>45810.26599537037</v>
      </c>
      <c r="F65" s="461">
        <v>45810.29697916667</v>
      </c>
      <c r="G65" s="134">
        <v>0.0</v>
      </c>
      <c r="H65" s="134">
        <v>0.0</v>
      </c>
      <c r="I65" s="134">
        <v>1877.0</v>
      </c>
      <c r="J65" s="461">
        <v>45810.297002314815</v>
      </c>
      <c r="K65" s="461">
        <v>45810.2974537037</v>
      </c>
      <c r="L65" s="461">
        <v>45810.30341435185</v>
      </c>
      <c r="M65" s="461">
        <v>45810.229166666664</v>
      </c>
      <c r="N65" s="461">
        <v>45810.3125</v>
      </c>
      <c r="O65" s="134">
        <v>51.93</v>
      </c>
      <c r="P65" s="134">
        <v>-21.67</v>
      </c>
      <c r="Q65" s="461">
        <v>45810.362025462964</v>
      </c>
      <c r="R65" s="134">
        <v>1689.3</v>
      </c>
      <c r="S65" s="461">
        <v>45810.29739583333</v>
      </c>
      <c r="T65" s="134" t="s">
        <v>2130</v>
      </c>
      <c r="U65" s="134">
        <v>0.8</v>
      </c>
      <c r="V65" s="134" t="s">
        <v>2146</v>
      </c>
      <c r="W65" s="134" t="s">
        <v>1699</v>
      </c>
      <c r="X65" s="134">
        <v>6.0</v>
      </c>
      <c r="Y65" s="134">
        <v>5.0</v>
      </c>
      <c r="Z65" s="462">
        <v>45810.0</v>
      </c>
      <c r="AA65" s="134" t="s">
        <v>2144</v>
      </c>
    </row>
    <row r="66">
      <c r="A66" s="460">
        <v>45810.0</v>
      </c>
      <c r="B66" s="134" t="s">
        <v>91</v>
      </c>
      <c r="C66" s="461">
        <v>45810.20277777778</v>
      </c>
      <c r="D66" s="134">
        <v>1204.0</v>
      </c>
      <c r="E66" s="461">
        <v>45810.21052083333</v>
      </c>
      <c r="F66" s="461">
        <v>45810.22090277778</v>
      </c>
      <c r="G66" s="134">
        <v>0.0</v>
      </c>
      <c r="H66" s="134">
        <v>0.0</v>
      </c>
      <c r="I66" s="134">
        <v>1204.0</v>
      </c>
      <c r="J66" s="461">
        <v>45810.220925925925</v>
      </c>
      <c r="K66" s="461">
        <v>45810.22115740741</v>
      </c>
      <c r="L66" s="461">
        <v>45810.33568287037</v>
      </c>
      <c r="M66" s="461">
        <v>45810.229166666664</v>
      </c>
      <c r="N66" s="461">
        <v>45810.3125</v>
      </c>
      <c r="O66" s="134">
        <v>-38.0</v>
      </c>
      <c r="P66" s="134">
        <v>-131.52</v>
      </c>
      <c r="Q66" s="461">
        <v>45810.362025462964</v>
      </c>
      <c r="R66" s="134">
        <v>1083.6</v>
      </c>
      <c r="S66" s="461">
        <v>45810.25608796296</v>
      </c>
      <c r="T66" s="134" t="s">
        <v>2130</v>
      </c>
      <c r="U66" s="134">
        <v>0.4</v>
      </c>
      <c r="V66" s="134" t="s">
        <v>2143</v>
      </c>
      <c r="W66" s="134" t="s">
        <v>1699</v>
      </c>
      <c r="X66" s="134">
        <v>4.0</v>
      </c>
      <c r="Y66" s="134">
        <v>3.0</v>
      </c>
      <c r="Z66" s="462">
        <v>45810.0</v>
      </c>
      <c r="AA66" s="134" t="s">
        <v>2144</v>
      </c>
    </row>
    <row r="67">
      <c r="A67" s="460">
        <v>45810.0</v>
      </c>
      <c r="B67" s="134" t="s">
        <v>13</v>
      </c>
      <c r="C67" s="461">
        <v>45810.17873842592</v>
      </c>
      <c r="D67" s="134">
        <v>793.0</v>
      </c>
      <c r="E67" s="461">
        <v>45810.19284722222</v>
      </c>
      <c r="F67" s="461">
        <v>45810.197800925926</v>
      </c>
      <c r="G67" s="134">
        <v>0.0</v>
      </c>
      <c r="H67" s="134">
        <v>0.0</v>
      </c>
      <c r="I67" s="134">
        <v>793.0</v>
      </c>
      <c r="J67" s="461">
        <v>45810.19782407407</v>
      </c>
      <c r="K67" s="461">
        <v>45810.1980787037</v>
      </c>
      <c r="L67" s="461">
        <v>45810.29670138889</v>
      </c>
      <c r="M67" s="461">
        <v>45810.229166666664</v>
      </c>
      <c r="N67" s="461">
        <v>45810.3125</v>
      </c>
      <c r="O67" s="134">
        <v>-72.62</v>
      </c>
      <c r="P67" s="134">
        <v>-164.77</v>
      </c>
      <c r="Q67" s="461">
        <v>45810.362025462964</v>
      </c>
      <c r="R67" s="134">
        <v>713.7</v>
      </c>
      <c r="S67" s="461">
        <v>45810.1980787037</v>
      </c>
      <c r="T67" s="134" t="s">
        <v>2130</v>
      </c>
      <c r="U67" s="134">
        <v>0.5</v>
      </c>
      <c r="V67" s="134" t="s">
        <v>2143</v>
      </c>
      <c r="W67" s="134" t="s">
        <v>1699</v>
      </c>
      <c r="X67" s="134">
        <v>4.0</v>
      </c>
      <c r="Y67" s="134">
        <v>2.0</v>
      </c>
      <c r="Z67" s="462">
        <v>45810.0</v>
      </c>
      <c r="AA67" s="134" t="s">
        <v>2145</v>
      </c>
    </row>
    <row r="68">
      <c r="A68" s="460">
        <v>45810.0</v>
      </c>
      <c r="B68" s="134" t="s">
        <v>75</v>
      </c>
      <c r="C68" s="461">
        <v>45810.115439814814</v>
      </c>
      <c r="D68" s="134">
        <v>1648.0</v>
      </c>
      <c r="E68" s="461">
        <v>45810.193402777775</v>
      </c>
      <c r="F68" s="461">
        <v>45810.22081018519</v>
      </c>
      <c r="G68" s="134">
        <v>0.0</v>
      </c>
      <c r="H68" s="134">
        <v>0.0</v>
      </c>
      <c r="I68" s="134">
        <v>1648.0</v>
      </c>
      <c r="J68" s="461">
        <v>45810.22083333333</v>
      </c>
      <c r="K68" s="461">
        <v>45810.22116898148</v>
      </c>
      <c r="L68" s="461">
        <v>45810.339780092596</v>
      </c>
      <c r="M68" s="461">
        <v>45810.229166666664</v>
      </c>
      <c r="N68" s="461">
        <v>45810.3125</v>
      </c>
      <c r="O68" s="134">
        <v>-163.77</v>
      </c>
      <c r="P68" s="134">
        <v>-131.52</v>
      </c>
      <c r="Q68" s="461">
        <v>45810.362025462964</v>
      </c>
      <c r="R68" s="134">
        <v>1483.2</v>
      </c>
      <c r="S68" s="461">
        <v>45810.232835648145</v>
      </c>
      <c r="T68" s="134" t="s">
        <v>2130</v>
      </c>
      <c r="U68" s="134">
        <v>2.5</v>
      </c>
      <c r="V68" s="134" t="s">
        <v>2143</v>
      </c>
      <c r="W68" s="134" t="s">
        <v>2150</v>
      </c>
      <c r="X68" s="134">
        <v>2.0</v>
      </c>
      <c r="Y68" s="134">
        <v>1.0</v>
      </c>
      <c r="Z68" s="462">
        <v>45810.0</v>
      </c>
      <c r="AA68" s="134" t="s">
        <v>2144</v>
      </c>
    </row>
    <row r="69">
      <c r="A69" s="460">
        <v>45810.0</v>
      </c>
      <c r="B69" s="134" t="s">
        <v>11</v>
      </c>
      <c r="C69" s="461">
        <v>45810.17099537037</v>
      </c>
      <c r="D69" s="134">
        <v>2685.0</v>
      </c>
      <c r="E69" s="461">
        <v>45810.17652777778</v>
      </c>
      <c r="F69" s="461">
        <v>45810.202627314815</v>
      </c>
      <c r="G69" s="134">
        <v>0.0</v>
      </c>
      <c r="H69" s="134">
        <v>0.0</v>
      </c>
      <c r="I69" s="134">
        <v>2685.0</v>
      </c>
      <c r="J69" s="461">
        <v>45810.20265046296</v>
      </c>
      <c r="K69" s="461">
        <v>45810.20278935185</v>
      </c>
      <c r="L69" s="461">
        <v>45810.339479166665</v>
      </c>
      <c r="M69" s="461">
        <v>45810.229166666664</v>
      </c>
      <c r="N69" s="461">
        <v>45810.3125</v>
      </c>
      <c r="O69" s="134">
        <v>-83.77</v>
      </c>
      <c r="P69" s="134">
        <v>-157.98</v>
      </c>
      <c r="Q69" s="461">
        <v>45810.362025462964</v>
      </c>
      <c r="R69" s="134">
        <v>2416.5</v>
      </c>
      <c r="S69" s="461">
        <v>45810.20278935185</v>
      </c>
      <c r="T69" s="134" t="s">
        <v>2130</v>
      </c>
      <c r="U69" s="134">
        <v>0.8</v>
      </c>
      <c r="V69" s="134" t="s">
        <v>2143</v>
      </c>
      <c r="W69" s="134" t="s">
        <v>1699</v>
      </c>
      <c r="X69" s="134">
        <v>4.0</v>
      </c>
      <c r="Y69" s="134">
        <v>2.0</v>
      </c>
      <c r="Z69" s="462">
        <v>45810.0</v>
      </c>
      <c r="AA69" s="134" t="s">
        <v>2148</v>
      </c>
    </row>
    <row r="70">
      <c r="A70" s="460">
        <v>45810.0</v>
      </c>
      <c r="B70" s="134" t="s">
        <v>146</v>
      </c>
      <c r="C70" s="461">
        <v>45810.13270833333</v>
      </c>
      <c r="D70" s="134">
        <v>2168.0</v>
      </c>
      <c r="E70" s="461">
        <v>45810.1902662037</v>
      </c>
      <c r="F70" s="461">
        <v>45810.21258101852</v>
      </c>
      <c r="G70" s="134">
        <v>0.0</v>
      </c>
      <c r="H70" s="134">
        <v>0.0</v>
      </c>
      <c r="I70" s="134">
        <v>2168.0</v>
      </c>
      <c r="J70" s="461">
        <v>45810.21260416666</v>
      </c>
      <c r="K70" s="461">
        <v>45810.21270833333</v>
      </c>
      <c r="L70" s="461">
        <v>45810.342002314814</v>
      </c>
      <c r="M70" s="461">
        <v>45810.229166666664</v>
      </c>
      <c r="N70" s="461">
        <v>45810.3125</v>
      </c>
      <c r="O70" s="134">
        <v>-138.9</v>
      </c>
      <c r="P70" s="134">
        <v>-143.68</v>
      </c>
      <c r="Q70" s="461">
        <v>45810.362025462964</v>
      </c>
      <c r="R70" s="134">
        <v>1951.2</v>
      </c>
      <c r="S70" s="461">
        <v>45810.23947916667</v>
      </c>
      <c r="T70" s="134" t="s">
        <v>2130</v>
      </c>
      <c r="U70" s="134">
        <v>1.9</v>
      </c>
      <c r="V70" s="134" t="s">
        <v>2143</v>
      </c>
      <c r="W70" s="134" t="s">
        <v>1699</v>
      </c>
      <c r="X70" s="134">
        <v>3.0</v>
      </c>
      <c r="Y70" s="134">
        <v>0.0</v>
      </c>
      <c r="Z70" s="462">
        <v>45810.0</v>
      </c>
      <c r="AA70" s="134" t="s">
        <v>2148</v>
      </c>
    </row>
    <row r="71">
      <c r="A71" s="460">
        <v>45810.0</v>
      </c>
      <c r="B71" s="134" t="s">
        <v>335</v>
      </c>
      <c r="C71" s="461">
        <v>45810.141076388885</v>
      </c>
      <c r="D71" s="134">
        <v>1184.0</v>
      </c>
      <c r="E71" s="461">
        <v>45810.14466435185</v>
      </c>
      <c r="F71" s="461">
        <v>45810.15184027778</v>
      </c>
      <c r="G71" s="134">
        <v>0.0</v>
      </c>
      <c r="H71" s="134">
        <v>0.0</v>
      </c>
      <c r="I71" s="134">
        <v>1184.0</v>
      </c>
      <c r="J71" s="461">
        <v>45810.15219907407</v>
      </c>
      <c r="K71" s="461">
        <v>45810.15238425926</v>
      </c>
      <c r="L71" s="461">
        <v>45810.24253472222</v>
      </c>
      <c r="M71" s="461">
        <v>45810.229166666664</v>
      </c>
      <c r="N71" s="461">
        <v>45810.3125</v>
      </c>
      <c r="O71" s="134">
        <v>-126.85</v>
      </c>
      <c r="P71" s="134">
        <v>-230.55</v>
      </c>
      <c r="Q71" s="461">
        <v>45810.362025462964</v>
      </c>
      <c r="R71" s="134">
        <v>1065.6</v>
      </c>
      <c r="S71" s="461">
        <v>45810.15237268519</v>
      </c>
      <c r="T71" s="134" t="s">
        <v>2130</v>
      </c>
      <c r="U71" s="134">
        <v>0.3</v>
      </c>
      <c r="V71" s="134" t="s">
        <v>2143</v>
      </c>
      <c r="W71" s="134" t="s">
        <v>1699</v>
      </c>
      <c r="X71" s="134">
        <v>3.0</v>
      </c>
      <c r="Y71" s="134">
        <v>2.0</v>
      </c>
      <c r="Z71" s="462">
        <v>45810.0</v>
      </c>
      <c r="AA71" s="134" t="s">
        <v>2144</v>
      </c>
    </row>
    <row r="72">
      <c r="A72" s="460">
        <v>45810.0</v>
      </c>
      <c r="B72" s="134" t="s">
        <v>777</v>
      </c>
      <c r="C72" s="461">
        <v>45810.16105324074</v>
      </c>
      <c r="D72" s="134">
        <v>1413.0</v>
      </c>
      <c r="E72" s="461">
        <v>45810.161412037036</v>
      </c>
      <c r="F72" s="461">
        <v>45810.17704861111</v>
      </c>
      <c r="G72" s="134">
        <v>0.0</v>
      </c>
      <c r="H72" s="134">
        <v>0.0</v>
      </c>
      <c r="I72" s="134">
        <v>1413.0</v>
      </c>
      <c r="J72" s="461">
        <v>45810.17706018518</v>
      </c>
      <c r="K72" s="461">
        <v>45810.177256944444</v>
      </c>
      <c r="L72" s="461">
        <v>45810.27207175926</v>
      </c>
      <c r="M72" s="461">
        <v>45810.958333333336</v>
      </c>
      <c r="N72" s="461">
        <v>45810.979166666664</v>
      </c>
      <c r="O72" s="134">
        <v>-1148.08</v>
      </c>
      <c r="P72" s="134">
        <v>-1154.75</v>
      </c>
      <c r="Q72" s="461">
        <v>45810.362025462964</v>
      </c>
      <c r="R72" s="134">
        <v>1271.7</v>
      </c>
      <c r="S72" s="461">
        <v>45810.189571759256</v>
      </c>
      <c r="T72" s="134" t="s">
        <v>2130</v>
      </c>
      <c r="U72" s="134">
        <v>0.4</v>
      </c>
      <c r="V72" s="134" t="s">
        <v>2143</v>
      </c>
      <c r="W72" s="134" t="s">
        <v>1699</v>
      </c>
      <c r="X72" s="134">
        <v>3.0</v>
      </c>
      <c r="Y72" s="134">
        <v>23.0</v>
      </c>
      <c r="Z72" s="462">
        <v>45809.0</v>
      </c>
      <c r="AA72" s="134" t="s">
        <v>2144</v>
      </c>
    </row>
    <row r="73">
      <c r="A73" s="460">
        <v>45810.0</v>
      </c>
      <c r="B73" s="134" t="s">
        <v>73</v>
      </c>
      <c r="C73" s="461">
        <v>45810.11232638889</v>
      </c>
      <c r="D73" s="134">
        <v>1850.0</v>
      </c>
      <c r="E73" s="461">
        <v>45810.191041666665</v>
      </c>
      <c r="F73" s="461">
        <v>45810.21703703704</v>
      </c>
      <c r="G73" s="134">
        <v>0.0</v>
      </c>
      <c r="H73" s="134">
        <v>0.0</v>
      </c>
      <c r="I73" s="134">
        <v>1850.0</v>
      </c>
      <c r="J73" s="461">
        <v>45810.21704861111</v>
      </c>
      <c r="K73" s="461">
        <v>45810.217256944445</v>
      </c>
      <c r="L73" s="461">
        <v>45810.246041666665</v>
      </c>
      <c r="M73" s="461">
        <v>45810.229166666664</v>
      </c>
      <c r="N73" s="461">
        <v>45810.3125</v>
      </c>
      <c r="O73" s="134">
        <v>-168.25</v>
      </c>
      <c r="P73" s="134">
        <v>-137.15</v>
      </c>
      <c r="Q73" s="461">
        <v>45810.362025462964</v>
      </c>
      <c r="R73" s="134">
        <v>1665.0</v>
      </c>
      <c r="S73" s="461">
        <v>45810.23174768518</v>
      </c>
      <c r="T73" s="134" t="s">
        <v>2130</v>
      </c>
      <c r="U73" s="134">
        <v>2.5</v>
      </c>
      <c r="V73" s="134" t="s">
        <v>2143</v>
      </c>
      <c r="W73" s="134" t="s">
        <v>1699</v>
      </c>
      <c r="X73" s="134">
        <v>2.0</v>
      </c>
      <c r="Y73" s="134">
        <v>0.0</v>
      </c>
      <c r="Z73" s="462">
        <v>45810.0</v>
      </c>
      <c r="AA73" s="134" t="s">
        <v>2144</v>
      </c>
    </row>
    <row r="74">
      <c r="A74" s="460">
        <v>45810.0</v>
      </c>
      <c r="B74" s="134" t="s">
        <v>12</v>
      </c>
      <c r="C74" s="461">
        <v>45810.08315972222</v>
      </c>
      <c r="D74" s="134">
        <v>959.0</v>
      </c>
      <c r="E74" s="461">
        <v>45810.21900462963</v>
      </c>
      <c r="F74" s="461">
        <v>45810.230416666665</v>
      </c>
      <c r="G74" s="134">
        <v>0.0</v>
      </c>
      <c r="H74" s="134">
        <v>0.0</v>
      </c>
      <c r="I74" s="134">
        <v>959.0</v>
      </c>
      <c r="J74" s="461">
        <v>45810.23043981481</v>
      </c>
      <c r="K74" s="461">
        <v>45810.23063657407</v>
      </c>
      <c r="L74" s="461">
        <v>45810.3419212963</v>
      </c>
      <c r="M74" s="461">
        <v>45810.229166666664</v>
      </c>
      <c r="N74" s="461">
        <v>45810.3125</v>
      </c>
      <c r="O74" s="134">
        <v>-210.25</v>
      </c>
      <c r="P74" s="134">
        <v>-117.87</v>
      </c>
      <c r="Q74" s="461">
        <v>45810.362025462964</v>
      </c>
      <c r="R74" s="134">
        <v>863.1</v>
      </c>
      <c r="S74" s="461">
        <v>45810.236296296294</v>
      </c>
      <c r="T74" s="134" t="s">
        <v>2130</v>
      </c>
      <c r="U74" s="134">
        <v>3.5</v>
      </c>
      <c r="V74" s="134" t="s">
        <v>2143</v>
      </c>
      <c r="W74" s="134" t="s">
        <v>1699</v>
      </c>
      <c r="X74" s="134">
        <v>1.0</v>
      </c>
      <c r="Y74" s="134">
        <v>0.0</v>
      </c>
      <c r="Z74" s="462">
        <v>45810.0</v>
      </c>
      <c r="AA74" s="134" t="s">
        <v>2145</v>
      </c>
    </row>
    <row r="75">
      <c r="A75" s="460">
        <v>45810.0</v>
      </c>
      <c r="B75" s="134" t="s">
        <v>170</v>
      </c>
      <c r="C75" s="461">
        <v>45810.20175925926</v>
      </c>
      <c r="D75" s="134">
        <v>1446.0</v>
      </c>
      <c r="E75" s="461">
        <v>45810.204618055555</v>
      </c>
      <c r="F75" s="461">
        <v>45810.21240740741</v>
      </c>
      <c r="G75" s="134">
        <v>0.0</v>
      </c>
      <c r="H75" s="134">
        <v>0.0</v>
      </c>
      <c r="I75" s="134">
        <v>1446.0</v>
      </c>
      <c r="J75" s="461">
        <v>45810.21275462963</v>
      </c>
      <c r="K75" s="461">
        <v>45810.21297453704</v>
      </c>
      <c r="L75" s="461">
        <v>45810.266597222224</v>
      </c>
      <c r="M75" s="461">
        <v>45810.229166666664</v>
      </c>
      <c r="N75" s="461">
        <v>45810.3125</v>
      </c>
      <c r="O75" s="134">
        <v>-39.47</v>
      </c>
      <c r="P75" s="134">
        <v>-143.3</v>
      </c>
      <c r="Q75" s="461">
        <v>45810.362025462964</v>
      </c>
      <c r="R75" s="134">
        <v>1301.4</v>
      </c>
      <c r="S75" s="461">
        <v>45810.21297453704</v>
      </c>
      <c r="T75" s="134" t="s">
        <v>2130</v>
      </c>
      <c r="U75" s="134">
        <v>0.3</v>
      </c>
      <c r="V75" s="134" t="s">
        <v>2143</v>
      </c>
      <c r="W75" s="134" t="s">
        <v>1699</v>
      </c>
      <c r="X75" s="134">
        <v>4.0</v>
      </c>
      <c r="Y75" s="134">
        <v>3.0</v>
      </c>
      <c r="Z75" s="462">
        <v>45810.0</v>
      </c>
      <c r="AA75" s="134" t="s">
        <v>2144</v>
      </c>
    </row>
    <row r="76">
      <c r="A76" s="460">
        <v>45810.0</v>
      </c>
      <c r="B76" s="134" t="s">
        <v>1394</v>
      </c>
      <c r="C76" s="461">
        <v>45810.16284722222</v>
      </c>
      <c r="D76" s="134">
        <v>1463.0</v>
      </c>
      <c r="E76" s="461">
        <v>45810.17120370371</v>
      </c>
      <c r="F76" s="461">
        <v>45810.194710648146</v>
      </c>
      <c r="G76" s="134">
        <v>0.0</v>
      </c>
      <c r="H76" s="134">
        <v>0.0</v>
      </c>
      <c r="I76" s="134">
        <v>1463.0</v>
      </c>
      <c r="J76" s="461">
        <v>45810.1947337963</v>
      </c>
      <c r="K76" s="461">
        <v>45810.194872685184</v>
      </c>
      <c r="L76" s="461">
        <v>45810.30290509259</v>
      </c>
      <c r="M76" s="461">
        <v>45810.229166666664</v>
      </c>
      <c r="N76" s="461">
        <v>45810.3125</v>
      </c>
      <c r="O76" s="134">
        <v>-95.5</v>
      </c>
      <c r="P76" s="134">
        <v>-169.38</v>
      </c>
      <c r="Q76" s="461">
        <v>45810.362025462964</v>
      </c>
      <c r="R76" s="134">
        <v>1316.7</v>
      </c>
      <c r="S76" s="461">
        <v>45810.194872685184</v>
      </c>
      <c r="T76" s="134" t="s">
        <v>2130</v>
      </c>
      <c r="U76" s="134">
        <v>0.8</v>
      </c>
      <c r="V76" s="134" t="s">
        <v>2143</v>
      </c>
      <c r="W76" s="134" t="s">
        <v>1699</v>
      </c>
      <c r="X76" s="134">
        <v>3.0</v>
      </c>
      <c r="Y76" s="134">
        <v>2.0</v>
      </c>
      <c r="Z76" s="462">
        <v>45810.0</v>
      </c>
      <c r="AA76" s="134" t="s">
        <v>2144</v>
      </c>
    </row>
    <row r="77">
      <c r="A77" s="460">
        <v>45810.0</v>
      </c>
      <c r="B77" s="134" t="s">
        <v>66</v>
      </c>
      <c r="C77" s="461">
        <v>45810.211180555554</v>
      </c>
      <c r="D77" s="134">
        <v>1295.0</v>
      </c>
      <c r="E77" s="461">
        <v>45810.21239583333</v>
      </c>
      <c r="F77" s="461">
        <v>45810.22619212963</v>
      </c>
      <c r="G77" s="134">
        <v>0.0</v>
      </c>
      <c r="H77" s="134">
        <v>0.0</v>
      </c>
      <c r="I77" s="134">
        <v>1295.0</v>
      </c>
      <c r="J77" s="461">
        <v>45810.22621527778</v>
      </c>
      <c r="K77" s="461">
        <v>45810.22635416667</v>
      </c>
      <c r="L77" s="461">
        <v>45810.25331018519</v>
      </c>
      <c r="M77" s="461">
        <v>45810.229166666664</v>
      </c>
      <c r="N77" s="461">
        <v>45810.3125</v>
      </c>
      <c r="O77" s="134">
        <v>-25.9</v>
      </c>
      <c r="P77" s="134">
        <v>-124.05</v>
      </c>
      <c r="Q77" s="461">
        <v>45810.362025462964</v>
      </c>
      <c r="R77" s="134">
        <v>1165.5</v>
      </c>
      <c r="S77" s="461">
        <v>45810.23488425926</v>
      </c>
      <c r="T77" s="134" t="s">
        <v>2130</v>
      </c>
      <c r="U77" s="134">
        <v>0.4</v>
      </c>
      <c r="V77" s="134" t="s">
        <v>2143</v>
      </c>
      <c r="W77" s="134" t="s">
        <v>1699</v>
      </c>
      <c r="X77" s="134">
        <v>5.0</v>
      </c>
      <c r="Y77" s="134">
        <v>2.0</v>
      </c>
      <c r="Z77" s="462">
        <v>45810.0</v>
      </c>
      <c r="AA77" s="134" t="s">
        <v>2144</v>
      </c>
    </row>
    <row r="78">
      <c r="A78" s="460">
        <v>45810.0</v>
      </c>
      <c r="B78" s="134" t="s">
        <v>124</v>
      </c>
      <c r="C78" s="461">
        <v>45810.124606481484</v>
      </c>
      <c r="D78" s="134">
        <v>962.0</v>
      </c>
      <c r="E78" s="461">
        <v>45810.206400462965</v>
      </c>
      <c r="F78" s="461">
        <v>45810.21585648148</v>
      </c>
      <c r="G78" s="134">
        <v>0.0</v>
      </c>
      <c r="H78" s="134">
        <v>0.0</v>
      </c>
      <c r="I78" s="134">
        <v>962.0</v>
      </c>
      <c r="J78" s="461">
        <v>45810.21586805556</v>
      </c>
      <c r="K78" s="461">
        <v>45810.216203703705</v>
      </c>
      <c r="L78" s="461">
        <v>45810.301400462966</v>
      </c>
      <c r="M78" s="461">
        <v>45810.229166666664</v>
      </c>
      <c r="N78" s="461">
        <v>45810.3125</v>
      </c>
      <c r="O78" s="134">
        <v>-150.57</v>
      </c>
      <c r="P78" s="134">
        <v>-138.65</v>
      </c>
      <c r="Q78" s="461">
        <v>45810.362025462964</v>
      </c>
      <c r="R78" s="134">
        <v>865.8</v>
      </c>
      <c r="S78" s="461">
        <v>45810.22826388889</v>
      </c>
      <c r="T78" s="134" t="s">
        <v>2130</v>
      </c>
      <c r="U78" s="134">
        <v>2.2</v>
      </c>
      <c r="V78" s="134" t="s">
        <v>2143</v>
      </c>
      <c r="W78" s="134" t="s">
        <v>1699</v>
      </c>
      <c r="X78" s="134">
        <v>2.0</v>
      </c>
      <c r="Y78" s="134">
        <v>1.0</v>
      </c>
      <c r="Z78" s="462">
        <v>45810.0</v>
      </c>
      <c r="AA78" s="134" t="s">
        <v>2145</v>
      </c>
    </row>
    <row r="79">
      <c r="A79" s="460">
        <v>45810.0</v>
      </c>
      <c r="B79" s="134" t="s">
        <v>52</v>
      </c>
      <c r="C79" s="461">
        <v>45810.21797453704</v>
      </c>
      <c r="D79" s="134">
        <v>111.0</v>
      </c>
      <c r="E79" s="461">
        <v>45810.25199074074</v>
      </c>
      <c r="F79" s="461">
        <v>45810.25383101852</v>
      </c>
      <c r="G79" s="134">
        <v>0.0</v>
      </c>
      <c r="H79" s="134">
        <v>0.0</v>
      </c>
      <c r="I79" s="134">
        <v>111.0</v>
      </c>
      <c r="J79" s="461">
        <v>45810.253842592596</v>
      </c>
      <c r="K79" s="461">
        <v>45810.253900462965</v>
      </c>
      <c r="L79" s="461">
        <v>45810.33828703704</v>
      </c>
      <c r="M79" s="461">
        <v>45810.229166666664</v>
      </c>
      <c r="N79" s="461">
        <v>45810.3125</v>
      </c>
      <c r="O79" s="134">
        <v>-16.12</v>
      </c>
      <c r="P79" s="134">
        <v>-84.37</v>
      </c>
      <c r="Q79" s="461">
        <v>45810.362025462964</v>
      </c>
      <c r="R79" s="134">
        <v>99.9</v>
      </c>
      <c r="S79" s="461">
        <v>45810.28</v>
      </c>
      <c r="T79" s="134" t="s">
        <v>2130</v>
      </c>
      <c r="U79" s="134">
        <v>0.9</v>
      </c>
      <c r="V79" s="134" t="s">
        <v>2143</v>
      </c>
      <c r="W79" s="134" t="s">
        <v>2147</v>
      </c>
      <c r="X79" s="134">
        <v>5.0</v>
      </c>
      <c r="Y79" s="134">
        <v>4.0</v>
      </c>
      <c r="Z79" s="462">
        <v>45810.0</v>
      </c>
      <c r="AA79" s="134" t="s">
        <v>2145</v>
      </c>
    </row>
    <row r="80">
      <c r="A80" s="460">
        <v>45810.0</v>
      </c>
      <c r="B80" s="134" t="s">
        <v>703</v>
      </c>
      <c r="C80" s="461">
        <v>45810.18640046296</v>
      </c>
      <c r="D80" s="134">
        <v>1347.0</v>
      </c>
      <c r="E80" s="461">
        <v>45810.18861111111</v>
      </c>
      <c r="F80" s="461">
        <v>45810.22944444444</v>
      </c>
      <c r="G80" s="134">
        <v>0.0</v>
      </c>
      <c r="H80" s="134">
        <v>0.0</v>
      </c>
      <c r="I80" s="134">
        <v>1347.0</v>
      </c>
      <c r="J80" s="461">
        <v>45810.22945601852</v>
      </c>
      <c r="K80" s="461">
        <v>45810.2296412037</v>
      </c>
      <c r="L80" s="461">
        <v>45810.34086805556</v>
      </c>
      <c r="M80" s="461">
        <v>45810.229166666664</v>
      </c>
      <c r="N80" s="461">
        <v>45810.3125</v>
      </c>
      <c r="O80" s="134">
        <v>-61.58</v>
      </c>
      <c r="P80" s="134">
        <v>-119.32</v>
      </c>
      <c r="Q80" s="461">
        <v>45810.362025462964</v>
      </c>
      <c r="R80" s="134">
        <v>1212.3</v>
      </c>
      <c r="S80" s="461">
        <v>45810.30569444445</v>
      </c>
      <c r="T80" s="134" t="s">
        <v>2130</v>
      </c>
      <c r="U80" s="134">
        <v>1.0</v>
      </c>
      <c r="V80" s="134" t="s">
        <v>2143</v>
      </c>
      <c r="W80" s="134" t="s">
        <v>2147</v>
      </c>
      <c r="X80" s="134">
        <v>4.0</v>
      </c>
      <c r="Y80" s="134">
        <v>3.0</v>
      </c>
      <c r="Z80" s="462">
        <v>45810.0</v>
      </c>
      <c r="AA80" s="134" t="s">
        <v>2144</v>
      </c>
    </row>
    <row r="81">
      <c r="A81" s="460">
        <v>45810.0</v>
      </c>
      <c r="B81" s="134" t="s">
        <v>185</v>
      </c>
      <c r="C81" s="461">
        <v>45810.24215277778</v>
      </c>
      <c r="D81" s="134">
        <v>1282.0</v>
      </c>
      <c r="E81" s="461">
        <v>45810.245104166665</v>
      </c>
      <c r="F81" s="461">
        <v>45810.25672453704</v>
      </c>
      <c r="G81" s="134">
        <v>0.0</v>
      </c>
      <c r="H81" s="134">
        <v>0.0</v>
      </c>
      <c r="I81" s="134">
        <v>1282.0</v>
      </c>
      <c r="J81" s="461">
        <v>45810.25675925926</v>
      </c>
      <c r="K81" s="461">
        <v>45810.25693287037</v>
      </c>
      <c r="L81" s="461">
        <v>45810.27392361111</v>
      </c>
      <c r="M81" s="461">
        <v>45810.229166666664</v>
      </c>
      <c r="N81" s="461">
        <v>45810.3125</v>
      </c>
      <c r="O81" s="134">
        <v>18.7</v>
      </c>
      <c r="P81" s="134">
        <v>-80.02</v>
      </c>
      <c r="Q81" s="461">
        <v>45810.362025462964</v>
      </c>
      <c r="R81" s="134">
        <v>1153.8</v>
      </c>
      <c r="S81" s="461">
        <v>45810.25693287037</v>
      </c>
      <c r="T81" s="134" t="s">
        <v>2130</v>
      </c>
      <c r="U81" s="134">
        <v>0.4</v>
      </c>
      <c r="V81" s="134" t="s">
        <v>2146</v>
      </c>
      <c r="W81" s="134" t="s">
        <v>1699</v>
      </c>
      <c r="X81" s="134">
        <v>5.0</v>
      </c>
      <c r="Y81" s="134">
        <v>4.0</v>
      </c>
      <c r="Z81" s="462">
        <v>45810.0</v>
      </c>
      <c r="AA81" s="134" t="s">
        <v>2144</v>
      </c>
    </row>
    <row r="82">
      <c r="A82" s="460">
        <v>45810.0</v>
      </c>
      <c r="B82" s="134" t="s">
        <v>125</v>
      </c>
      <c r="C82" s="461">
        <v>45810.23268518518</v>
      </c>
      <c r="D82" s="134">
        <v>1959.0</v>
      </c>
      <c r="E82" s="461">
        <v>45810.236712962964</v>
      </c>
      <c r="F82" s="461">
        <v>45810.27452546296</v>
      </c>
      <c r="G82" s="134">
        <v>0.0</v>
      </c>
      <c r="H82" s="134">
        <v>0.0</v>
      </c>
      <c r="I82" s="134">
        <v>1959.0</v>
      </c>
      <c r="J82" s="461">
        <v>45810.27453703704</v>
      </c>
      <c r="K82" s="461">
        <v>45810.27489583333</v>
      </c>
      <c r="L82" s="461">
        <v>45810.28873842592</v>
      </c>
      <c r="M82" s="461">
        <v>45810.229166666664</v>
      </c>
      <c r="N82" s="461">
        <v>45810.3125</v>
      </c>
      <c r="O82" s="134">
        <v>5.07</v>
      </c>
      <c r="P82" s="134">
        <v>-54.15</v>
      </c>
      <c r="Q82" s="461">
        <v>45810.362025462964</v>
      </c>
      <c r="R82" s="134">
        <v>1763.1</v>
      </c>
      <c r="S82" s="461">
        <v>45810.27483796296</v>
      </c>
      <c r="T82" s="134" t="s">
        <v>2130</v>
      </c>
      <c r="U82" s="134">
        <v>1.0</v>
      </c>
      <c r="V82" s="134" t="s">
        <v>2146</v>
      </c>
      <c r="W82" s="134" t="s">
        <v>1699</v>
      </c>
      <c r="X82" s="134">
        <v>5.0</v>
      </c>
      <c r="Y82" s="134">
        <v>4.0</v>
      </c>
      <c r="Z82" s="462">
        <v>45810.0</v>
      </c>
      <c r="AA82" s="134" t="s">
        <v>2144</v>
      </c>
    </row>
    <row r="83">
      <c r="A83" s="460">
        <v>45810.0</v>
      </c>
      <c r="B83" s="134" t="s">
        <v>47</v>
      </c>
      <c r="C83" s="461">
        <v>45810.25277777778</v>
      </c>
      <c r="D83" s="134">
        <v>2859.0</v>
      </c>
      <c r="E83" s="461">
        <v>45810.25806712963</v>
      </c>
      <c r="F83" s="461">
        <v>45810.27711805556</v>
      </c>
      <c r="G83" s="134">
        <v>0.0</v>
      </c>
      <c r="H83" s="134">
        <v>0.0</v>
      </c>
      <c r="I83" s="134">
        <v>2859.0</v>
      </c>
      <c r="J83" s="461">
        <v>45810.277141203704</v>
      </c>
      <c r="K83" s="461">
        <v>45810.27732638889</v>
      </c>
      <c r="L83" s="461">
        <v>45810.287569444445</v>
      </c>
      <c r="M83" s="461">
        <v>45810.229166666664</v>
      </c>
      <c r="N83" s="461">
        <v>45810.3125</v>
      </c>
      <c r="O83" s="134">
        <v>34.0</v>
      </c>
      <c r="P83" s="134">
        <v>-50.63</v>
      </c>
      <c r="Q83" s="461">
        <v>45810.362025462964</v>
      </c>
      <c r="R83" s="134">
        <v>2573.1</v>
      </c>
      <c r="S83" s="461">
        <v>45810.27731481481</v>
      </c>
      <c r="T83" s="134" t="s">
        <v>2130</v>
      </c>
      <c r="U83" s="134">
        <v>0.6</v>
      </c>
      <c r="V83" s="134" t="s">
        <v>2146</v>
      </c>
      <c r="W83" s="134" t="s">
        <v>1699</v>
      </c>
      <c r="X83" s="134">
        <v>6.0</v>
      </c>
      <c r="Y83" s="134">
        <v>5.0</v>
      </c>
      <c r="Z83" s="462">
        <v>45810.0</v>
      </c>
      <c r="AA83" s="134" t="s">
        <v>2148</v>
      </c>
    </row>
    <row r="84">
      <c r="A84" s="460">
        <v>45810.0</v>
      </c>
      <c r="B84" s="134" t="s">
        <v>58</v>
      </c>
      <c r="C84" s="461">
        <v>45810.146157407406</v>
      </c>
      <c r="D84" s="134">
        <v>676.0</v>
      </c>
      <c r="E84" s="461">
        <v>45810.189050925925</v>
      </c>
      <c r="F84" s="461">
        <v>45810.19615740741</v>
      </c>
      <c r="G84" s="134">
        <v>0.0</v>
      </c>
      <c r="H84" s="134">
        <v>0.0</v>
      </c>
      <c r="I84" s="134">
        <v>676.0</v>
      </c>
      <c r="J84" s="461">
        <v>45810.196180555555</v>
      </c>
      <c r="K84" s="461">
        <v>45810.19642361111</v>
      </c>
      <c r="L84" s="461">
        <v>45810.26969907407</v>
      </c>
      <c r="M84" s="461">
        <v>45810.229166666664</v>
      </c>
      <c r="N84" s="461">
        <v>45810.3125</v>
      </c>
      <c r="O84" s="134">
        <v>-119.53</v>
      </c>
      <c r="P84" s="134">
        <v>-167.15</v>
      </c>
      <c r="Q84" s="461">
        <v>45810.362025462964</v>
      </c>
      <c r="R84" s="134">
        <v>608.4</v>
      </c>
      <c r="S84" s="461">
        <v>45810.20517361111</v>
      </c>
      <c r="T84" s="134" t="s">
        <v>2130</v>
      </c>
      <c r="U84" s="134">
        <v>1.2</v>
      </c>
      <c r="V84" s="134" t="s">
        <v>2143</v>
      </c>
      <c r="W84" s="134" t="s">
        <v>2147</v>
      </c>
      <c r="X84" s="134">
        <v>3.0</v>
      </c>
      <c r="Y84" s="134">
        <v>1.0</v>
      </c>
      <c r="Z84" s="462">
        <v>45810.0</v>
      </c>
      <c r="AA84" s="134" t="s">
        <v>2145</v>
      </c>
    </row>
    <row r="85">
      <c r="A85" s="460">
        <v>45810.0</v>
      </c>
      <c r="B85" s="134" t="s">
        <v>235</v>
      </c>
      <c r="C85" s="461">
        <v>45810.22820601852</v>
      </c>
      <c r="D85" s="134">
        <v>1890.0</v>
      </c>
      <c r="E85" s="461">
        <v>45810.23196759259</v>
      </c>
      <c r="F85" s="461">
        <v>45810.25295138889</v>
      </c>
      <c r="G85" s="134">
        <v>0.0</v>
      </c>
      <c r="H85" s="134">
        <v>0.0</v>
      </c>
      <c r="I85" s="134">
        <v>1890.0</v>
      </c>
      <c r="J85" s="461">
        <v>45810.252974537034</v>
      </c>
      <c r="K85" s="461">
        <v>45810.25318287037</v>
      </c>
      <c r="L85" s="461">
        <v>45810.342314814814</v>
      </c>
      <c r="M85" s="461">
        <v>45810.229166666664</v>
      </c>
      <c r="N85" s="461">
        <v>45810.3125</v>
      </c>
      <c r="O85" s="134">
        <v>-1.38</v>
      </c>
      <c r="P85" s="134">
        <v>-85.4</v>
      </c>
      <c r="Q85" s="461">
        <v>45810.362025462964</v>
      </c>
      <c r="R85" s="134">
        <v>1701.0</v>
      </c>
      <c r="S85" s="461">
        <v>45810.25315972222</v>
      </c>
      <c r="T85" s="134" t="s">
        <v>2130</v>
      </c>
      <c r="U85" s="134">
        <v>0.6</v>
      </c>
      <c r="V85" s="134" t="s">
        <v>2143</v>
      </c>
      <c r="W85" s="134" t="s">
        <v>2150</v>
      </c>
      <c r="X85" s="134">
        <v>5.0</v>
      </c>
      <c r="Y85" s="134">
        <v>5.0</v>
      </c>
      <c r="Z85" s="462">
        <v>45810.0</v>
      </c>
      <c r="AA85" s="134" t="s">
        <v>2144</v>
      </c>
    </row>
    <row r="86">
      <c r="A86" s="460">
        <v>45810.0</v>
      </c>
      <c r="B86" s="134" t="s">
        <v>6</v>
      </c>
      <c r="C86" s="461">
        <v>45810.183275462965</v>
      </c>
      <c r="D86" s="134">
        <v>1039.0</v>
      </c>
      <c r="E86" s="461">
        <v>45810.18523148148</v>
      </c>
      <c r="F86" s="461">
        <v>45810.191875</v>
      </c>
      <c r="G86" s="134">
        <v>0.0</v>
      </c>
      <c r="H86" s="134">
        <v>0.0</v>
      </c>
      <c r="I86" s="134">
        <v>1039.0</v>
      </c>
      <c r="J86" s="461">
        <v>45810.19189814815</v>
      </c>
      <c r="K86" s="461">
        <v>45810.19211805556</v>
      </c>
      <c r="L86" s="461">
        <v>45810.31056712963</v>
      </c>
      <c r="M86" s="461">
        <v>45810.229166666664</v>
      </c>
      <c r="N86" s="461">
        <v>45810.3125</v>
      </c>
      <c r="O86" s="134">
        <v>-66.08</v>
      </c>
      <c r="P86" s="134">
        <v>-173.33</v>
      </c>
      <c r="Q86" s="461">
        <v>45810.362025462964</v>
      </c>
      <c r="R86" s="134">
        <v>935.1</v>
      </c>
      <c r="S86" s="461">
        <v>45810.19210648148</v>
      </c>
      <c r="T86" s="134" t="s">
        <v>2130</v>
      </c>
      <c r="U86" s="134">
        <v>0.2</v>
      </c>
      <c r="V86" s="134" t="s">
        <v>2143</v>
      </c>
      <c r="W86" s="134" t="s">
        <v>1699</v>
      </c>
      <c r="X86" s="134">
        <v>4.0</v>
      </c>
      <c r="Y86" s="134">
        <v>2.0</v>
      </c>
      <c r="Z86" s="462">
        <v>45810.0</v>
      </c>
      <c r="AA86" s="134" t="s">
        <v>2144</v>
      </c>
    </row>
    <row r="87">
      <c r="A87" s="460">
        <v>45810.0</v>
      </c>
      <c r="B87" s="134" t="s">
        <v>82</v>
      </c>
      <c r="C87" s="461">
        <v>45810.20275462963</v>
      </c>
      <c r="D87" s="134">
        <v>948.0</v>
      </c>
      <c r="E87" s="461">
        <v>45810.21748842593</v>
      </c>
      <c r="F87" s="461">
        <v>45810.219375</v>
      </c>
      <c r="G87" s="134">
        <v>0.0</v>
      </c>
      <c r="H87" s="134">
        <v>0.0</v>
      </c>
      <c r="I87" s="134">
        <v>948.0</v>
      </c>
      <c r="J87" s="461">
        <v>45810.21938657408</v>
      </c>
      <c r="K87" s="461">
        <v>45810.21960648148</v>
      </c>
      <c r="L87" s="461">
        <v>45810.30642361111</v>
      </c>
      <c r="M87" s="461">
        <v>45810.229166666664</v>
      </c>
      <c r="N87" s="461">
        <v>45810.3125</v>
      </c>
      <c r="O87" s="134">
        <v>-38.03</v>
      </c>
      <c r="P87" s="134">
        <v>-133.77</v>
      </c>
      <c r="Q87" s="461">
        <v>45810.362025462964</v>
      </c>
      <c r="R87" s="134">
        <v>853.2</v>
      </c>
      <c r="S87" s="461">
        <v>45810.22542824074</v>
      </c>
      <c r="T87" s="134" t="s">
        <v>2130</v>
      </c>
      <c r="U87" s="134">
        <v>0.4</v>
      </c>
      <c r="V87" s="134" t="s">
        <v>2143</v>
      </c>
      <c r="W87" s="134" t="s">
        <v>2147</v>
      </c>
      <c r="X87" s="134">
        <v>4.0</v>
      </c>
      <c r="Y87" s="134">
        <v>1.0</v>
      </c>
      <c r="Z87" s="462">
        <v>45810.0</v>
      </c>
      <c r="AA87" s="134" t="s">
        <v>2145</v>
      </c>
    </row>
    <row r="88">
      <c r="A88" s="460">
        <v>45810.0</v>
      </c>
      <c r="B88" s="134" t="s">
        <v>41</v>
      </c>
      <c r="C88" s="461">
        <v>45810.13271990741</v>
      </c>
      <c r="D88" s="134">
        <v>1425.0</v>
      </c>
      <c r="E88" s="461">
        <v>45810.16780092593</v>
      </c>
      <c r="F88" s="461">
        <v>45810.18524305556</v>
      </c>
      <c r="G88" s="134">
        <v>0.0</v>
      </c>
      <c r="H88" s="134">
        <v>0.0</v>
      </c>
      <c r="I88" s="134">
        <v>1425.0</v>
      </c>
      <c r="J88" s="461">
        <v>45810.185266203705</v>
      </c>
      <c r="K88" s="461">
        <v>45810.18537037037</v>
      </c>
      <c r="L88" s="461">
        <v>45810.34171296296</v>
      </c>
      <c r="M88" s="461">
        <v>45810.229166666664</v>
      </c>
      <c r="N88" s="461">
        <v>45810.3125</v>
      </c>
      <c r="O88" s="134">
        <v>-138.88</v>
      </c>
      <c r="P88" s="134">
        <v>-183.05</v>
      </c>
      <c r="Q88" s="461">
        <v>45810.362025462964</v>
      </c>
      <c r="R88" s="134">
        <v>1282.5</v>
      </c>
      <c r="S88" s="461">
        <v>45810.1853587963</v>
      </c>
      <c r="T88" s="134" t="s">
        <v>2130</v>
      </c>
      <c r="U88" s="134">
        <v>1.3</v>
      </c>
      <c r="V88" s="134" t="s">
        <v>2143</v>
      </c>
      <c r="W88" s="134" t="s">
        <v>1699</v>
      </c>
      <c r="X88" s="134">
        <v>3.0</v>
      </c>
      <c r="Y88" s="134">
        <v>1.0</v>
      </c>
      <c r="Z88" s="462">
        <v>45810.0</v>
      </c>
      <c r="AA88" s="134" t="s">
        <v>2144</v>
      </c>
    </row>
    <row r="89">
      <c r="A89" s="460">
        <v>45810.0</v>
      </c>
      <c r="B89" s="134" t="s">
        <v>178</v>
      </c>
      <c r="C89" s="461">
        <v>45810.154398148145</v>
      </c>
      <c r="D89" s="134">
        <v>879.0</v>
      </c>
      <c r="E89" s="461">
        <v>45810.156956018516</v>
      </c>
      <c r="F89" s="461">
        <v>45810.164930555555</v>
      </c>
      <c r="G89" s="134">
        <v>0.0</v>
      </c>
      <c r="H89" s="134">
        <v>0.0</v>
      </c>
      <c r="I89" s="134">
        <v>879.0</v>
      </c>
      <c r="J89" s="461">
        <v>45810.1649537037</v>
      </c>
      <c r="K89" s="461">
        <v>45810.16504629629</v>
      </c>
      <c r="L89" s="461">
        <v>45810.30798611111</v>
      </c>
      <c r="M89" s="461">
        <v>45810.229166666664</v>
      </c>
      <c r="N89" s="461">
        <v>45810.3125</v>
      </c>
      <c r="O89" s="134">
        <v>-107.67</v>
      </c>
      <c r="P89" s="134">
        <v>-212.32</v>
      </c>
      <c r="Q89" s="461">
        <v>45810.362025462964</v>
      </c>
      <c r="R89" s="134">
        <v>791.1</v>
      </c>
      <c r="S89" s="461">
        <v>45810.16504629629</v>
      </c>
      <c r="T89" s="134" t="s">
        <v>2130</v>
      </c>
      <c r="U89" s="134">
        <v>0.3</v>
      </c>
      <c r="V89" s="134" t="s">
        <v>2143</v>
      </c>
      <c r="W89" s="134" t="s">
        <v>1699</v>
      </c>
      <c r="X89" s="134">
        <v>3.0</v>
      </c>
      <c r="Y89" s="134">
        <v>2.0</v>
      </c>
      <c r="Z89" s="462">
        <v>45810.0</v>
      </c>
      <c r="AA89" s="134" t="s">
        <v>2145</v>
      </c>
    </row>
    <row r="90">
      <c r="A90" s="460">
        <v>45810.0</v>
      </c>
      <c r="B90" s="134" t="s">
        <v>422</v>
      </c>
      <c r="C90" s="461">
        <v>45810.167129629626</v>
      </c>
      <c r="D90" s="134">
        <v>910.0</v>
      </c>
      <c r="E90" s="461">
        <v>45810.16920138889</v>
      </c>
      <c r="F90" s="461">
        <v>45810.17619212963</v>
      </c>
      <c r="G90" s="134">
        <v>0.0</v>
      </c>
      <c r="H90" s="134">
        <v>0.0</v>
      </c>
      <c r="I90" s="134">
        <v>910.0</v>
      </c>
      <c r="J90" s="461">
        <v>45810.176203703704</v>
      </c>
      <c r="K90" s="461">
        <v>45810.17633101852</v>
      </c>
      <c r="L90" s="461">
        <v>45810.332407407404</v>
      </c>
      <c r="M90" s="461">
        <v>45810.229166666664</v>
      </c>
      <c r="N90" s="461">
        <v>45810.3125</v>
      </c>
      <c r="O90" s="134">
        <v>-89.33</v>
      </c>
      <c r="P90" s="134">
        <v>-196.08</v>
      </c>
      <c r="Q90" s="461">
        <v>45810.362025462964</v>
      </c>
      <c r="R90" s="134">
        <v>819.0</v>
      </c>
      <c r="S90" s="461">
        <v>45810.2187037037</v>
      </c>
      <c r="T90" s="134" t="s">
        <v>2130</v>
      </c>
      <c r="U90" s="134">
        <v>0.2</v>
      </c>
      <c r="V90" s="134" t="s">
        <v>2143</v>
      </c>
      <c r="W90" s="134" t="s">
        <v>2147</v>
      </c>
      <c r="X90" s="134">
        <v>4.0</v>
      </c>
      <c r="Y90" s="134">
        <v>2.0</v>
      </c>
      <c r="Z90" s="462">
        <v>45810.0</v>
      </c>
      <c r="AA90" s="134" t="s">
        <v>2145</v>
      </c>
    </row>
    <row r="91">
      <c r="A91" s="460">
        <v>45810.0</v>
      </c>
      <c r="B91" s="134" t="s">
        <v>606</v>
      </c>
      <c r="C91" s="461">
        <v>45810.23354166667</v>
      </c>
      <c r="D91" s="134">
        <v>1973.0</v>
      </c>
      <c r="E91" s="461">
        <v>45810.23449074074</v>
      </c>
      <c r="F91" s="461">
        <v>45810.24642361111</v>
      </c>
      <c r="G91" s="134">
        <v>0.0</v>
      </c>
      <c r="H91" s="134">
        <v>0.0</v>
      </c>
      <c r="I91" s="134">
        <v>1973.0</v>
      </c>
      <c r="J91" s="461">
        <v>45810.246666666666</v>
      </c>
      <c r="K91" s="461">
        <v>45810.2469212963</v>
      </c>
      <c r="L91" s="461">
        <v>45810.30961805556</v>
      </c>
      <c r="M91" s="461">
        <v>45810.229166666664</v>
      </c>
      <c r="N91" s="461">
        <v>45810.3125</v>
      </c>
      <c r="O91" s="134">
        <v>6.3</v>
      </c>
      <c r="P91" s="134">
        <v>-94.42</v>
      </c>
      <c r="Q91" s="461">
        <v>45810.362025462964</v>
      </c>
      <c r="R91" s="134">
        <v>1775.7</v>
      </c>
      <c r="S91" s="461">
        <v>45810.2469212963</v>
      </c>
      <c r="T91" s="134" t="s">
        <v>2130</v>
      </c>
      <c r="U91" s="134">
        <v>0.3</v>
      </c>
      <c r="V91" s="134" t="s">
        <v>2146</v>
      </c>
      <c r="W91" s="134" t="s">
        <v>1699</v>
      </c>
      <c r="X91" s="134">
        <v>5.0</v>
      </c>
      <c r="Y91" s="134">
        <v>5.0</v>
      </c>
      <c r="Z91" s="462">
        <v>45810.0</v>
      </c>
      <c r="AA91" s="134" t="s">
        <v>2144</v>
      </c>
    </row>
    <row r="92">
      <c r="A92" s="460">
        <v>45810.0</v>
      </c>
      <c r="B92" s="134" t="s">
        <v>43</v>
      </c>
      <c r="C92" s="461">
        <v>45810.12498842592</v>
      </c>
      <c r="D92" s="134">
        <v>436.0</v>
      </c>
      <c r="E92" s="461">
        <v>45810.23274305555</v>
      </c>
      <c r="F92" s="461">
        <v>45810.24204861111</v>
      </c>
      <c r="G92" s="134">
        <v>0.0</v>
      </c>
      <c r="H92" s="134">
        <v>0.0</v>
      </c>
      <c r="I92" s="134">
        <v>436.0</v>
      </c>
      <c r="J92" s="461">
        <v>45810.242060185185</v>
      </c>
      <c r="K92" s="461">
        <v>45810.24222222222</v>
      </c>
      <c r="L92" s="461">
        <v>45810.26883101852</v>
      </c>
      <c r="M92" s="461">
        <v>45810.229166666664</v>
      </c>
      <c r="N92" s="461">
        <v>45810.3125</v>
      </c>
      <c r="O92" s="134">
        <v>-150.02</v>
      </c>
      <c r="P92" s="134">
        <v>-101.18</v>
      </c>
      <c r="Q92" s="461">
        <v>45810.362025462964</v>
      </c>
      <c r="R92" s="134">
        <v>392.4</v>
      </c>
      <c r="S92" s="461">
        <v>45810.25891203704</v>
      </c>
      <c r="T92" s="134" t="s">
        <v>2130</v>
      </c>
      <c r="U92" s="134">
        <v>2.8</v>
      </c>
      <c r="V92" s="134" t="s">
        <v>2143</v>
      </c>
      <c r="W92" s="134" t="s">
        <v>2147</v>
      </c>
      <c r="X92" s="134">
        <v>2.0</v>
      </c>
      <c r="Y92" s="134">
        <v>0.0</v>
      </c>
      <c r="Z92" s="462">
        <v>45810.0</v>
      </c>
      <c r="AA92" s="134" t="s">
        <v>2145</v>
      </c>
    </row>
    <row r="93">
      <c r="A93" s="460">
        <v>45810.0</v>
      </c>
      <c r="B93" s="134" t="s">
        <v>181</v>
      </c>
      <c r="C93" s="461">
        <v>45810.1562962963</v>
      </c>
      <c r="D93" s="134">
        <v>699.0</v>
      </c>
      <c r="E93" s="461">
        <v>45810.158368055556</v>
      </c>
      <c r="F93" s="461">
        <v>45810.17371527778</v>
      </c>
      <c r="G93" s="134">
        <v>0.0</v>
      </c>
      <c r="H93" s="134">
        <v>0.0</v>
      </c>
      <c r="I93" s="134">
        <v>699.0</v>
      </c>
      <c r="J93" s="461">
        <v>45810.173726851855</v>
      </c>
      <c r="K93" s="461">
        <v>45810.17393518519</v>
      </c>
      <c r="L93" s="461">
        <v>45810.310266203705</v>
      </c>
      <c r="M93" s="461">
        <v>45810.229166666664</v>
      </c>
      <c r="N93" s="461">
        <v>45810.3125</v>
      </c>
      <c r="O93" s="134">
        <v>-104.93</v>
      </c>
      <c r="P93" s="134">
        <v>-199.53</v>
      </c>
      <c r="Q93" s="461">
        <v>45810.362025462964</v>
      </c>
      <c r="R93" s="134">
        <v>629.1</v>
      </c>
      <c r="S93" s="461">
        <v>45810.19215277778</v>
      </c>
      <c r="T93" s="134" t="s">
        <v>2130</v>
      </c>
      <c r="U93" s="134">
        <v>0.4</v>
      </c>
      <c r="V93" s="134" t="s">
        <v>2143</v>
      </c>
      <c r="W93" s="134" t="s">
        <v>1699</v>
      </c>
      <c r="X93" s="134">
        <v>3.0</v>
      </c>
      <c r="Y93" s="134">
        <v>2.0</v>
      </c>
      <c r="Z93" s="462">
        <v>45810.0</v>
      </c>
      <c r="AA93" s="134" t="s">
        <v>2145</v>
      </c>
    </row>
    <row r="94">
      <c r="A94" s="460">
        <v>45810.0</v>
      </c>
      <c r="B94" s="134" t="s">
        <v>306</v>
      </c>
      <c r="C94" s="461">
        <v>45810.168807870374</v>
      </c>
      <c r="D94" s="134">
        <v>639.0</v>
      </c>
      <c r="E94" s="461">
        <v>45810.212222222224</v>
      </c>
      <c r="F94" s="461">
        <v>45810.21668981481</v>
      </c>
      <c r="G94" s="134">
        <v>0.0</v>
      </c>
      <c r="H94" s="134">
        <v>0.0</v>
      </c>
      <c r="I94" s="134">
        <v>639.0</v>
      </c>
      <c r="J94" s="461">
        <v>45810.21670138889</v>
      </c>
      <c r="K94" s="461">
        <v>45810.21679398148</v>
      </c>
      <c r="L94" s="461">
        <v>45810.32554398148</v>
      </c>
      <c r="M94" s="461">
        <v>45810.229166666664</v>
      </c>
      <c r="N94" s="461">
        <v>45810.3125</v>
      </c>
      <c r="O94" s="134">
        <v>-86.92</v>
      </c>
      <c r="P94" s="134">
        <v>-137.8</v>
      </c>
      <c r="Q94" s="461">
        <v>45810.362025462964</v>
      </c>
      <c r="R94" s="134">
        <v>575.1</v>
      </c>
      <c r="S94" s="461">
        <v>45810.21679398148</v>
      </c>
      <c r="T94" s="134" t="s">
        <v>2130</v>
      </c>
      <c r="U94" s="134">
        <v>1.2</v>
      </c>
      <c r="V94" s="134" t="s">
        <v>2143</v>
      </c>
      <c r="W94" s="134" t="s">
        <v>1699</v>
      </c>
      <c r="X94" s="134">
        <v>4.0</v>
      </c>
      <c r="Y94" s="134">
        <v>2.0</v>
      </c>
      <c r="Z94" s="462">
        <v>45810.0</v>
      </c>
      <c r="AA94" s="134" t="s">
        <v>2145</v>
      </c>
    </row>
    <row r="95">
      <c r="A95" s="460">
        <v>45810.0</v>
      </c>
      <c r="B95" s="134" t="s">
        <v>224</v>
      </c>
      <c r="C95" s="461">
        <v>45810.31083333334</v>
      </c>
      <c r="D95" s="134">
        <v>1387.0</v>
      </c>
      <c r="E95" s="461">
        <v>45810.326828703706</v>
      </c>
      <c r="F95" s="461">
        <v>45810.330613425926</v>
      </c>
      <c r="G95" s="134">
        <v>0.0</v>
      </c>
      <c r="H95" s="134">
        <v>0.0</v>
      </c>
      <c r="I95" s="134">
        <v>1387.0</v>
      </c>
      <c r="J95" s="461">
        <v>45810.33063657407</v>
      </c>
      <c r="K95" s="461">
        <v>45810.33084490741</v>
      </c>
      <c r="L95" s="177"/>
      <c r="M95" s="461">
        <v>45810.229166666664</v>
      </c>
      <c r="N95" s="461">
        <v>45810.3125</v>
      </c>
      <c r="O95" s="134">
        <v>117.6</v>
      </c>
      <c r="P95" s="134">
        <v>26.4</v>
      </c>
      <c r="Q95" s="461">
        <v>45810.362025462964</v>
      </c>
      <c r="R95" s="134">
        <v>1248.3</v>
      </c>
      <c r="S95" s="461">
        <v>45810.33083333333</v>
      </c>
      <c r="T95" s="134" t="s">
        <v>2130</v>
      </c>
      <c r="U95" s="134">
        <v>0.5</v>
      </c>
      <c r="V95" s="134" t="s">
        <v>2146</v>
      </c>
      <c r="W95" s="134" t="s">
        <v>1699</v>
      </c>
      <c r="X95" s="134">
        <v>7.0</v>
      </c>
      <c r="Y95" s="134">
        <v>5.0</v>
      </c>
      <c r="Z95" s="462">
        <v>45810.0</v>
      </c>
      <c r="AA95" s="134" t="s">
        <v>2144</v>
      </c>
    </row>
    <row r="96">
      <c r="A96" s="460">
        <v>45810.0</v>
      </c>
      <c r="B96" s="134" t="s">
        <v>728</v>
      </c>
      <c r="C96" s="461">
        <v>45810.18305555556</v>
      </c>
      <c r="D96" s="134">
        <v>1732.0</v>
      </c>
      <c r="E96" s="461">
        <v>45810.19394675926</v>
      </c>
      <c r="F96" s="461">
        <v>45810.22957175926</v>
      </c>
      <c r="G96" s="134">
        <v>0.0</v>
      </c>
      <c r="H96" s="134">
        <v>0.0</v>
      </c>
      <c r="I96" s="134">
        <v>1732.0</v>
      </c>
      <c r="J96" s="461">
        <v>45810.22960648148</v>
      </c>
      <c r="K96" s="461">
        <v>45810.22980324074</v>
      </c>
      <c r="L96" s="461">
        <v>45810.31542824074</v>
      </c>
      <c r="M96" s="461">
        <v>45810.229166666664</v>
      </c>
      <c r="N96" s="461">
        <v>45810.3125</v>
      </c>
      <c r="O96" s="134">
        <v>-66.4</v>
      </c>
      <c r="P96" s="134">
        <v>-119.08</v>
      </c>
      <c r="Q96" s="461">
        <v>45810.362025462964</v>
      </c>
      <c r="R96" s="134">
        <v>1558.8</v>
      </c>
      <c r="S96" s="461">
        <v>45810.22980324074</v>
      </c>
      <c r="T96" s="134" t="s">
        <v>2130</v>
      </c>
      <c r="U96" s="134">
        <v>1.1</v>
      </c>
      <c r="V96" s="134" t="s">
        <v>2143</v>
      </c>
      <c r="W96" s="134" t="s">
        <v>1699</v>
      </c>
      <c r="X96" s="134">
        <v>4.0</v>
      </c>
      <c r="Y96" s="134">
        <v>3.0</v>
      </c>
      <c r="Z96" s="462">
        <v>45810.0</v>
      </c>
      <c r="AA96" s="134" t="s">
        <v>2144</v>
      </c>
    </row>
    <row r="97">
      <c r="A97" s="460">
        <v>45810.0</v>
      </c>
      <c r="B97" s="134" t="s">
        <v>358</v>
      </c>
      <c r="C97" s="461">
        <v>45810.02527777778</v>
      </c>
      <c r="D97" s="134">
        <v>82.0</v>
      </c>
      <c r="E97" s="461">
        <v>45810.02925925926</v>
      </c>
      <c r="F97" s="461">
        <v>45810.0328125</v>
      </c>
      <c r="G97" s="134">
        <v>0.0</v>
      </c>
      <c r="H97" s="134">
        <v>0.0</v>
      </c>
      <c r="I97" s="134">
        <v>82.0</v>
      </c>
      <c r="J97" s="461">
        <v>45810.03282407407</v>
      </c>
      <c r="K97" s="461">
        <v>45810.032847222225</v>
      </c>
      <c r="L97" s="461">
        <v>45810.05636574074</v>
      </c>
      <c r="M97" s="461">
        <v>45810.958333333336</v>
      </c>
      <c r="N97" s="461">
        <v>45810.979166666664</v>
      </c>
      <c r="O97" s="134">
        <v>-1343.6</v>
      </c>
      <c r="P97" s="134">
        <v>-1362.7</v>
      </c>
      <c r="Q97" s="461">
        <v>45810.362025462964</v>
      </c>
      <c r="R97" s="134">
        <v>73.8</v>
      </c>
      <c r="S97" s="461">
        <v>45810.04724537037</v>
      </c>
      <c r="T97" s="134" t="s">
        <v>2130</v>
      </c>
      <c r="U97" s="134">
        <v>0.2</v>
      </c>
      <c r="V97" s="134" t="s">
        <v>2143</v>
      </c>
      <c r="W97" s="134" t="s">
        <v>1699</v>
      </c>
      <c r="X97" s="134">
        <v>0.0</v>
      </c>
      <c r="Y97" s="134">
        <v>21.0</v>
      </c>
      <c r="Z97" s="462">
        <v>45809.0</v>
      </c>
      <c r="AA97" s="134" t="s">
        <v>2145</v>
      </c>
    </row>
    <row r="98">
      <c r="A98" s="460">
        <v>45810.0</v>
      </c>
      <c r="B98" s="134" t="s">
        <v>602</v>
      </c>
      <c r="C98" s="461">
        <v>45810.23731481482</v>
      </c>
      <c r="D98" s="134">
        <v>1449.0</v>
      </c>
      <c r="E98" s="461">
        <v>45810.240590277775</v>
      </c>
      <c r="F98" s="461">
        <v>45810.25027777778</v>
      </c>
      <c r="G98" s="134">
        <v>0.0</v>
      </c>
      <c r="H98" s="134">
        <v>0.0</v>
      </c>
      <c r="I98" s="134">
        <v>1449.0</v>
      </c>
      <c r="J98" s="461">
        <v>45810.25030092592</v>
      </c>
      <c r="K98" s="461">
        <v>45810.25040509259</v>
      </c>
      <c r="L98" s="461">
        <v>45810.33048611111</v>
      </c>
      <c r="M98" s="461">
        <v>45810.229166666664</v>
      </c>
      <c r="N98" s="461">
        <v>45810.3125</v>
      </c>
      <c r="O98" s="134">
        <v>11.73</v>
      </c>
      <c r="P98" s="134">
        <v>-89.4</v>
      </c>
      <c r="Q98" s="461">
        <v>45810.362025462964</v>
      </c>
      <c r="R98" s="134">
        <v>1304.1</v>
      </c>
      <c r="S98" s="461">
        <v>45810.25040509259</v>
      </c>
      <c r="T98" s="134" t="s">
        <v>2130</v>
      </c>
      <c r="U98" s="134">
        <v>0.3</v>
      </c>
      <c r="V98" s="134" t="s">
        <v>2146</v>
      </c>
      <c r="W98" s="134" t="s">
        <v>1699</v>
      </c>
      <c r="X98" s="134">
        <v>5.0</v>
      </c>
      <c r="Y98" s="134">
        <v>5.0</v>
      </c>
      <c r="Z98" s="462">
        <v>45810.0</v>
      </c>
      <c r="AA98" s="134" t="s">
        <v>2144</v>
      </c>
    </row>
    <row r="99">
      <c r="A99" s="460">
        <v>45810.0</v>
      </c>
      <c r="B99" s="134" t="s">
        <v>11</v>
      </c>
      <c r="C99" s="461">
        <v>45810.00554398148</v>
      </c>
      <c r="D99" s="134">
        <v>132.0</v>
      </c>
      <c r="E99" s="461">
        <v>45810.006886574076</v>
      </c>
      <c r="F99" s="461">
        <v>45810.01464120371</v>
      </c>
      <c r="G99" s="134">
        <v>0.0</v>
      </c>
      <c r="H99" s="134">
        <v>0.0</v>
      </c>
      <c r="I99" s="134">
        <v>132.0</v>
      </c>
      <c r="J99" s="461">
        <v>45810.014652777776</v>
      </c>
      <c r="K99" s="461">
        <v>45810.01466435185</v>
      </c>
      <c r="L99" s="461">
        <v>45810.07634259259</v>
      </c>
      <c r="M99" s="461">
        <v>45810.958333333336</v>
      </c>
      <c r="N99" s="461">
        <v>45810.979166666664</v>
      </c>
      <c r="O99" s="134">
        <v>-1372.02</v>
      </c>
      <c r="P99" s="134">
        <v>-1388.87</v>
      </c>
      <c r="Q99" s="461">
        <v>45810.362025462964</v>
      </c>
      <c r="R99" s="134">
        <v>118.8</v>
      </c>
      <c r="S99" s="461">
        <v>45810.05335648148</v>
      </c>
      <c r="T99" s="134" t="s">
        <v>2130</v>
      </c>
      <c r="U99" s="134">
        <v>0.2</v>
      </c>
      <c r="V99" s="134" t="s">
        <v>2143</v>
      </c>
      <c r="W99" s="134" t="s">
        <v>1699</v>
      </c>
      <c r="X99" s="134">
        <v>0.0</v>
      </c>
      <c r="Y99" s="134">
        <v>20.0</v>
      </c>
      <c r="Z99" s="462">
        <v>45809.0</v>
      </c>
      <c r="AA99" s="134" t="s">
        <v>2145</v>
      </c>
    </row>
    <row r="100">
      <c r="A100" s="460">
        <v>45810.0</v>
      </c>
      <c r="B100" s="134" t="s">
        <v>7</v>
      </c>
      <c r="C100" s="461">
        <v>45810.21199074074</v>
      </c>
      <c r="D100" s="134">
        <v>1726.0</v>
      </c>
      <c r="E100" s="461">
        <v>45810.21402777778</v>
      </c>
      <c r="F100" s="461">
        <v>45810.25519675926</v>
      </c>
      <c r="G100" s="134">
        <v>0.0</v>
      </c>
      <c r="H100" s="134">
        <v>0.0</v>
      </c>
      <c r="I100" s="134">
        <v>1726.0</v>
      </c>
      <c r="J100" s="461">
        <v>45810.25550925926</v>
      </c>
      <c r="K100" s="461">
        <v>45810.25582175926</v>
      </c>
      <c r="L100" s="461">
        <v>45810.33702546296</v>
      </c>
      <c r="M100" s="461">
        <v>45810.229166666664</v>
      </c>
      <c r="N100" s="461">
        <v>45810.3125</v>
      </c>
      <c r="O100" s="134">
        <v>-24.73</v>
      </c>
      <c r="P100" s="134">
        <v>-81.6</v>
      </c>
      <c r="Q100" s="461">
        <v>45810.362025462964</v>
      </c>
      <c r="R100" s="134">
        <v>1553.4</v>
      </c>
      <c r="S100" s="461">
        <v>45810.25944444445</v>
      </c>
      <c r="T100" s="134" t="s">
        <v>2130</v>
      </c>
      <c r="U100" s="134">
        <v>1.1</v>
      </c>
      <c r="V100" s="134" t="s">
        <v>2143</v>
      </c>
      <c r="W100" s="134" t="s">
        <v>1699</v>
      </c>
      <c r="X100" s="134">
        <v>5.0</v>
      </c>
      <c r="Y100" s="134">
        <v>3.0</v>
      </c>
      <c r="Z100" s="462">
        <v>45810.0</v>
      </c>
      <c r="AA100" s="134" t="s">
        <v>2144</v>
      </c>
    </row>
    <row r="101">
      <c r="A101" s="460">
        <v>45810.0</v>
      </c>
      <c r="B101" s="134" t="s">
        <v>8</v>
      </c>
      <c r="C101" s="461">
        <v>45810.23332175926</v>
      </c>
      <c r="D101" s="134">
        <v>1711.0</v>
      </c>
      <c r="E101" s="461">
        <v>45810.245844907404</v>
      </c>
      <c r="F101" s="461">
        <v>45810.248240740744</v>
      </c>
      <c r="G101" s="134">
        <v>0.0</v>
      </c>
      <c r="H101" s="134">
        <v>0.0</v>
      </c>
      <c r="I101" s="134">
        <v>1711.0</v>
      </c>
      <c r="J101" s="461">
        <v>45810.24826388889</v>
      </c>
      <c r="K101" s="461">
        <v>45810.24836805555</v>
      </c>
      <c r="L101" s="461">
        <v>45810.27076388889</v>
      </c>
      <c r="M101" s="461">
        <v>45810.229166666664</v>
      </c>
      <c r="N101" s="461">
        <v>45810.3125</v>
      </c>
      <c r="O101" s="134">
        <v>5.98</v>
      </c>
      <c r="P101" s="134">
        <v>-92.33</v>
      </c>
      <c r="Q101" s="461">
        <v>45810.362025462964</v>
      </c>
      <c r="R101" s="134">
        <v>1539.9</v>
      </c>
      <c r="S101" s="461">
        <v>45810.24836805555</v>
      </c>
      <c r="T101" s="134" t="s">
        <v>2130</v>
      </c>
      <c r="U101" s="134">
        <v>0.4</v>
      </c>
      <c r="V101" s="134" t="s">
        <v>2146</v>
      </c>
      <c r="W101" s="134" t="s">
        <v>1699</v>
      </c>
      <c r="X101" s="134">
        <v>5.0</v>
      </c>
      <c r="Y101" s="134">
        <v>5.0</v>
      </c>
      <c r="Z101" s="462">
        <v>45810.0</v>
      </c>
      <c r="AA101" s="134" t="s">
        <v>2144</v>
      </c>
    </row>
    <row r="102">
      <c r="A102" s="460">
        <v>45810.0</v>
      </c>
      <c r="B102" s="134" t="s">
        <v>9</v>
      </c>
      <c r="C102" s="461">
        <v>45810.241111111114</v>
      </c>
      <c r="D102" s="134">
        <v>1929.0</v>
      </c>
      <c r="E102" s="461">
        <v>45810.24386574074</v>
      </c>
      <c r="F102" s="461">
        <v>45810.260300925926</v>
      </c>
      <c r="G102" s="134">
        <v>0.0</v>
      </c>
      <c r="H102" s="134">
        <v>0.0</v>
      </c>
      <c r="I102" s="134">
        <v>1929.0</v>
      </c>
      <c r="J102" s="461">
        <v>45810.26032407407</v>
      </c>
      <c r="K102" s="461">
        <v>45810.26054398148</v>
      </c>
      <c r="L102" s="461">
        <v>45810.30328703704</v>
      </c>
      <c r="M102" s="461">
        <v>45810.229166666664</v>
      </c>
      <c r="N102" s="461">
        <v>45810.3125</v>
      </c>
      <c r="O102" s="134">
        <v>17.2</v>
      </c>
      <c r="P102" s="134">
        <v>-74.82</v>
      </c>
      <c r="Q102" s="461">
        <v>45810.362025462964</v>
      </c>
      <c r="R102" s="134">
        <v>1736.1</v>
      </c>
      <c r="S102" s="461">
        <v>45810.26054398148</v>
      </c>
      <c r="T102" s="134" t="s">
        <v>2130</v>
      </c>
      <c r="U102" s="134">
        <v>0.5</v>
      </c>
      <c r="V102" s="134" t="s">
        <v>2146</v>
      </c>
      <c r="W102" s="134" t="s">
        <v>1699</v>
      </c>
      <c r="X102" s="134">
        <v>5.0</v>
      </c>
      <c r="Y102" s="134">
        <v>4.0</v>
      </c>
      <c r="Z102" s="462">
        <v>45810.0</v>
      </c>
      <c r="AA102" s="134" t="s">
        <v>2144</v>
      </c>
    </row>
    <row r="103">
      <c r="A103" s="460">
        <v>45810.0</v>
      </c>
      <c r="B103" s="134" t="s">
        <v>27</v>
      </c>
      <c r="C103" s="461">
        <v>45810.136608796296</v>
      </c>
      <c r="D103" s="134">
        <v>2208.0</v>
      </c>
      <c r="E103" s="461">
        <v>45810.13895833334</v>
      </c>
      <c r="F103" s="461">
        <v>45810.165983796294</v>
      </c>
      <c r="G103" s="134">
        <v>0.0</v>
      </c>
      <c r="H103" s="134">
        <v>0.0</v>
      </c>
      <c r="I103" s="134">
        <v>2208.0</v>
      </c>
      <c r="J103" s="461">
        <v>45810.16600694445</v>
      </c>
      <c r="K103" s="461">
        <v>45810.16621527778</v>
      </c>
      <c r="L103" s="461">
        <v>45810.30467592592</v>
      </c>
      <c r="M103" s="461">
        <v>45810.229166666664</v>
      </c>
      <c r="N103" s="461">
        <v>45810.3125</v>
      </c>
      <c r="O103" s="134">
        <v>-133.28</v>
      </c>
      <c r="P103" s="134">
        <v>-210.63</v>
      </c>
      <c r="Q103" s="461">
        <v>45810.362025462964</v>
      </c>
      <c r="R103" s="134">
        <v>1987.2</v>
      </c>
      <c r="S103" s="461">
        <v>45810.1662037037</v>
      </c>
      <c r="T103" s="134" t="s">
        <v>2130</v>
      </c>
      <c r="U103" s="134">
        <v>0.7</v>
      </c>
      <c r="V103" s="134" t="s">
        <v>2143</v>
      </c>
      <c r="W103" s="134" t="s">
        <v>1699</v>
      </c>
      <c r="X103" s="134">
        <v>3.0</v>
      </c>
      <c r="Y103" s="134">
        <v>0.0</v>
      </c>
      <c r="Z103" s="462">
        <v>45810.0</v>
      </c>
      <c r="AA103" s="134" t="s">
        <v>2148</v>
      </c>
    </row>
    <row r="104">
      <c r="A104" s="460">
        <v>45810.0</v>
      </c>
      <c r="B104" s="134" t="s">
        <v>136</v>
      </c>
      <c r="C104" s="461">
        <v>45810.07707175926</v>
      </c>
      <c r="D104" s="134">
        <v>937.0</v>
      </c>
      <c r="E104" s="461">
        <v>45810.07960648148</v>
      </c>
      <c r="F104" s="461">
        <v>45810.09103009259</v>
      </c>
      <c r="G104" s="134">
        <v>0.0</v>
      </c>
      <c r="H104" s="134">
        <v>0.0</v>
      </c>
      <c r="I104" s="134">
        <v>937.0</v>
      </c>
      <c r="J104" s="461">
        <v>45810.09105324074</v>
      </c>
      <c r="K104" s="461">
        <v>45810.09122685185</v>
      </c>
      <c r="L104" s="461">
        <v>45810.19256944444</v>
      </c>
      <c r="M104" s="461">
        <v>45810.229166666664</v>
      </c>
      <c r="N104" s="461">
        <v>45810.3125</v>
      </c>
      <c r="O104" s="134">
        <v>-219.02</v>
      </c>
      <c r="P104" s="134">
        <v>-318.63</v>
      </c>
      <c r="Q104" s="461">
        <v>45810.362025462964</v>
      </c>
      <c r="R104" s="134">
        <v>843.3</v>
      </c>
      <c r="S104" s="461">
        <v>45810.13011574074</v>
      </c>
      <c r="T104" s="134" t="s">
        <v>2130</v>
      </c>
      <c r="U104" s="134">
        <v>0.3</v>
      </c>
      <c r="V104" s="134" t="s">
        <v>2143</v>
      </c>
      <c r="W104" s="134" t="s">
        <v>1699</v>
      </c>
      <c r="X104" s="134">
        <v>1.0</v>
      </c>
      <c r="Y104" s="134">
        <v>0.0</v>
      </c>
      <c r="Z104" s="462">
        <v>45810.0</v>
      </c>
      <c r="AA104" s="134" t="s">
        <v>2145</v>
      </c>
    </row>
    <row r="105">
      <c r="A105" s="460">
        <v>45810.0</v>
      </c>
      <c r="B105" s="134" t="s">
        <v>132</v>
      </c>
      <c r="C105" s="461">
        <v>45810.159780092596</v>
      </c>
      <c r="D105" s="134">
        <v>1725.0</v>
      </c>
      <c r="E105" s="461">
        <v>45810.218993055554</v>
      </c>
      <c r="F105" s="461">
        <v>45810.22523148148</v>
      </c>
      <c r="G105" s="134">
        <v>0.0</v>
      </c>
      <c r="H105" s="134">
        <v>0.0</v>
      </c>
      <c r="I105" s="134">
        <v>1725.0</v>
      </c>
      <c r="J105" s="461">
        <v>45810.22525462963</v>
      </c>
      <c r="K105" s="461">
        <v>45810.22540509259</v>
      </c>
      <c r="L105" s="461">
        <v>45810.320127314815</v>
      </c>
      <c r="M105" s="461">
        <v>45810.229166666664</v>
      </c>
      <c r="N105" s="461">
        <v>45810.3125</v>
      </c>
      <c r="O105" s="134">
        <v>-99.92</v>
      </c>
      <c r="P105" s="134">
        <v>-125.42</v>
      </c>
      <c r="Q105" s="461">
        <v>45810.362025462964</v>
      </c>
      <c r="R105" s="134">
        <v>1552.5</v>
      </c>
      <c r="S105" s="461">
        <v>45810.22539351852</v>
      </c>
      <c r="T105" s="134" t="s">
        <v>2130</v>
      </c>
      <c r="U105" s="134">
        <v>1.6</v>
      </c>
      <c r="V105" s="134" t="s">
        <v>2143</v>
      </c>
      <c r="W105" s="134" t="s">
        <v>1699</v>
      </c>
      <c r="X105" s="134">
        <v>3.0</v>
      </c>
      <c r="Y105" s="134">
        <v>2.0</v>
      </c>
      <c r="Z105" s="462">
        <v>45810.0</v>
      </c>
      <c r="AA105" s="134" t="s">
        <v>2144</v>
      </c>
    </row>
    <row r="106">
      <c r="A106" s="460">
        <v>45810.0</v>
      </c>
      <c r="B106" s="134" t="s">
        <v>17</v>
      </c>
      <c r="C106" s="461">
        <v>45810.253969907404</v>
      </c>
      <c r="D106" s="134">
        <v>2039.0</v>
      </c>
      <c r="E106" s="461">
        <v>45810.25655092593</v>
      </c>
      <c r="F106" s="461">
        <v>45810.27302083333</v>
      </c>
      <c r="G106" s="134">
        <v>0.0</v>
      </c>
      <c r="H106" s="134">
        <v>0.0</v>
      </c>
      <c r="I106" s="134">
        <v>2039.0</v>
      </c>
      <c r="J106" s="461">
        <v>45810.273125</v>
      </c>
      <c r="K106" s="461">
        <v>45810.27332175926</v>
      </c>
      <c r="L106" s="461">
        <v>45810.337233796294</v>
      </c>
      <c r="M106" s="461">
        <v>45810.229166666664</v>
      </c>
      <c r="N106" s="461">
        <v>45810.3125</v>
      </c>
      <c r="O106" s="134">
        <v>35.72</v>
      </c>
      <c r="P106" s="134">
        <v>-56.42</v>
      </c>
      <c r="Q106" s="461">
        <v>45810.362025462964</v>
      </c>
      <c r="R106" s="134">
        <v>1835.1</v>
      </c>
      <c r="S106" s="461">
        <v>45810.273310185185</v>
      </c>
      <c r="T106" s="134" t="s">
        <v>2130</v>
      </c>
      <c r="U106" s="134">
        <v>0.5</v>
      </c>
      <c r="V106" s="134" t="s">
        <v>2146</v>
      </c>
      <c r="W106" s="134" t="s">
        <v>2147</v>
      </c>
      <c r="X106" s="134">
        <v>6.0</v>
      </c>
      <c r="Y106" s="134">
        <v>5.0</v>
      </c>
      <c r="Z106" s="462">
        <v>45810.0</v>
      </c>
      <c r="AA106" s="134" t="s">
        <v>2148</v>
      </c>
    </row>
    <row r="107">
      <c r="A107" s="460">
        <v>45810.0</v>
      </c>
      <c r="B107" s="134" t="s">
        <v>317</v>
      </c>
      <c r="C107" s="461">
        <v>45810.172581018516</v>
      </c>
      <c r="D107" s="134">
        <v>1186.0</v>
      </c>
      <c r="E107" s="461">
        <v>45810.17355324074</v>
      </c>
      <c r="F107" s="461">
        <v>45810.280810185184</v>
      </c>
      <c r="G107" s="134">
        <v>0.0</v>
      </c>
      <c r="H107" s="134">
        <v>0.0</v>
      </c>
      <c r="I107" s="134">
        <v>1186.0</v>
      </c>
      <c r="J107" s="461">
        <v>45810.28082175926</v>
      </c>
      <c r="K107" s="461">
        <v>45810.28099537037</v>
      </c>
      <c r="L107" s="461">
        <v>45810.32232638889</v>
      </c>
      <c r="M107" s="461">
        <v>45810.229166666664</v>
      </c>
      <c r="N107" s="461">
        <v>45810.3125</v>
      </c>
      <c r="O107" s="134">
        <v>-81.48</v>
      </c>
      <c r="P107" s="134">
        <v>-45.37</v>
      </c>
      <c r="Q107" s="461">
        <v>45810.362025462964</v>
      </c>
      <c r="R107" s="134">
        <v>1067.4</v>
      </c>
      <c r="S107" s="461">
        <v>45810.28097222222</v>
      </c>
      <c r="T107" s="134" t="s">
        <v>2130</v>
      </c>
      <c r="U107" s="134">
        <v>2.6</v>
      </c>
      <c r="V107" s="134" t="s">
        <v>2149</v>
      </c>
      <c r="W107" s="134" t="s">
        <v>1699</v>
      </c>
      <c r="X107" s="134">
        <v>4.0</v>
      </c>
      <c r="Y107" s="134">
        <v>1.0</v>
      </c>
      <c r="Z107" s="462">
        <v>45810.0</v>
      </c>
      <c r="AA107" s="134" t="s">
        <v>2144</v>
      </c>
    </row>
    <row r="108">
      <c r="A108" s="460">
        <v>45810.0</v>
      </c>
      <c r="B108" s="134" t="s">
        <v>31</v>
      </c>
      <c r="C108" s="461">
        <v>45810.22474537037</v>
      </c>
      <c r="D108" s="134">
        <v>2365.0</v>
      </c>
      <c r="E108" s="461">
        <v>45810.22623842592</v>
      </c>
      <c r="F108" s="461">
        <v>45810.24329861111</v>
      </c>
      <c r="G108" s="134">
        <v>0.0</v>
      </c>
      <c r="H108" s="134">
        <v>0.0</v>
      </c>
      <c r="I108" s="134">
        <v>2365.0</v>
      </c>
      <c r="J108" s="461">
        <v>45810.24332175926</v>
      </c>
      <c r="K108" s="461">
        <v>45810.24365740741</v>
      </c>
      <c r="L108" s="461">
        <v>45810.323842592596</v>
      </c>
      <c r="M108" s="461">
        <v>45810.229166666664</v>
      </c>
      <c r="N108" s="461">
        <v>45810.3125</v>
      </c>
      <c r="O108" s="134">
        <v>-6.37</v>
      </c>
      <c r="P108" s="134">
        <v>-99.13</v>
      </c>
      <c r="Q108" s="461">
        <v>45810.362025462964</v>
      </c>
      <c r="R108" s="134">
        <v>2128.5</v>
      </c>
      <c r="S108" s="461">
        <v>45810.24359953704</v>
      </c>
      <c r="T108" s="134" t="s">
        <v>2130</v>
      </c>
      <c r="U108" s="134">
        <v>0.5</v>
      </c>
      <c r="V108" s="134" t="s">
        <v>2143</v>
      </c>
      <c r="W108" s="134" t="s">
        <v>2150</v>
      </c>
      <c r="X108" s="134">
        <v>5.0</v>
      </c>
      <c r="Y108" s="134">
        <v>4.0</v>
      </c>
      <c r="Z108" s="462">
        <v>45810.0</v>
      </c>
      <c r="AA108" s="134" t="s">
        <v>2148</v>
      </c>
    </row>
    <row r="109">
      <c r="A109" s="460">
        <v>45810.0</v>
      </c>
      <c r="B109" s="134" t="s">
        <v>1452</v>
      </c>
      <c r="C109" s="461">
        <v>45810.142476851855</v>
      </c>
      <c r="D109" s="134">
        <v>972.0</v>
      </c>
      <c r="E109" s="461">
        <v>45810.19856481482</v>
      </c>
      <c r="F109" s="461">
        <v>45810.214525462965</v>
      </c>
      <c r="G109" s="134">
        <v>0.0</v>
      </c>
      <c r="H109" s="134">
        <v>0.0</v>
      </c>
      <c r="I109" s="134">
        <v>972.0</v>
      </c>
      <c r="J109" s="461">
        <v>45810.214641203704</v>
      </c>
      <c r="K109" s="461">
        <v>45810.214837962965</v>
      </c>
      <c r="L109" s="461">
        <v>45810.31679398148</v>
      </c>
      <c r="M109" s="461">
        <v>45810.229166666664</v>
      </c>
      <c r="N109" s="461">
        <v>45810.3125</v>
      </c>
      <c r="O109" s="134">
        <v>-124.83</v>
      </c>
      <c r="P109" s="134">
        <v>-140.63</v>
      </c>
      <c r="Q109" s="461">
        <v>45810.362025462964</v>
      </c>
      <c r="R109" s="134">
        <v>874.8</v>
      </c>
      <c r="S109" s="461">
        <v>45810.233460648145</v>
      </c>
      <c r="T109" s="134" t="s">
        <v>2130</v>
      </c>
      <c r="U109" s="134">
        <v>1.7</v>
      </c>
      <c r="V109" s="134" t="s">
        <v>2143</v>
      </c>
      <c r="W109" s="134" t="s">
        <v>2147</v>
      </c>
      <c r="X109" s="134">
        <v>3.0</v>
      </c>
      <c r="Y109" s="134">
        <v>1.0</v>
      </c>
      <c r="Z109" s="462">
        <v>45810.0</v>
      </c>
      <c r="AA109" s="134" t="s">
        <v>2145</v>
      </c>
    </row>
    <row r="110">
      <c r="A110" s="460">
        <v>45810.0</v>
      </c>
      <c r="B110" s="134" t="s">
        <v>64</v>
      </c>
      <c r="C110" s="461">
        <v>45810.08491898148</v>
      </c>
      <c r="D110" s="134">
        <v>2429.0</v>
      </c>
      <c r="E110" s="461">
        <v>45810.1574537037</v>
      </c>
      <c r="F110" s="461">
        <v>45810.193136574075</v>
      </c>
      <c r="G110" s="134">
        <v>0.0</v>
      </c>
      <c r="H110" s="134">
        <v>0.0</v>
      </c>
      <c r="I110" s="134">
        <v>2429.0</v>
      </c>
      <c r="J110" s="461">
        <v>45810.19337962963</v>
      </c>
      <c r="K110" s="461">
        <v>45810.19368055555</v>
      </c>
      <c r="L110" s="461">
        <v>45810.33673611111</v>
      </c>
      <c r="M110" s="461">
        <v>45810.229166666664</v>
      </c>
      <c r="N110" s="461">
        <v>45810.3125</v>
      </c>
      <c r="O110" s="134">
        <v>-207.72</v>
      </c>
      <c r="P110" s="134">
        <v>-171.1</v>
      </c>
      <c r="Q110" s="461">
        <v>45810.362025462964</v>
      </c>
      <c r="R110" s="134">
        <v>2186.1</v>
      </c>
      <c r="S110" s="461">
        <v>45810.193657407406</v>
      </c>
      <c r="T110" s="134" t="s">
        <v>2130</v>
      </c>
      <c r="U110" s="134">
        <v>2.6</v>
      </c>
      <c r="V110" s="134" t="s">
        <v>2143</v>
      </c>
      <c r="W110" s="134" t="s">
        <v>1699</v>
      </c>
      <c r="X110" s="134">
        <v>2.0</v>
      </c>
      <c r="Y110" s="134">
        <v>0.0</v>
      </c>
      <c r="Z110" s="462">
        <v>45810.0</v>
      </c>
      <c r="AA110" s="134" t="s">
        <v>2148</v>
      </c>
    </row>
    <row r="111">
      <c r="A111" s="460">
        <v>45810.0</v>
      </c>
      <c r="B111" s="134" t="s">
        <v>30</v>
      </c>
      <c r="C111" s="461">
        <v>45810.22243055556</v>
      </c>
      <c r="D111" s="134">
        <v>1595.0</v>
      </c>
      <c r="E111" s="461">
        <v>45810.24340277778</v>
      </c>
      <c r="F111" s="461">
        <v>45810.25104166667</v>
      </c>
      <c r="G111" s="134">
        <v>0.0</v>
      </c>
      <c r="H111" s="134">
        <v>0.0</v>
      </c>
      <c r="I111" s="134">
        <v>1595.0</v>
      </c>
      <c r="J111" s="461">
        <v>45810.25105324074</v>
      </c>
      <c r="K111" s="461">
        <v>45810.2512037037</v>
      </c>
      <c r="L111" s="461">
        <v>45810.26590277778</v>
      </c>
      <c r="M111" s="461">
        <v>45810.229166666664</v>
      </c>
      <c r="N111" s="461">
        <v>45810.3125</v>
      </c>
      <c r="O111" s="134">
        <v>-9.7</v>
      </c>
      <c r="P111" s="134">
        <v>-88.27</v>
      </c>
      <c r="Q111" s="461">
        <v>45810.362025462964</v>
      </c>
      <c r="R111" s="134">
        <v>1435.5</v>
      </c>
      <c r="S111" s="461">
        <v>45810.251180555555</v>
      </c>
      <c r="T111" s="134" t="s">
        <v>2130</v>
      </c>
      <c r="U111" s="134">
        <v>0.7</v>
      </c>
      <c r="V111" s="134" t="s">
        <v>2143</v>
      </c>
      <c r="W111" s="134" t="s">
        <v>1699</v>
      </c>
      <c r="X111" s="134">
        <v>5.0</v>
      </c>
      <c r="Y111" s="134">
        <v>4.0</v>
      </c>
      <c r="Z111" s="462">
        <v>45810.0</v>
      </c>
      <c r="AA111" s="134" t="s">
        <v>2144</v>
      </c>
    </row>
    <row r="112">
      <c r="A112" s="460">
        <v>45810.0</v>
      </c>
      <c r="B112" s="134" t="s">
        <v>37</v>
      </c>
      <c r="C112" s="461">
        <v>45810.22866898148</v>
      </c>
      <c r="D112" s="134">
        <v>1671.0</v>
      </c>
      <c r="E112" s="461">
        <v>45810.24658564815</v>
      </c>
      <c r="F112" s="461">
        <v>45810.26818287037</v>
      </c>
      <c r="G112" s="134">
        <v>0.0</v>
      </c>
      <c r="H112" s="134">
        <v>0.0</v>
      </c>
      <c r="I112" s="134">
        <v>1671.0</v>
      </c>
      <c r="J112" s="461">
        <v>45810.26828703703</v>
      </c>
      <c r="K112" s="461">
        <v>45810.26849537037</v>
      </c>
      <c r="L112" s="177"/>
      <c r="M112" s="461">
        <v>45810.229166666664</v>
      </c>
      <c r="N112" s="461">
        <v>45810.3125</v>
      </c>
      <c r="O112" s="134">
        <v>-0.72</v>
      </c>
      <c r="P112" s="134">
        <v>-63.37</v>
      </c>
      <c r="Q112" s="461">
        <v>45810.362025462964</v>
      </c>
      <c r="R112" s="134">
        <v>1503.9</v>
      </c>
      <c r="S112" s="461">
        <v>45810.268483796295</v>
      </c>
      <c r="T112" s="134" t="s">
        <v>2130</v>
      </c>
      <c r="U112" s="134">
        <v>1.0</v>
      </c>
      <c r="V112" s="134" t="s">
        <v>2149</v>
      </c>
      <c r="W112" s="134" t="s">
        <v>1699</v>
      </c>
      <c r="X112" s="134">
        <v>5.0</v>
      </c>
      <c r="Y112" s="134">
        <v>4.0</v>
      </c>
      <c r="Z112" s="462">
        <v>45810.0</v>
      </c>
      <c r="AA112" s="134" t="s">
        <v>2144</v>
      </c>
    </row>
    <row r="113">
      <c r="A113" s="460">
        <v>45810.0</v>
      </c>
      <c r="B113" s="134" t="s">
        <v>22</v>
      </c>
      <c r="C113" s="461">
        <v>45810.247025462966</v>
      </c>
      <c r="D113" s="134">
        <v>2439.0</v>
      </c>
      <c r="E113" s="461">
        <v>45810.254166666666</v>
      </c>
      <c r="F113" s="461">
        <v>45810.28103009259</v>
      </c>
      <c r="G113" s="134">
        <v>0.0</v>
      </c>
      <c r="H113" s="134">
        <v>0.0</v>
      </c>
      <c r="I113" s="134">
        <v>2439.0</v>
      </c>
      <c r="J113" s="461">
        <v>45810.28105324074</v>
      </c>
      <c r="K113" s="461">
        <v>45810.28136574074</v>
      </c>
      <c r="L113" s="177"/>
      <c r="M113" s="461">
        <v>45810.229166666664</v>
      </c>
      <c r="N113" s="461">
        <v>45810.3125</v>
      </c>
      <c r="O113" s="134">
        <v>25.72</v>
      </c>
      <c r="P113" s="134">
        <v>-44.82</v>
      </c>
      <c r="Q113" s="461">
        <v>45810.362025462964</v>
      </c>
      <c r="R113" s="134">
        <v>2195.1</v>
      </c>
      <c r="S113" s="461">
        <v>45810.28134259259</v>
      </c>
      <c r="T113" s="134" t="s">
        <v>2130</v>
      </c>
      <c r="U113" s="134">
        <v>0.8</v>
      </c>
      <c r="V113" s="134" t="s">
        <v>2146</v>
      </c>
      <c r="W113" s="134" t="s">
        <v>1699</v>
      </c>
      <c r="X113" s="134">
        <v>5.0</v>
      </c>
      <c r="Y113" s="134">
        <v>5.0</v>
      </c>
      <c r="Z113" s="462">
        <v>45810.0</v>
      </c>
      <c r="AA113" s="134" t="s">
        <v>2148</v>
      </c>
    </row>
    <row r="114">
      <c r="A114" s="460">
        <v>45810.0</v>
      </c>
      <c r="B114" s="134" t="s">
        <v>29</v>
      </c>
      <c r="C114" s="461">
        <v>45810.08131944444</v>
      </c>
      <c r="D114" s="134">
        <v>1416.0</v>
      </c>
      <c r="E114" s="461">
        <v>45810.08435185185</v>
      </c>
      <c r="F114" s="461">
        <v>45810.092569444445</v>
      </c>
      <c r="G114" s="134">
        <v>0.0</v>
      </c>
      <c r="H114" s="134">
        <v>0.0</v>
      </c>
      <c r="I114" s="134">
        <v>1416.0</v>
      </c>
      <c r="J114" s="461">
        <v>45810.09259259259</v>
      </c>
      <c r="K114" s="461">
        <v>45810.09274305555</v>
      </c>
      <c r="L114" s="461">
        <v>45810.20763888889</v>
      </c>
      <c r="M114" s="461">
        <v>45810.229166666664</v>
      </c>
      <c r="N114" s="461">
        <v>45810.3125</v>
      </c>
      <c r="O114" s="134">
        <v>-212.9</v>
      </c>
      <c r="P114" s="134">
        <v>-316.45</v>
      </c>
      <c r="Q114" s="461">
        <v>45810.362025462964</v>
      </c>
      <c r="R114" s="134">
        <v>1274.4</v>
      </c>
      <c r="S114" s="461">
        <v>45810.09670138889</v>
      </c>
      <c r="T114" s="134" t="s">
        <v>2130</v>
      </c>
      <c r="U114" s="134">
        <v>0.3</v>
      </c>
      <c r="V114" s="134" t="s">
        <v>2143</v>
      </c>
      <c r="W114" s="134" t="s">
        <v>1699</v>
      </c>
      <c r="X114" s="134">
        <v>1.0</v>
      </c>
      <c r="Y114" s="134">
        <v>0.0</v>
      </c>
      <c r="Z114" s="462">
        <v>45810.0</v>
      </c>
      <c r="AA114" s="134" t="s">
        <v>2144</v>
      </c>
    </row>
    <row r="115">
      <c r="A115" s="460">
        <v>45810.0</v>
      </c>
      <c r="B115" s="134" t="s">
        <v>201</v>
      </c>
      <c r="C115" s="461">
        <v>45810.220972222225</v>
      </c>
      <c r="D115" s="134">
        <v>1990.0</v>
      </c>
      <c r="E115" s="461">
        <v>45810.22451388889</v>
      </c>
      <c r="F115" s="461">
        <v>45810.23085648148</v>
      </c>
      <c r="G115" s="134">
        <v>0.0</v>
      </c>
      <c r="H115" s="134">
        <v>0.0</v>
      </c>
      <c r="I115" s="134">
        <v>1990.0</v>
      </c>
      <c r="J115" s="461">
        <v>45810.230891203704</v>
      </c>
      <c r="K115" s="461">
        <v>45810.23125</v>
      </c>
      <c r="L115" s="461">
        <v>45810.25858796296</v>
      </c>
      <c r="M115" s="461">
        <v>45810.229166666664</v>
      </c>
      <c r="N115" s="461">
        <v>45810.3125</v>
      </c>
      <c r="O115" s="134">
        <v>-11.8</v>
      </c>
      <c r="P115" s="134">
        <v>-116.98</v>
      </c>
      <c r="Q115" s="461">
        <v>45810.362025462964</v>
      </c>
      <c r="R115" s="134">
        <v>1791.0</v>
      </c>
      <c r="S115" s="461">
        <v>45810.23123842593</v>
      </c>
      <c r="T115" s="134" t="s">
        <v>2130</v>
      </c>
      <c r="U115" s="134">
        <v>0.2</v>
      </c>
      <c r="V115" s="134" t="s">
        <v>2143</v>
      </c>
      <c r="W115" s="134" t="s">
        <v>1699</v>
      </c>
      <c r="X115" s="134">
        <v>5.0</v>
      </c>
      <c r="Y115" s="134">
        <v>4.0</v>
      </c>
      <c r="Z115" s="462">
        <v>45810.0</v>
      </c>
      <c r="AA115" s="134" t="s">
        <v>2144</v>
      </c>
    </row>
    <row r="116">
      <c r="A116" s="460">
        <v>45810.0</v>
      </c>
      <c r="B116" s="134" t="s">
        <v>79</v>
      </c>
      <c r="C116" s="461">
        <v>45810.1893287037</v>
      </c>
      <c r="D116" s="134">
        <v>2663.0</v>
      </c>
      <c r="E116" s="461">
        <v>45810.192395833335</v>
      </c>
      <c r="F116" s="461">
        <v>45810.21634259259</v>
      </c>
      <c r="G116" s="134">
        <v>0.0</v>
      </c>
      <c r="H116" s="134">
        <v>0.0</v>
      </c>
      <c r="I116" s="134">
        <v>2663.0</v>
      </c>
      <c r="J116" s="461">
        <v>45810.21637731481</v>
      </c>
      <c r="K116" s="461">
        <v>45810.21674768518</v>
      </c>
      <c r="L116" s="461">
        <v>45810.25494212963</v>
      </c>
      <c r="M116" s="461">
        <v>45810.229166666664</v>
      </c>
      <c r="N116" s="461">
        <v>45810.3125</v>
      </c>
      <c r="O116" s="134">
        <v>-57.37</v>
      </c>
      <c r="P116" s="134">
        <v>-137.88</v>
      </c>
      <c r="Q116" s="461">
        <v>45810.362025462964</v>
      </c>
      <c r="R116" s="134">
        <v>2396.7</v>
      </c>
      <c r="S116" s="461">
        <v>45810.23454861111</v>
      </c>
      <c r="T116" s="134" t="s">
        <v>2130</v>
      </c>
      <c r="U116" s="134">
        <v>0.7</v>
      </c>
      <c r="V116" s="134" t="s">
        <v>2143</v>
      </c>
      <c r="W116" s="134" t="s">
        <v>1699</v>
      </c>
      <c r="X116" s="134">
        <v>4.0</v>
      </c>
      <c r="Y116" s="134">
        <v>3.0</v>
      </c>
      <c r="Z116" s="462">
        <v>45810.0</v>
      </c>
      <c r="AA116" s="134" t="s">
        <v>2148</v>
      </c>
    </row>
    <row r="117">
      <c r="A117" s="460">
        <v>45810.0</v>
      </c>
      <c r="B117" s="134" t="s">
        <v>15</v>
      </c>
      <c r="C117" s="461">
        <v>45810.116689814815</v>
      </c>
      <c r="D117" s="134">
        <v>367.0</v>
      </c>
      <c r="E117" s="461">
        <v>45810.20512731482</v>
      </c>
      <c r="F117" s="461">
        <v>45810.21574074074</v>
      </c>
      <c r="G117" s="134">
        <v>0.0</v>
      </c>
      <c r="H117" s="134">
        <v>0.0</v>
      </c>
      <c r="I117" s="134">
        <v>367.0</v>
      </c>
      <c r="J117" s="461">
        <v>45810.21576388889</v>
      </c>
      <c r="K117" s="461">
        <v>45810.21585648148</v>
      </c>
      <c r="L117" s="461">
        <v>45810.24628472222</v>
      </c>
      <c r="M117" s="461">
        <v>45810.229166666664</v>
      </c>
      <c r="N117" s="461">
        <v>45810.3125</v>
      </c>
      <c r="O117" s="134">
        <v>-161.97</v>
      </c>
      <c r="P117" s="134">
        <v>-139.15</v>
      </c>
      <c r="Q117" s="461">
        <v>45810.362025462964</v>
      </c>
      <c r="R117" s="134">
        <v>330.3</v>
      </c>
      <c r="S117" s="461">
        <v>45810.22460648148</v>
      </c>
      <c r="T117" s="134" t="s">
        <v>2130</v>
      </c>
      <c r="U117" s="134">
        <v>2.4</v>
      </c>
      <c r="V117" s="134" t="s">
        <v>2143</v>
      </c>
      <c r="W117" s="134" t="s">
        <v>2147</v>
      </c>
      <c r="X117" s="134">
        <v>2.0</v>
      </c>
      <c r="Y117" s="134">
        <v>1.0</v>
      </c>
      <c r="Z117" s="462">
        <v>45810.0</v>
      </c>
      <c r="AA117" s="134" t="s">
        <v>2145</v>
      </c>
    </row>
    <row r="118">
      <c r="A118" s="460">
        <v>45810.0</v>
      </c>
      <c r="B118" s="134" t="s">
        <v>116</v>
      </c>
      <c r="C118" s="461">
        <v>45810.15644675926</v>
      </c>
      <c r="D118" s="134">
        <v>1643.0</v>
      </c>
      <c r="E118" s="461">
        <v>45810.176724537036</v>
      </c>
      <c r="F118" s="461">
        <v>45810.20453703704</v>
      </c>
      <c r="G118" s="134">
        <v>0.0</v>
      </c>
      <c r="H118" s="134">
        <v>0.0</v>
      </c>
      <c r="I118" s="134">
        <v>1643.0</v>
      </c>
      <c r="J118" s="461">
        <v>45810.20454861111</v>
      </c>
      <c r="K118" s="461">
        <v>45810.20469907407</v>
      </c>
      <c r="L118" s="461">
        <v>45810.323425925926</v>
      </c>
      <c r="M118" s="461">
        <v>45810.229166666664</v>
      </c>
      <c r="N118" s="461">
        <v>45810.3125</v>
      </c>
      <c r="O118" s="134">
        <v>-104.72</v>
      </c>
      <c r="P118" s="134">
        <v>-155.23</v>
      </c>
      <c r="Q118" s="461">
        <v>45810.362025462964</v>
      </c>
      <c r="R118" s="134">
        <v>1478.7</v>
      </c>
      <c r="S118" s="461">
        <v>45810.23086805556</v>
      </c>
      <c r="T118" s="134" t="s">
        <v>2130</v>
      </c>
      <c r="U118" s="134">
        <v>1.2</v>
      </c>
      <c r="V118" s="134" t="s">
        <v>2143</v>
      </c>
      <c r="W118" s="134" t="s">
        <v>1699</v>
      </c>
      <c r="X118" s="134">
        <v>3.0</v>
      </c>
      <c r="Y118" s="134">
        <v>2.0</v>
      </c>
      <c r="Z118" s="462">
        <v>45810.0</v>
      </c>
      <c r="AA118" s="134" t="s">
        <v>2144</v>
      </c>
    </row>
    <row r="119">
      <c r="A119" s="460">
        <v>45810.0</v>
      </c>
      <c r="B119" s="134" t="s">
        <v>84</v>
      </c>
      <c r="C119" s="461">
        <v>45810.23025462963</v>
      </c>
      <c r="D119" s="134">
        <v>2541.0</v>
      </c>
      <c r="E119" s="461">
        <v>45810.23061342593</v>
      </c>
      <c r="F119" s="461">
        <v>45810.248506944445</v>
      </c>
      <c r="G119" s="134">
        <v>0.0</v>
      </c>
      <c r="H119" s="134">
        <v>0.0</v>
      </c>
      <c r="I119" s="134">
        <v>2541.0</v>
      </c>
      <c r="J119" s="461">
        <v>45810.24851851852</v>
      </c>
      <c r="K119" s="461">
        <v>45810.24895833333</v>
      </c>
      <c r="L119" s="461">
        <v>45810.34342592592</v>
      </c>
      <c r="M119" s="461">
        <v>45810.229166666664</v>
      </c>
      <c r="N119" s="461">
        <v>45810.3125</v>
      </c>
      <c r="O119" s="134">
        <v>1.57</v>
      </c>
      <c r="P119" s="134">
        <v>-91.5</v>
      </c>
      <c r="Q119" s="461">
        <v>45810.362025462964</v>
      </c>
      <c r="R119" s="134">
        <v>2286.9</v>
      </c>
      <c r="S119" s="461">
        <v>45810.24894675926</v>
      </c>
      <c r="T119" s="134" t="s">
        <v>2130</v>
      </c>
      <c r="U119" s="134">
        <v>0.4</v>
      </c>
      <c r="V119" s="134" t="s">
        <v>2146</v>
      </c>
      <c r="W119" s="134" t="s">
        <v>1699</v>
      </c>
      <c r="X119" s="134">
        <v>5.0</v>
      </c>
      <c r="Y119" s="134">
        <v>4.0</v>
      </c>
      <c r="Z119" s="462">
        <v>45810.0</v>
      </c>
      <c r="AA119" s="134" t="s">
        <v>2148</v>
      </c>
    </row>
    <row r="120">
      <c r="A120" s="460">
        <v>45810.0</v>
      </c>
      <c r="B120" s="134" t="s">
        <v>77</v>
      </c>
      <c r="C120" s="461">
        <v>45810.259108796294</v>
      </c>
      <c r="D120" s="134">
        <v>2194.0</v>
      </c>
      <c r="E120" s="461">
        <v>45810.260150462964</v>
      </c>
      <c r="F120" s="461">
        <v>45810.29851851852</v>
      </c>
      <c r="G120" s="134">
        <v>0.0</v>
      </c>
      <c r="H120" s="134">
        <v>0.0</v>
      </c>
      <c r="I120" s="134">
        <v>2194.0</v>
      </c>
      <c r="J120" s="461">
        <v>45810.29854166666</v>
      </c>
      <c r="K120" s="461">
        <v>45810.29880787037</v>
      </c>
      <c r="L120" s="461">
        <v>45810.32611111111</v>
      </c>
      <c r="M120" s="461">
        <v>45810.229166666664</v>
      </c>
      <c r="N120" s="461">
        <v>45810.3125</v>
      </c>
      <c r="O120" s="134">
        <v>43.12</v>
      </c>
      <c r="P120" s="134">
        <v>-19.7</v>
      </c>
      <c r="Q120" s="461">
        <v>45810.362025462964</v>
      </c>
      <c r="R120" s="134">
        <v>1974.6</v>
      </c>
      <c r="S120" s="461">
        <v>45810.29877314815</v>
      </c>
      <c r="T120" s="134" t="s">
        <v>2130</v>
      </c>
      <c r="U120" s="134">
        <v>1.0</v>
      </c>
      <c r="V120" s="134" t="s">
        <v>2146</v>
      </c>
      <c r="W120" s="134" t="s">
        <v>1699</v>
      </c>
      <c r="X120" s="134">
        <v>6.0</v>
      </c>
      <c r="Y120" s="134">
        <v>4.0</v>
      </c>
      <c r="Z120" s="462">
        <v>45810.0</v>
      </c>
      <c r="AA120" s="134" t="s">
        <v>2148</v>
      </c>
    </row>
    <row r="121">
      <c r="A121" s="460">
        <v>45810.0</v>
      </c>
      <c r="B121" s="134" t="s">
        <v>286</v>
      </c>
      <c r="C121" s="461">
        <v>45810.17125</v>
      </c>
      <c r="D121" s="134">
        <v>1071.0</v>
      </c>
      <c r="E121" s="461">
        <v>45810.18989583333</v>
      </c>
      <c r="F121" s="461">
        <v>45810.1997337963</v>
      </c>
      <c r="G121" s="134">
        <v>0.0</v>
      </c>
      <c r="H121" s="134">
        <v>0.0</v>
      </c>
      <c r="I121" s="134">
        <v>1071.0</v>
      </c>
      <c r="J121" s="461">
        <v>45810.19975694444</v>
      </c>
      <c r="K121" s="461">
        <v>45810.19996527778</v>
      </c>
      <c r="L121" s="461">
        <v>45810.32517361111</v>
      </c>
      <c r="M121" s="461">
        <v>45810.229166666664</v>
      </c>
      <c r="N121" s="461">
        <v>45810.3125</v>
      </c>
      <c r="O121" s="134">
        <v>-83.4</v>
      </c>
      <c r="P121" s="134">
        <v>-162.05</v>
      </c>
      <c r="Q121" s="461">
        <v>45810.362025462964</v>
      </c>
      <c r="R121" s="134">
        <v>963.9</v>
      </c>
      <c r="S121" s="461">
        <v>45810.218668981484</v>
      </c>
      <c r="T121" s="134" t="s">
        <v>2130</v>
      </c>
      <c r="U121" s="134">
        <v>0.7</v>
      </c>
      <c r="V121" s="134" t="s">
        <v>2143</v>
      </c>
      <c r="W121" s="134" t="s">
        <v>2147</v>
      </c>
      <c r="X121" s="134">
        <v>4.0</v>
      </c>
      <c r="Y121" s="134">
        <v>2.0</v>
      </c>
      <c r="Z121" s="462">
        <v>45810.0</v>
      </c>
      <c r="AA121" s="134" t="s">
        <v>2144</v>
      </c>
    </row>
    <row r="122">
      <c r="A122" s="460">
        <v>45810.0</v>
      </c>
      <c r="B122" s="134" t="s">
        <v>1362</v>
      </c>
      <c r="C122" s="461">
        <v>45810.13298611111</v>
      </c>
      <c r="D122" s="134">
        <v>1674.0</v>
      </c>
      <c r="E122" s="461">
        <v>45810.1934837963</v>
      </c>
      <c r="F122" s="461">
        <v>45810.21532407407</v>
      </c>
      <c r="G122" s="134">
        <v>0.0</v>
      </c>
      <c r="H122" s="134">
        <v>0.0</v>
      </c>
      <c r="I122" s="134">
        <v>1674.0</v>
      </c>
      <c r="J122" s="461">
        <v>45810.21550925926</v>
      </c>
      <c r="K122" s="461">
        <v>45810.215682870374</v>
      </c>
      <c r="L122" s="461">
        <v>45810.32013888889</v>
      </c>
      <c r="M122" s="461">
        <v>45810.229166666664</v>
      </c>
      <c r="N122" s="461">
        <v>45810.3125</v>
      </c>
      <c r="O122" s="134">
        <v>-138.5</v>
      </c>
      <c r="P122" s="134">
        <v>-139.42</v>
      </c>
      <c r="Q122" s="461">
        <v>45810.362025462964</v>
      </c>
      <c r="R122" s="134">
        <v>1506.6</v>
      </c>
      <c r="S122" s="461">
        <v>45810.2156712963</v>
      </c>
      <c r="T122" s="134" t="s">
        <v>2130</v>
      </c>
      <c r="U122" s="134">
        <v>2.0</v>
      </c>
      <c r="V122" s="134" t="s">
        <v>2143</v>
      </c>
      <c r="W122" s="134" t="s">
        <v>1699</v>
      </c>
      <c r="X122" s="134">
        <v>3.0</v>
      </c>
      <c r="Y122" s="134">
        <v>1.0</v>
      </c>
      <c r="Z122" s="462">
        <v>45810.0</v>
      </c>
      <c r="AA122" s="134" t="s">
        <v>2144</v>
      </c>
    </row>
    <row r="123">
      <c r="A123" s="460">
        <v>45810.0</v>
      </c>
      <c r="B123" s="134" t="s">
        <v>773</v>
      </c>
      <c r="C123" s="461">
        <v>45810.19633101852</v>
      </c>
      <c r="D123" s="134">
        <v>351.0</v>
      </c>
      <c r="E123" s="461">
        <v>45810.20149305555</v>
      </c>
      <c r="F123" s="461">
        <v>45810.20991898148</v>
      </c>
      <c r="G123" s="134">
        <v>0.0</v>
      </c>
      <c r="H123" s="134">
        <v>0.0</v>
      </c>
      <c r="I123" s="134">
        <v>351.0</v>
      </c>
      <c r="J123" s="461">
        <v>45810.20994212963</v>
      </c>
      <c r="K123" s="461">
        <v>45810.21010416667</v>
      </c>
      <c r="L123" s="461">
        <v>45810.32203703704</v>
      </c>
      <c r="M123" s="461">
        <v>45810.229166666664</v>
      </c>
      <c r="N123" s="461">
        <v>45810.3125</v>
      </c>
      <c r="O123" s="134">
        <v>-47.28</v>
      </c>
      <c r="P123" s="134">
        <v>-147.45</v>
      </c>
      <c r="Q123" s="461">
        <v>45810.362025462964</v>
      </c>
      <c r="R123" s="134">
        <v>315.9</v>
      </c>
      <c r="S123" s="461">
        <v>45810.23101851852</v>
      </c>
      <c r="T123" s="134" t="s">
        <v>2130</v>
      </c>
      <c r="U123" s="134">
        <v>0.3</v>
      </c>
      <c r="V123" s="134" t="s">
        <v>2143</v>
      </c>
      <c r="W123" s="134" t="s">
        <v>2147</v>
      </c>
      <c r="X123" s="134">
        <v>4.0</v>
      </c>
      <c r="Y123" s="134">
        <v>3.0</v>
      </c>
      <c r="Z123" s="462">
        <v>45810.0</v>
      </c>
      <c r="AA123" s="134" t="s">
        <v>2145</v>
      </c>
    </row>
    <row r="124">
      <c r="A124" s="460">
        <v>45810.0</v>
      </c>
      <c r="B124" s="134" t="s">
        <v>517</v>
      </c>
      <c r="C124" s="461">
        <v>45810.10008101852</v>
      </c>
      <c r="D124" s="134">
        <v>1270.0</v>
      </c>
      <c r="E124" s="461">
        <v>45810.10173611111</v>
      </c>
      <c r="F124" s="461">
        <v>45810.11875</v>
      </c>
      <c r="G124" s="134">
        <v>0.0</v>
      </c>
      <c r="H124" s="134">
        <v>0.0</v>
      </c>
      <c r="I124" s="134">
        <v>1270.0</v>
      </c>
      <c r="J124" s="461">
        <v>45810.118784722225</v>
      </c>
      <c r="K124" s="461">
        <v>45810.11912037037</v>
      </c>
      <c r="L124" s="461">
        <v>45810.20033564815</v>
      </c>
      <c r="M124" s="461">
        <v>45810.229166666664</v>
      </c>
      <c r="N124" s="461">
        <v>45810.3125</v>
      </c>
      <c r="O124" s="134">
        <v>-185.88</v>
      </c>
      <c r="P124" s="134">
        <v>-278.47</v>
      </c>
      <c r="Q124" s="461">
        <v>45810.362025462964</v>
      </c>
      <c r="R124" s="134">
        <v>1143.0</v>
      </c>
      <c r="S124" s="461">
        <v>45810.16615740741</v>
      </c>
      <c r="T124" s="134" t="s">
        <v>2130</v>
      </c>
      <c r="U124" s="134">
        <v>0.5</v>
      </c>
      <c r="V124" s="134" t="s">
        <v>2143</v>
      </c>
      <c r="W124" s="134" t="s">
        <v>1699</v>
      </c>
      <c r="X124" s="134">
        <v>2.0</v>
      </c>
      <c r="Y124" s="134">
        <v>1.0</v>
      </c>
      <c r="Z124" s="462">
        <v>45810.0</v>
      </c>
      <c r="AA124" s="134" t="s">
        <v>2144</v>
      </c>
    </row>
    <row r="125">
      <c r="A125" s="460">
        <v>45810.0</v>
      </c>
      <c r="B125" s="134" t="s">
        <v>76</v>
      </c>
      <c r="C125" s="461">
        <v>45810.24621527778</v>
      </c>
      <c r="D125" s="134">
        <v>1611.0</v>
      </c>
      <c r="E125" s="461">
        <v>45810.24805555555</v>
      </c>
      <c r="F125" s="461">
        <v>45810.26247685185</v>
      </c>
      <c r="G125" s="134">
        <v>0.0</v>
      </c>
      <c r="H125" s="134">
        <v>0.0</v>
      </c>
      <c r="I125" s="134">
        <v>1611.0</v>
      </c>
      <c r="J125" s="461">
        <v>45810.2625</v>
      </c>
      <c r="K125" s="461">
        <v>45810.262719907405</v>
      </c>
      <c r="L125" s="461">
        <v>45810.27379629629</v>
      </c>
      <c r="M125" s="461">
        <v>45810.229166666664</v>
      </c>
      <c r="N125" s="461">
        <v>45810.3125</v>
      </c>
      <c r="O125" s="134">
        <v>24.55</v>
      </c>
      <c r="P125" s="134">
        <v>-71.68</v>
      </c>
      <c r="Q125" s="461">
        <v>45810.362025462964</v>
      </c>
      <c r="R125" s="134">
        <v>1449.9</v>
      </c>
      <c r="S125" s="461">
        <v>45810.262708333335</v>
      </c>
      <c r="T125" s="134" t="s">
        <v>2130</v>
      </c>
      <c r="U125" s="134">
        <v>0.4</v>
      </c>
      <c r="V125" s="134" t="s">
        <v>2146</v>
      </c>
      <c r="W125" s="134" t="s">
        <v>1699</v>
      </c>
      <c r="X125" s="134">
        <v>5.0</v>
      </c>
      <c r="Y125" s="134">
        <v>5.0</v>
      </c>
      <c r="Z125" s="462">
        <v>45810.0</v>
      </c>
      <c r="AA125" s="134" t="s">
        <v>2144</v>
      </c>
    </row>
    <row r="126">
      <c r="A126" s="460">
        <v>45810.0</v>
      </c>
      <c r="B126" s="134" t="s">
        <v>291</v>
      </c>
      <c r="C126" s="461">
        <v>45810.21743055555</v>
      </c>
      <c r="D126" s="134">
        <v>1317.0</v>
      </c>
      <c r="E126" s="461">
        <v>45810.22336805556</v>
      </c>
      <c r="F126" s="461">
        <v>45810.23265046296</v>
      </c>
      <c r="G126" s="134">
        <v>0.0</v>
      </c>
      <c r="H126" s="134">
        <v>0.0</v>
      </c>
      <c r="I126" s="134">
        <v>1317.0</v>
      </c>
      <c r="J126" s="461">
        <v>45810.23267361111</v>
      </c>
      <c r="K126" s="461">
        <v>45810.23280092593</v>
      </c>
      <c r="L126" s="461">
        <v>45810.26394675926</v>
      </c>
      <c r="M126" s="461">
        <v>45810.229166666664</v>
      </c>
      <c r="N126" s="461">
        <v>45810.3125</v>
      </c>
      <c r="O126" s="134">
        <v>-16.9</v>
      </c>
      <c r="P126" s="134">
        <v>-114.75</v>
      </c>
      <c r="Q126" s="461">
        <v>45810.362025462964</v>
      </c>
      <c r="R126" s="134">
        <v>1185.3</v>
      </c>
      <c r="S126" s="461">
        <v>45810.23280092593</v>
      </c>
      <c r="T126" s="134" t="s">
        <v>2130</v>
      </c>
      <c r="U126" s="134">
        <v>0.4</v>
      </c>
      <c r="V126" s="134" t="s">
        <v>2143</v>
      </c>
      <c r="W126" s="134" t="s">
        <v>1699</v>
      </c>
      <c r="X126" s="134">
        <v>5.0</v>
      </c>
      <c r="Y126" s="134">
        <v>4.0</v>
      </c>
      <c r="Z126" s="462">
        <v>45810.0</v>
      </c>
      <c r="AA126" s="134" t="s">
        <v>2144</v>
      </c>
    </row>
    <row r="127">
      <c r="A127" s="460">
        <v>45810.0</v>
      </c>
      <c r="B127" s="134" t="s">
        <v>172</v>
      </c>
      <c r="C127" s="461">
        <v>45810.308483796296</v>
      </c>
      <c r="D127" s="134">
        <v>0.0</v>
      </c>
      <c r="E127" s="461">
        <v>45810.308796296296</v>
      </c>
      <c r="F127" s="177"/>
      <c r="G127" s="134">
        <v>0.0</v>
      </c>
      <c r="H127" s="134">
        <v>0.0</v>
      </c>
      <c r="I127" s="134">
        <v>0.0</v>
      </c>
      <c r="J127" s="177"/>
      <c r="K127" s="177"/>
      <c r="L127" s="177"/>
      <c r="M127" s="461">
        <v>45810.229166666664</v>
      </c>
      <c r="N127" s="461">
        <v>45810.3125</v>
      </c>
      <c r="O127" s="134">
        <v>114.22</v>
      </c>
      <c r="P127" s="177"/>
      <c r="Q127" s="461">
        <v>45810.362025462964</v>
      </c>
      <c r="R127" s="177"/>
      <c r="S127" s="461">
        <v>45810.338472222225</v>
      </c>
      <c r="T127" s="134" t="s">
        <v>2130</v>
      </c>
      <c r="U127" s="177"/>
      <c r="V127" s="134" t="s">
        <v>2152</v>
      </c>
      <c r="W127" s="134" t="s">
        <v>1699</v>
      </c>
      <c r="X127" s="134">
        <v>7.0</v>
      </c>
      <c r="Y127" s="134">
        <v>5.0</v>
      </c>
      <c r="Z127" s="462">
        <v>45810.0</v>
      </c>
      <c r="AA127" s="134" t="s">
        <v>2148</v>
      </c>
    </row>
    <row r="128">
      <c r="A128" s="460">
        <v>45810.0</v>
      </c>
      <c r="B128" s="134" t="s">
        <v>1609</v>
      </c>
      <c r="C128" s="461">
        <v>45810.21658564815</v>
      </c>
      <c r="D128" s="134">
        <v>888.0</v>
      </c>
      <c r="E128" s="461">
        <v>45810.21873842592</v>
      </c>
      <c r="F128" s="461">
        <v>45810.224270833336</v>
      </c>
      <c r="G128" s="134">
        <v>0.0</v>
      </c>
      <c r="H128" s="134">
        <v>0.0</v>
      </c>
      <c r="I128" s="134">
        <v>888.0</v>
      </c>
      <c r="J128" s="461">
        <v>45810.224282407406</v>
      </c>
      <c r="K128" s="461">
        <v>45810.22443287037</v>
      </c>
      <c r="L128" s="461">
        <v>45810.32549768518</v>
      </c>
      <c r="M128" s="461">
        <v>45810.229166666664</v>
      </c>
      <c r="N128" s="461">
        <v>45810.3125</v>
      </c>
      <c r="O128" s="134">
        <v>-18.12</v>
      </c>
      <c r="P128" s="134">
        <v>-126.8</v>
      </c>
      <c r="Q128" s="461">
        <v>45810.362025462964</v>
      </c>
      <c r="R128" s="134">
        <v>799.2</v>
      </c>
      <c r="S128" s="461">
        <v>45810.22686342592</v>
      </c>
      <c r="T128" s="134" t="s">
        <v>2130</v>
      </c>
      <c r="U128" s="134">
        <v>0.2</v>
      </c>
      <c r="V128" s="134" t="s">
        <v>2143</v>
      </c>
      <c r="W128" s="134" t="s">
        <v>1699</v>
      </c>
      <c r="X128" s="134">
        <v>5.0</v>
      </c>
      <c r="Y128" s="134">
        <v>3.0</v>
      </c>
      <c r="Z128" s="462">
        <v>45810.0</v>
      </c>
      <c r="AA128" s="134" t="s">
        <v>2145</v>
      </c>
    </row>
    <row r="129">
      <c r="A129" s="460">
        <v>45810.0</v>
      </c>
      <c r="B129" s="134" t="s">
        <v>160</v>
      </c>
      <c r="C129" s="461">
        <v>45810.18997685185</v>
      </c>
      <c r="D129" s="134">
        <v>2071.0</v>
      </c>
      <c r="E129" s="461">
        <v>45810.192662037036</v>
      </c>
      <c r="F129" s="461">
        <v>45810.23186342593</v>
      </c>
      <c r="G129" s="134">
        <v>0.0</v>
      </c>
      <c r="H129" s="134">
        <v>0.0</v>
      </c>
      <c r="I129" s="134">
        <v>2071.0</v>
      </c>
      <c r="J129" s="461">
        <v>45810.231875</v>
      </c>
      <c r="K129" s="461">
        <v>45810.23196759259</v>
      </c>
      <c r="L129" s="461">
        <v>45810.32555555556</v>
      </c>
      <c r="M129" s="461">
        <v>45810.229166666664</v>
      </c>
      <c r="N129" s="461">
        <v>45810.3125</v>
      </c>
      <c r="O129" s="134">
        <v>-56.43</v>
      </c>
      <c r="P129" s="134">
        <v>-115.97</v>
      </c>
      <c r="Q129" s="461">
        <v>45810.362025462964</v>
      </c>
      <c r="R129" s="134">
        <v>1863.9</v>
      </c>
      <c r="S129" s="461">
        <v>45810.23195601852</v>
      </c>
      <c r="T129" s="134" t="s">
        <v>2130</v>
      </c>
      <c r="U129" s="134">
        <v>1.0</v>
      </c>
      <c r="V129" s="134" t="s">
        <v>2143</v>
      </c>
      <c r="W129" s="134" t="s">
        <v>1699</v>
      </c>
      <c r="X129" s="134">
        <v>4.0</v>
      </c>
      <c r="Y129" s="134">
        <v>3.0</v>
      </c>
      <c r="Z129" s="462">
        <v>45810.0</v>
      </c>
      <c r="AA129" s="134" t="s">
        <v>2148</v>
      </c>
    </row>
    <row r="130">
      <c r="A130" s="458">
        <v>45810.0</v>
      </c>
      <c r="B130" s="29" t="s">
        <v>70</v>
      </c>
      <c r="C130" s="14">
        <v>45810.2628125</v>
      </c>
      <c r="D130" s="29">
        <v>2299.0</v>
      </c>
      <c r="E130" s="14">
        <v>45810.27269675926</v>
      </c>
      <c r="F130" s="14">
        <v>45810.33243055556</v>
      </c>
      <c r="G130" s="29">
        <v>0.0</v>
      </c>
      <c r="H130" s="29">
        <v>0.0</v>
      </c>
      <c r="I130" s="29">
        <v>2299.0</v>
      </c>
      <c r="J130" s="14">
        <v>45810.33244212963</v>
      </c>
      <c r="K130" s="14">
        <v>45810.33267361111</v>
      </c>
      <c r="L130" s="14">
        <v>45810.33568287037</v>
      </c>
      <c r="M130" s="14">
        <v>45810.229166666664</v>
      </c>
      <c r="N130" s="14">
        <v>45810.3125</v>
      </c>
      <c r="O130" s="29">
        <v>48.45</v>
      </c>
      <c r="P130" s="29">
        <v>29.05</v>
      </c>
      <c r="Q130" s="14">
        <v>45810.362025462964</v>
      </c>
      <c r="R130" s="29">
        <v>2069.1</v>
      </c>
      <c r="S130" s="14">
        <v>45810.33263888889</v>
      </c>
      <c r="T130" s="29" t="s">
        <v>2130</v>
      </c>
      <c r="U130" s="29">
        <v>1.7</v>
      </c>
      <c r="V130" s="29" t="s">
        <v>2146</v>
      </c>
      <c r="W130" s="29" t="s">
        <v>1699</v>
      </c>
      <c r="X130" s="29">
        <v>6.0</v>
      </c>
      <c r="Y130" s="29">
        <v>5.0</v>
      </c>
      <c r="Z130" s="463">
        <v>45810.0</v>
      </c>
      <c r="AA130" s="29" t="s">
        <v>2148</v>
      </c>
    </row>
    <row r="131">
      <c r="A131" s="458">
        <v>45810.0</v>
      </c>
      <c r="B131" s="29" t="s">
        <v>1932</v>
      </c>
      <c r="C131" s="14">
        <v>45810.197291666664</v>
      </c>
      <c r="D131" s="29">
        <v>160.0</v>
      </c>
      <c r="E131" s="14">
        <v>45810.20854166667</v>
      </c>
      <c r="F131" s="14">
        <v>45810.212430555555</v>
      </c>
      <c r="G131" s="29">
        <v>0.0</v>
      </c>
      <c r="H131" s="29">
        <v>0.0</v>
      </c>
      <c r="I131" s="29">
        <v>160.0</v>
      </c>
      <c r="J131" s="14">
        <v>45810.21244212963</v>
      </c>
      <c r="K131" s="14">
        <v>45810.21251157407</v>
      </c>
      <c r="L131" s="14">
        <v>45810.27229166667</v>
      </c>
      <c r="M131" s="14">
        <v>45810.229166666664</v>
      </c>
      <c r="N131" s="14">
        <v>45810.3125</v>
      </c>
      <c r="O131" s="29">
        <v>-45.9</v>
      </c>
      <c r="P131" s="29">
        <v>-143.98</v>
      </c>
      <c r="Q131" s="14">
        <v>45810.362025462964</v>
      </c>
      <c r="R131" s="29">
        <v>144.0</v>
      </c>
      <c r="S131" s="14">
        <v>45810.22019675926</v>
      </c>
      <c r="T131" s="29" t="s">
        <v>2130</v>
      </c>
      <c r="U131" s="29">
        <v>0.4</v>
      </c>
      <c r="V131" s="29" t="s">
        <v>2143</v>
      </c>
      <c r="W131" s="29" t="s">
        <v>2147</v>
      </c>
      <c r="X131" s="29">
        <v>4.0</v>
      </c>
      <c r="Y131" s="29">
        <v>3.0</v>
      </c>
      <c r="Z131" s="463">
        <v>45810.0</v>
      </c>
      <c r="AA131" s="29" t="s">
        <v>2145</v>
      </c>
    </row>
    <row r="132">
      <c r="A132" s="458">
        <v>45810.0</v>
      </c>
      <c r="B132" s="29" t="s">
        <v>103</v>
      </c>
      <c r="C132" s="14">
        <v>45810.11914351852</v>
      </c>
      <c r="D132" s="29">
        <v>1540.0</v>
      </c>
      <c r="E132" s="14">
        <v>45810.1809375</v>
      </c>
      <c r="F132" s="14">
        <v>45810.19616898148</v>
      </c>
      <c r="G132" s="29">
        <v>0.0</v>
      </c>
      <c r="H132" s="29">
        <v>0.0</v>
      </c>
      <c r="I132" s="29">
        <v>1540.0</v>
      </c>
      <c r="J132" s="14">
        <v>45810.19619212963</v>
      </c>
      <c r="K132" s="14">
        <v>45810.19642361111</v>
      </c>
      <c r="L132" s="14">
        <v>45810.22416666667</v>
      </c>
      <c r="M132" s="14">
        <v>45810.229166666664</v>
      </c>
      <c r="N132" s="14">
        <v>45810.3125</v>
      </c>
      <c r="O132" s="29">
        <v>-158.43</v>
      </c>
      <c r="P132" s="29">
        <v>-167.15</v>
      </c>
      <c r="Q132" s="14">
        <v>45810.362025462964</v>
      </c>
      <c r="R132" s="29">
        <v>1386.0</v>
      </c>
      <c r="S132" s="14">
        <v>45810.209398148145</v>
      </c>
      <c r="T132" s="29" t="s">
        <v>2130</v>
      </c>
      <c r="U132" s="29">
        <v>1.9</v>
      </c>
      <c r="V132" s="29" t="s">
        <v>2143</v>
      </c>
      <c r="W132" s="29" t="s">
        <v>1699</v>
      </c>
      <c r="X132" s="29">
        <v>2.0</v>
      </c>
      <c r="Y132" s="29">
        <v>1.0</v>
      </c>
      <c r="Z132" s="463">
        <v>45810.0</v>
      </c>
      <c r="AA132" s="29" t="s">
        <v>2144</v>
      </c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0"/>
    <col customWidth="1" min="3" max="6" width="23.0"/>
  </cols>
  <sheetData>
    <row r="1">
      <c r="A1" s="459">
        <v>45811.0</v>
      </c>
      <c r="B1" s="177" t="s">
        <v>773</v>
      </c>
      <c r="C1" s="177">
        <v>45811.20628472222</v>
      </c>
      <c r="D1" s="126">
        <v>325.0</v>
      </c>
      <c r="E1" s="177">
        <v>45811.27478226852</v>
      </c>
      <c r="F1" s="177">
        <v>45811.27880262731</v>
      </c>
    </row>
    <row r="2">
      <c r="A2" s="459">
        <v>45811.0</v>
      </c>
      <c r="B2" s="177" t="s">
        <v>125</v>
      </c>
      <c r="C2" s="177">
        <v>45811.137037037035</v>
      </c>
      <c r="D2" s="126">
        <v>1837.0</v>
      </c>
      <c r="E2" s="177">
        <v>45811.216691180554</v>
      </c>
      <c r="F2" s="177">
        <v>45811.27711960648</v>
      </c>
    </row>
    <row r="3">
      <c r="A3" s="459">
        <v>45811.0</v>
      </c>
      <c r="B3" s="177" t="s">
        <v>244</v>
      </c>
      <c r="C3" s="177">
        <v>45811.20861111111</v>
      </c>
      <c r="D3" s="126">
        <v>1768.0</v>
      </c>
      <c r="E3" s="177">
        <v>45811.21276372685</v>
      </c>
      <c r="F3" s="177">
        <v>45811.27004885417</v>
      </c>
    </row>
    <row r="4">
      <c r="A4" s="459">
        <v>45811.0</v>
      </c>
      <c r="B4" s="177" t="s">
        <v>61</v>
      </c>
      <c r="C4" s="177">
        <v>45811.23758101852</v>
      </c>
      <c r="D4" s="126">
        <v>1538.0</v>
      </c>
      <c r="E4" s="177">
        <v>45811.239758703705</v>
      </c>
      <c r="F4" s="177">
        <v>45811.26463708333</v>
      </c>
    </row>
    <row r="5">
      <c r="A5" s="459">
        <v>45811.0</v>
      </c>
      <c r="B5" s="177" t="s">
        <v>77</v>
      </c>
      <c r="C5" s="177">
        <v>45811.219722222224</v>
      </c>
      <c r="D5" s="126">
        <v>2253.0</v>
      </c>
      <c r="E5" s="177">
        <v>45811.221216122685</v>
      </c>
      <c r="F5" s="177">
        <v>45811.26409508102</v>
      </c>
    </row>
    <row r="6">
      <c r="A6" s="459">
        <v>45811.0</v>
      </c>
      <c r="B6" s="177" t="s">
        <v>787</v>
      </c>
      <c r="C6" s="177">
        <v>45811.25414351852</v>
      </c>
      <c r="D6" s="126">
        <v>414.0</v>
      </c>
      <c r="E6" s="177">
        <v>45811.25482109954</v>
      </c>
      <c r="F6" s="177">
        <v>45811.26012472222</v>
      </c>
    </row>
    <row r="7">
      <c r="A7" s="459">
        <v>45811.0</v>
      </c>
      <c r="B7" s="177" t="s">
        <v>84</v>
      </c>
      <c r="C7" s="177">
        <v>45811.222708333335</v>
      </c>
      <c r="D7" s="126">
        <v>2231.0</v>
      </c>
      <c r="E7" s="177">
        <v>45811.233075104166</v>
      </c>
      <c r="F7" s="177">
        <v>45811.25965851852</v>
      </c>
    </row>
    <row r="8">
      <c r="A8" s="459">
        <v>45811.0</v>
      </c>
      <c r="B8" s="177" t="s">
        <v>66</v>
      </c>
      <c r="C8" s="177">
        <v>45811.243310185186</v>
      </c>
      <c r="D8" s="126">
        <v>1080.0</v>
      </c>
      <c r="E8" s="177">
        <v>45811.244848194445</v>
      </c>
      <c r="F8" s="177">
        <v>45811.256447719905</v>
      </c>
    </row>
    <row r="9">
      <c r="A9" s="459">
        <v>45811.0</v>
      </c>
      <c r="B9" s="177" t="s">
        <v>22</v>
      </c>
      <c r="C9" s="177">
        <v>45811.23087962963</v>
      </c>
      <c r="D9" s="126">
        <v>2034.0</v>
      </c>
      <c r="E9" s="177">
        <v>45811.23382608796</v>
      </c>
      <c r="F9" s="177">
        <v>45811.255830752314</v>
      </c>
    </row>
    <row r="10">
      <c r="A10" s="459">
        <v>45811.0</v>
      </c>
      <c r="B10" s="177" t="s">
        <v>129</v>
      </c>
      <c r="C10" s="177">
        <v>45811.20480324074</v>
      </c>
      <c r="D10" s="126">
        <v>2820.0</v>
      </c>
      <c r="E10" s="177">
        <v>45811.20639186342</v>
      </c>
      <c r="F10" s="177">
        <v>45811.255319282405</v>
      </c>
    </row>
    <row r="11">
      <c r="A11" s="459">
        <v>45811.0</v>
      </c>
      <c r="B11" s="177" t="s">
        <v>235</v>
      </c>
      <c r="C11" s="177">
        <v>45811.21894675926</v>
      </c>
      <c r="D11" s="126">
        <v>1908.0</v>
      </c>
      <c r="E11" s="177">
        <v>45811.22207484954</v>
      </c>
      <c r="F11" s="177">
        <v>45811.25304258102</v>
      </c>
    </row>
    <row r="12">
      <c r="A12" s="459">
        <v>45811.0</v>
      </c>
      <c r="B12" s="177" t="s">
        <v>26</v>
      </c>
      <c r="C12" s="177">
        <v>45811.218819444446</v>
      </c>
      <c r="D12" s="126">
        <v>2301.0</v>
      </c>
      <c r="E12" s="177">
        <v>45811.22157351852</v>
      </c>
      <c r="F12" s="177">
        <v>45811.25299986111</v>
      </c>
    </row>
    <row r="13">
      <c r="A13" s="459">
        <v>45811.0</v>
      </c>
      <c r="B13" s="177" t="s">
        <v>52</v>
      </c>
      <c r="C13" s="177">
        <v>45811.215208333335</v>
      </c>
      <c r="D13" s="126">
        <v>133.0</v>
      </c>
      <c r="E13" s="177">
        <v>45811.251093101855</v>
      </c>
      <c r="F13" s="177">
        <v>45811.25260730324</v>
      </c>
    </row>
    <row r="14">
      <c r="A14" s="459">
        <v>45811.0</v>
      </c>
      <c r="B14" s="177" t="s">
        <v>771</v>
      </c>
      <c r="C14" s="177">
        <v>45811.232037037036</v>
      </c>
      <c r="D14" s="126">
        <v>209.0</v>
      </c>
      <c r="E14" s="177">
        <v>45811.24925636574</v>
      </c>
      <c r="F14" s="177">
        <v>45811.25196123843</v>
      </c>
    </row>
    <row r="15">
      <c r="A15" s="459">
        <v>45811.0</v>
      </c>
      <c r="B15" s="177" t="s">
        <v>37</v>
      </c>
      <c r="C15" s="177">
        <v>45811.21978009259</v>
      </c>
      <c r="D15" s="126">
        <v>2073.0</v>
      </c>
      <c r="E15" s="177">
        <v>45811.22568950232</v>
      </c>
      <c r="F15" s="177">
        <v>45811.25055696759</v>
      </c>
    </row>
    <row r="16">
      <c r="A16" s="459">
        <v>45811.0</v>
      </c>
      <c r="B16" s="177" t="s">
        <v>50</v>
      </c>
      <c r="C16" s="177">
        <v>45811.23417824074</v>
      </c>
      <c r="D16" s="126">
        <v>989.0</v>
      </c>
      <c r="E16" s="177">
        <v>45811.23666346065</v>
      </c>
      <c r="F16" s="177">
        <v>45811.24975866898</v>
      </c>
    </row>
    <row r="17">
      <c r="A17" s="459">
        <v>45811.0</v>
      </c>
      <c r="B17" s="177" t="s">
        <v>606</v>
      </c>
      <c r="C17" s="177">
        <v>45811.21130787037</v>
      </c>
      <c r="D17" s="126">
        <v>1503.0</v>
      </c>
      <c r="E17" s="177">
        <v>45811.22741302083</v>
      </c>
      <c r="F17" s="177">
        <v>45811.246622280094</v>
      </c>
    </row>
    <row r="18">
      <c r="A18" s="459">
        <v>45811.0</v>
      </c>
      <c r="B18" s="177" t="s">
        <v>17</v>
      </c>
      <c r="C18" s="177">
        <v>45811.22346064815</v>
      </c>
      <c r="D18" s="126">
        <v>1857.0</v>
      </c>
      <c r="E18" s="177">
        <v>45811.22607075232</v>
      </c>
      <c r="F18" s="177">
        <v>45811.24548982639</v>
      </c>
    </row>
    <row r="19">
      <c r="A19" s="459">
        <v>45811.0</v>
      </c>
      <c r="B19" s="177" t="s">
        <v>9</v>
      </c>
      <c r="C19" s="177">
        <v>45811.22429398148</v>
      </c>
      <c r="D19" s="126">
        <v>1921.0</v>
      </c>
      <c r="E19" s="177">
        <v>45811.22567335648</v>
      </c>
      <c r="F19" s="177">
        <v>45811.24521550926</v>
      </c>
    </row>
    <row r="20">
      <c r="A20" s="459">
        <v>45811.0</v>
      </c>
      <c r="B20" s="177" t="s">
        <v>43</v>
      </c>
      <c r="C20" s="177">
        <v>45811.06653935185</v>
      </c>
      <c r="D20" s="126">
        <v>430.0</v>
      </c>
      <c r="E20" s="177">
        <v>45811.240743842594</v>
      </c>
      <c r="F20" s="177">
        <v>45811.24493113426</v>
      </c>
    </row>
    <row r="21">
      <c r="A21" s="459">
        <v>45811.0</v>
      </c>
      <c r="B21" s="177" t="s">
        <v>118</v>
      </c>
      <c r="C21" s="177">
        <v>45811.07568287037</v>
      </c>
      <c r="D21" s="126">
        <v>1211.0</v>
      </c>
      <c r="E21" s="177">
        <v>45811.22546797454</v>
      </c>
      <c r="F21" s="177">
        <v>45811.244241203705</v>
      </c>
    </row>
    <row r="22">
      <c r="A22" s="459">
        <v>45811.0</v>
      </c>
      <c r="B22" s="177" t="s">
        <v>172</v>
      </c>
      <c r="C22" s="177">
        <v>45811.19496527778</v>
      </c>
      <c r="D22" s="126">
        <v>1875.0</v>
      </c>
      <c r="E22" s="177">
        <v>45811.20003114583</v>
      </c>
      <c r="F22" s="177">
        <v>45811.24297885416</v>
      </c>
    </row>
    <row r="23">
      <c r="A23" s="459">
        <v>45811.0</v>
      </c>
      <c r="B23" s="177" t="s">
        <v>157</v>
      </c>
      <c r="C23" s="177">
        <v>45811.2218287037</v>
      </c>
      <c r="D23" s="126">
        <v>1684.0</v>
      </c>
      <c r="E23" s="177">
        <v>45811.22256974537</v>
      </c>
      <c r="F23" s="177">
        <v>45811.24261828704</v>
      </c>
    </row>
    <row r="24">
      <c r="A24" s="459">
        <v>45811.0</v>
      </c>
      <c r="B24" s="177" t="s">
        <v>155</v>
      </c>
      <c r="C24" s="177">
        <v>45811.20991898148</v>
      </c>
      <c r="D24" s="126">
        <v>1762.0</v>
      </c>
      <c r="E24" s="177">
        <v>45811.21373420139</v>
      </c>
      <c r="F24" s="177">
        <v>45811.241763530095</v>
      </c>
    </row>
    <row r="25">
      <c r="A25" s="459">
        <v>45811.0</v>
      </c>
      <c r="B25" s="177" t="s">
        <v>69</v>
      </c>
      <c r="C25" s="177">
        <v>45811.2187962963</v>
      </c>
      <c r="D25" s="126">
        <v>2463.0</v>
      </c>
      <c r="E25" s="177">
        <v>45811.22327792824</v>
      </c>
      <c r="F25" s="177">
        <v>45811.24107185185</v>
      </c>
    </row>
    <row r="26">
      <c r="A26" s="459">
        <v>45811.0</v>
      </c>
      <c r="B26" s="177" t="s">
        <v>45</v>
      </c>
      <c r="C26" s="177">
        <v>45811.231307870374</v>
      </c>
      <c r="D26" s="126">
        <v>1601.0</v>
      </c>
      <c r="E26" s="177">
        <v>45811.23281005787</v>
      </c>
      <c r="F26" s="177">
        <v>45811.2409147338</v>
      </c>
    </row>
    <row r="27">
      <c r="A27" s="459">
        <v>45811.0</v>
      </c>
      <c r="B27" s="177" t="s">
        <v>57</v>
      </c>
      <c r="C27" s="177">
        <v>45811.21854166667</v>
      </c>
      <c r="D27" s="126">
        <v>1910.0</v>
      </c>
      <c r="E27" s="177">
        <v>45811.22044604167</v>
      </c>
      <c r="F27" s="177">
        <v>45811.23984918981</v>
      </c>
    </row>
    <row r="28">
      <c r="A28" s="459">
        <v>45811.0</v>
      </c>
      <c r="B28" s="177" t="s">
        <v>28</v>
      </c>
      <c r="C28" s="177">
        <v>45811.192465277774</v>
      </c>
      <c r="D28" s="126">
        <v>1541.0</v>
      </c>
      <c r="E28" s="177">
        <v>45811.21283927083</v>
      </c>
      <c r="F28" s="177">
        <v>45811.23823859954</v>
      </c>
    </row>
    <row r="29">
      <c r="A29" s="459">
        <v>45811.0</v>
      </c>
      <c r="B29" s="177" t="s">
        <v>88</v>
      </c>
      <c r="C29" s="177">
        <v>45811.212488425925</v>
      </c>
      <c r="D29" s="126">
        <v>947.0</v>
      </c>
      <c r="E29" s="177">
        <v>45811.215425104165</v>
      </c>
      <c r="F29" s="177">
        <v>45811.2381471875</v>
      </c>
    </row>
    <row r="30">
      <c r="A30" s="459">
        <v>45811.0</v>
      </c>
      <c r="B30" s="177" t="s">
        <v>602</v>
      </c>
      <c r="C30" s="177">
        <v>45811.222962962966</v>
      </c>
      <c r="D30" s="126">
        <v>1193.0</v>
      </c>
      <c r="E30" s="177">
        <v>45811.22444506944</v>
      </c>
      <c r="F30" s="177">
        <v>45811.23797790509</v>
      </c>
    </row>
    <row r="31">
      <c r="A31" s="459">
        <v>45811.0</v>
      </c>
      <c r="B31" s="177" t="s">
        <v>40</v>
      </c>
      <c r="C31" s="177">
        <v>45811.216412037036</v>
      </c>
      <c r="D31" s="126">
        <v>1026.0</v>
      </c>
      <c r="E31" s="177">
        <v>45811.219365324076</v>
      </c>
      <c r="F31" s="177">
        <v>45811.23376325231</v>
      </c>
    </row>
    <row r="32">
      <c r="A32" s="459">
        <v>45811.0</v>
      </c>
      <c r="B32" s="177" t="s">
        <v>291</v>
      </c>
      <c r="C32" s="177">
        <v>45811.21104166667</v>
      </c>
      <c r="D32" s="126">
        <v>1402.0</v>
      </c>
      <c r="E32" s="177">
        <v>45811.21703817129</v>
      </c>
      <c r="F32" s="177">
        <v>45811.23363928241</v>
      </c>
    </row>
    <row r="33">
      <c r="A33" s="459">
        <v>45811.0</v>
      </c>
      <c r="B33" s="177" t="s">
        <v>703</v>
      </c>
      <c r="C33" s="177">
        <v>45811.187372685185</v>
      </c>
      <c r="D33" s="126">
        <v>1183.0</v>
      </c>
      <c r="E33" s="177">
        <v>45811.1939809375</v>
      </c>
      <c r="F33" s="177">
        <v>45811.23320125</v>
      </c>
    </row>
    <row r="34">
      <c r="A34" s="459">
        <v>45811.0</v>
      </c>
      <c r="B34" s="177" t="s">
        <v>12</v>
      </c>
      <c r="C34" s="177">
        <v>45811.09195601852</v>
      </c>
      <c r="D34" s="126">
        <v>953.0</v>
      </c>
      <c r="E34" s="177">
        <v>45811.22038189815</v>
      </c>
      <c r="F34" s="177">
        <v>45811.23217771991</v>
      </c>
    </row>
    <row r="35">
      <c r="A35" s="459">
        <v>45811.0</v>
      </c>
      <c r="B35" s="177" t="s">
        <v>132</v>
      </c>
      <c r="C35" s="177">
        <v>45811.16055555556</v>
      </c>
      <c r="D35" s="126">
        <v>1526.0</v>
      </c>
      <c r="E35" s="177">
        <v>45811.21969741898</v>
      </c>
      <c r="F35" s="177">
        <v>45811.231256956016</v>
      </c>
    </row>
    <row r="36">
      <c r="A36" s="459">
        <v>45811.0</v>
      </c>
      <c r="B36" s="177" t="s">
        <v>104</v>
      </c>
      <c r="C36" s="177">
        <v>45811.198125</v>
      </c>
      <c r="D36" s="126">
        <v>1245.0</v>
      </c>
      <c r="E36" s="177">
        <v>45811.212354166666</v>
      </c>
      <c r="F36" s="177">
        <v>45811.23122340278</v>
      </c>
    </row>
    <row r="37">
      <c r="A37" s="459">
        <v>45811.0</v>
      </c>
      <c r="B37" s="177" t="s">
        <v>317</v>
      </c>
      <c r="C37" s="177">
        <v>45811.11211805556</v>
      </c>
      <c r="D37" s="126">
        <v>1109.0</v>
      </c>
      <c r="E37" s="177">
        <v>45811.17273369213</v>
      </c>
      <c r="F37" s="177">
        <v>45811.23068738426</v>
      </c>
    </row>
    <row r="38">
      <c r="A38" s="459">
        <v>45811.0</v>
      </c>
      <c r="B38" s="177" t="s">
        <v>8</v>
      </c>
      <c r="C38" s="177">
        <v>45811.21349537037</v>
      </c>
      <c r="D38" s="126">
        <v>1417.0</v>
      </c>
      <c r="E38" s="177">
        <v>45811.22722537037</v>
      </c>
      <c r="F38" s="177">
        <v>45811.22960922454</v>
      </c>
    </row>
    <row r="39">
      <c r="A39" s="459">
        <v>45811.0</v>
      </c>
      <c r="B39" s="177" t="s">
        <v>205</v>
      </c>
      <c r="C39" s="177">
        <v>45811.19678240741</v>
      </c>
      <c r="D39" s="126">
        <v>1922.0</v>
      </c>
      <c r="E39" s="177">
        <v>45811.200352685184</v>
      </c>
      <c r="F39" s="177">
        <v>45811.22858769676</v>
      </c>
    </row>
    <row r="40">
      <c r="A40" s="459">
        <v>45811.0</v>
      </c>
      <c r="B40" s="177" t="s">
        <v>11</v>
      </c>
      <c r="C40" s="177">
        <v>45811.19075231482</v>
      </c>
      <c r="D40" s="126">
        <v>2642.0</v>
      </c>
      <c r="E40" s="177">
        <v>45811.19819072917</v>
      </c>
      <c r="F40" s="177">
        <v>45811.22752756944</v>
      </c>
    </row>
    <row r="41">
      <c r="A41" s="459">
        <v>45811.0</v>
      </c>
      <c r="B41" s="177" t="s">
        <v>227</v>
      </c>
      <c r="C41" s="177">
        <v>45811.20150462963</v>
      </c>
      <c r="D41" s="126">
        <v>1885.0</v>
      </c>
      <c r="E41" s="177">
        <v>45811.20602646991</v>
      </c>
      <c r="F41" s="177">
        <v>45811.22747711805</v>
      </c>
    </row>
    <row r="42">
      <c r="A42" s="459">
        <v>45811.0</v>
      </c>
      <c r="B42" s="177" t="s">
        <v>185</v>
      </c>
      <c r="C42" s="177">
        <v>45811.19497685185</v>
      </c>
      <c r="D42" s="126">
        <v>1173.0</v>
      </c>
      <c r="E42" s="177">
        <v>45811.21524732639</v>
      </c>
      <c r="F42" s="177">
        <v>45811.22631244213</v>
      </c>
    </row>
    <row r="43">
      <c r="A43" s="459">
        <v>45811.0</v>
      </c>
      <c r="B43" s="177" t="s">
        <v>179</v>
      </c>
      <c r="C43" s="177">
        <v>45811.12739583333</v>
      </c>
      <c r="D43" s="126">
        <v>1951.0</v>
      </c>
      <c r="E43" s="177">
        <v>45811.12861761574</v>
      </c>
      <c r="F43" s="177">
        <v>45811.2262178125</v>
      </c>
    </row>
    <row r="44">
      <c r="A44" s="459">
        <v>45811.0</v>
      </c>
      <c r="B44" s="177" t="s">
        <v>226</v>
      </c>
      <c r="C44" s="177">
        <v>45811.20324074074</v>
      </c>
      <c r="D44" s="126">
        <v>1459.0</v>
      </c>
      <c r="E44" s="177">
        <v>45811.21012228009</v>
      </c>
      <c r="F44" s="177">
        <v>45811.22584719907</v>
      </c>
    </row>
    <row r="45">
      <c r="A45" s="459">
        <v>45811.0</v>
      </c>
      <c r="B45" s="177" t="s">
        <v>279</v>
      </c>
      <c r="C45" s="177">
        <v>45811.08758101852</v>
      </c>
      <c r="D45" s="126">
        <v>393.0</v>
      </c>
      <c r="E45" s="177">
        <v>45811.218944548615</v>
      </c>
      <c r="F45" s="177">
        <v>45811.22353725694</v>
      </c>
    </row>
    <row r="46">
      <c r="A46" s="459">
        <v>45811.0</v>
      </c>
      <c r="B46" s="177" t="s">
        <v>49</v>
      </c>
      <c r="C46" s="177">
        <v>45811.18696759259</v>
      </c>
      <c r="D46" s="126">
        <v>1624.0</v>
      </c>
      <c r="E46" s="177">
        <v>45811.199335983794</v>
      </c>
      <c r="F46" s="177">
        <v>45811.2219890162</v>
      </c>
    </row>
    <row r="47">
      <c r="A47" s="459">
        <v>45811.0</v>
      </c>
      <c r="B47" s="177" t="s">
        <v>54</v>
      </c>
      <c r="C47" s="177">
        <v>45811.184386574074</v>
      </c>
      <c r="D47" s="126">
        <v>1273.0</v>
      </c>
      <c r="E47" s="177">
        <v>45811.21457063658</v>
      </c>
      <c r="F47" s="177">
        <v>45811.22112915509</v>
      </c>
    </row>
    <row r="48">
      <c r="A48" s="459">
        <v>45811.0</v>
      </c>
      <c r="B48" s="177" t="s">
        <v>193</v>
      </c>
      <c r="C48" s="177">
        <v>45811.14398148148</v>
      </c>
      <c r="D48" s="126">
        <v>2345.0</v>
      </c>
      <c r="E48" s="177">
        <v>45811.189915358795</v>
      </c>
      <c r="F48" s="177">
        <v>45811.220723680555</v>
      </c>
    </row>
    <row r="49">
      <c r="A49" s="459">
        <v>45811.0</v>
      </c>
      <c r="B49" s="177" t="s">
        <v>124</v>
      </c>
      <c r="C49" s="177">
        <v>45811.11332175926</v>
      </c>
      <c r="D49" s="126">
        <v>958.0</v>
      </c>
      <c r="E49" s="177">
        <v>45811.2091240625</v>
      </c>
      <c r="F49" s="177">
        <v>45811.22062328704</v>
      </c>
    </row>
    <row r="50">
      <c r="A50" s="459">
        <v>45811.0</v>
      </c>
      <c r="B50" s="177" t="s">
        <v>30</v>
      </c>
      <c r="C50" s="177">
        <v>45811.176458333335</v>
      </c>
      <c r="D50" s="126">
        <v>1416.0</v>
      </c>
      <c r="E50" s="177">
        <v>45811.20414025463</v>
      </c>
      <c r="F50" s="177">
        <v>45811.21989483797</v>
      </c>
    </row>
    <row r="51">
      <c r="A51" s="459">
        <v>45811.0</v>
      </c>
      <c r="B51" s="177" t="s">
        <v>323</v>
      </c>
      <c r="C51" s="177">
        <v>45811.13943287037</v>
      </c>
      <c r="D51" s="126">
        <v>1513.0</v>
      </c>
      <c r="E51" s="177">
        <v>45811.202193275465</v>
      </c>
      <c r="F51" s="177">
        <v>45811.21963331018</v>
      </c>
    </row>
    <row r="52">
      <c r="A52" s="459">
        <v>45811.0</v>
      </c>
      <c r="B52" s="177" t="s">
        <v>306</v>
      </c>
      <c r="C52" s="177">
        <v>45811.12074074074</v>
      </c>
      <c r="D52" s="126">
        <v>628.0</v>
      </c>
      <c r="E52" s="177">
        <v>45811.213791041664</v>
      </c>
      <c r="F52" s="177">
        <v>45811.21818293982</v>
      </c>
    </row>
    <row r="53">
      <c r="A53" s="459">
        <v>45811.0</v>
      </c>
      <c r="B53" s="177" t="s">
        <v>219</v>
      </c>
      <c r="C53" s="177">
        <v>45811.18644675926</v>
      </c>
      <c r="D53" s="126">
        <v>835.0</v>
      </c>
      <c r="E53" s="177">
        <v>45811.210276805556</v>
      </c>
      <c r="F53" s="177">
        <v>45811.216301099535</v>
      </c>
    </row>
    <row r="54">
      <c r="A54" s="459">
        <v>45811.0</v>
      </c>
      <c r="B54" s="177" t="s">
        <v>7</v>
      </c>
      <c r="C54" s="177">
        <v>45811.173483796294</v>
      </c>
      <c r="D54" s="126">
        <v>1514.0</v>
      </c>
      <c r="E54" s="177">
        <v>45811.17637256945</v>
      </c>
      <c r="F54" s="177">
        <v>45811.21242679398</v>
      </c>
    </row>
    <row r="55">
      <c r="A55" s="459">
        <v>45811.0</v>
      </c>
      <c r="B55" s="177" t="s">
        <v>360</v>
      </c>
      <c r="C55" s="177">
        <v>45811.192337962966</v>
      </c>
      <c r="D55" s="126">
        <v>993.0</v>
      </c>
      <c r="E55" s="177">
        <v>45811.196737384256</v>
      </c>
      <c r="F55" s="177">
        <v>45811.212029282404</v>
      </c>
    </row>
    <row r="56">
      <c r="A56" s="459">
        <v>45811.0</v>
      </c>
      <c r="B56" s="177" t="s">
        <v>190</v>
      </c>
      <c r="C56" s="177">
        <v>45811.18814814815</v>
      </c>
      <c r="D56" s="126">
        <v>1841.0</v>
      </c>
      <c r="E56" s="177">
        <v>45811.189051319445</v>
      </c>
      <c r="F56" s="177">
        <v>45811.2117806713</v>
      </c>
    </row>
    <row r="57">
      <c r="A57" s="459">
        <v>45811.0</v>
      </c>
      <c r="B57" s="177" t="s">
        <v>91</v>
      </c>
      <c r="C57" s="177">
        <v>45811.166921296295</v>
      </c>
      <c r="D57" s="126">
        <v>1168.0</v>
      </c>
      <c r="E57" s="177">
        <v>45811.194425567126</v>
      </c>
      <c r="F57" s="177">
        <v>45811.21148387731</v>
      </c>
    </row>
    <row r="58">
      <c r="A58" s="459">
        <v>45811.0</v>
      </c>
      <c r="B58" s="177" t="s">
        <v>329</v>
      </c>
      <c r="C58" s="177">
        <v>45811.186215277776</v>
      </c>
      <c r="D58" s="126">
        <v>1142.0</v>
      </c>
      <c r="E58" s="177">
        <v>45811.18961357639</v>
      </c>
      <c r="F58" s="177">
        <v>45811.21071788194</v>
      </c>
    </row>
    <row r="59">
      <c r="A59" s="459">
        <v>45811.0</v>
      </c>
      <c r="B59" s="177" t="s">
        <v>186</v>
      </c>
      <c r="C59" s="177">
        <v>45811.16952546296</v>
      </c>
      <c r="D59" s="126">
        <v>376.0</v>
      </c>
      <c r="E59" s="177">
        <v>45811.20252439815</v>
      </c>
      <c r="F59" s="177">
        <v>45811.21032119213</v>
      </c>
    </row>
    <row r="60">
      <c r="A60" s="459">
        <v>45811.0</v>
      </c>
      <c r="B60" s="177" t="s">
        <v>201</v>
      </c>
      <c r="C60" s="177">
        <v>45811.19547453704</v>
      </c>
      <c r="D60" s="126">
        <v>1791.0</v>
      </c>
      <c r="E60" s="177">
        <v>45811.197014618054</v>
      </c>
      <c r="F60" s="177">
        <v>45811.2102693287</v>
      </c>
    </row>
    <row r="61">
      <c r="A61" s="459">
        <v>45811.0</v>
      </c>
      <c r="B61" s="177" t="s">
        <v>358</v>
      </c>
      <c r="C61" s="177">
        <v>45811.19553240741</v>
      </c>
      <c r="D61" s="126">
        <v>1131.0</v>
      </c>
      <c r="E61" s="177">
        <v>45811.1993143287</v>
      </c>
      <c r="F61" s="177">
        <v>45811.20957521991</v>
      </c>
    </row>
    <row r="62">
      <c r="A62" s="459">
        <v>45811.0</v>
      </c>
      <c r="B62" s="177" t="s">
        <v>160</v>
      </c>
      <c r="C62" s="177">
        <v>45811.16707175926</v>
      </c>
      <c r="D62" s="126">
        <v>1916.0</v>
      </c>
      <c r="E62" s="177">
        <v>45811.169810949075</v>
      </c>
      <c r="F62" s="177">
        <v>45811.20687246528</v>
      </c>
    </row>
    <row r="63">
      <c r="A63" s="459">
        <v>45811.0</v>
      </c>
      <c r="B63" s="177" t="s">
        <v>75</v>
      </c>
      <c r="C63" s="177">
        <v>45811.16386574074</v>
      </c>
      <c r="D63" s="126">
        <v>1568.0</v>
      </c>
      <c r="E63" s="177">
        <v>45811.19301136574</v>
      </c>
      <c r="F63" s="177">
        <v>45811.20425891204</v>
      </c>
    </row>
    <row r="64">
      <c r="A64" s="459">
        <v>45811.0</v>
      </c>
      <c r="B64" s="177" t="s">
        <v>15</v>
      </c>
      <c r="C64" s="177">
        <v>45811.10313657407</v>
      </c>
      <c r="D64" s="126">
        <v>383.0</v>
      </c>
      <c r="E64" s="177">
        <v>45811.19616837963</v>
      </c>
      <c r="F64" s="177">
        <v>45811.203930648146</v>
      </c>
    </row>
    <row r="65">
      <c r="A65" s="459">
        <v>45811.0</v>
      </c>
      <c r="B65" s="177" t="s">
        <v>139</v>
      </c>
      <c r="C65" s="177">
        <v>45811.07784722222</v>
      </c>
      <c r="D65" s="126">
        <v>774.0</v>
      </c>
      <c r="E65" s="177">
        <v>45811.19262037037</v>
      </c>
      <c r="F65" s="177">
        <v>45811.2026416088</v>
      </c>
    </row>
    <row r="66">
      <c r="A66" s="459">
        <v>45811.0</v>
      </c>
      <c r="B66" s="177" t="s">
        <v>101</v>
      </c>
      <c r="C66" s="177">
        <v>45811.187743055554</v>
      </c>
      <c r="D66" s="126">
        <v>988.0</v>
      </c>
      <c r="E66" s="177">
        <v>45811.190087905095</v>
      </c>
      <c r="F66" s="177">
        <v>45811.202372395834</v>
      </c>
    </row>
    <row r="67">
      <c r="A67" s="459">
        <v>45811.0</v>
      </c>
      <c r="B67" s="177" t="s">
        <v>263</v>
      </c>
      <c r="C67" s="177">
        <v>45811.1875462963</v>
      </c>
      <c r="D67" s="126">
        <v>1804.0</v>
      </c>
      <c r="E67" s="177">
        <v>45811.189364618054</v>
      </c>
      <c r="F67" s="177">
        <v>45811.20099344907</v>
      </c>
    </row>
    <row r="68">
      <c r="A68" s="459">
        <v>45811.0</v>
      </c>
      <c r="B68" s="177" t="s">
        <v>89</v>
      </c>
      <c r="C68" s="177">
        <v>45811.170069444444</v>
      </c>
      <c r="D68" s="126">
        <v>603.0</v>
      </c>
      <c r="E68" s="177">
        <v>45811.1914428588</v>
      </c>
      <c r="F68" s="177">
        <v>45811.20066930556</v>
      </c>
    </row>
    <row r="69">
      <c r="A69" s="459">
        <v>45811.0</v>
      </c>
      <c r="B69" s="177" t="s">
        <v>79</v>
      </c>
      <c r="C69" s="177">
        <v>45811.17561342593</v>
      </c>
      <c r="D69" s="126">
        <v>1719.0</v>
      </c>
      <c r="E69" s="177">
        <v>45811.18167297454</v>
      </c>
      <c r="F69" s="177">
        <v>45811.19984361111</v>
      </c>
    </row>
    <row r="70">
      <c r="A70" s="459">
        <v>45811.0</v>
      </c>
      <c r="B70" s="177" t="s">
        <v>10</v>
      </c>
      <c r="C70" s="177">
        <v>45811.12869212963</v>
      </c>
      <c r="D70" s="126">
        <v>1594.0</v>
      </c>
      <c r="E70" s="177">
        <v>45811.17343849537</v>
      </c>
      <c r="F70" s="177">
        <v>45811.19869252315</v>
      </c>
    </row>
    <row r="71">
      <c r="A71" s="459">
        <v>45811.0</v>
      </c>
      <c r="B71" s="177" t="s">
        <v>130</v>
      </c>
      <c r="C71" s="177">
        <v>45811.151921296296</v>
      </c>
      <c r="D71" s="126">
        <v>1584.0</v>
      </c>
      <c r="E71" s="177">
        <v>45811.162171006945</v>
      </c>
      <c r="F71" s="177">
        <v>45811.19770578704</v>
      </c>
    </row>
    <row r="72">
      <c r="A72" s="459">
        <v>45811.0</v>
      </c>
      <c r="B72" s="177" t="s">
        <v>240</v>
      </c>
      <c r="C72" s="177">
        <v>45811.176620370374</v>
      </c>
      <c r="D72" s="126">
        <v>1284.0</v>
      </c>
      <c r="E72" s="177">
        <v>45811.17879902778</v>
      </c>
      <c r="F72" s="177">
        <v>45811.19650597222</v>
      </c>
    </row>
    <row r="73">
      <c r="A73" s="459">
        <v>45811.0</v>
      </c>
      <c r="B73" s="177" t="s">
        <v>178</v>
      </c>
      <c r="C73" s="177">
        <v>45811.18435185185</v>
      </c>
      <c r="D73" s="126">
        <v>759.0</v>
      </c>
      <c r="E73" s="177">
        <v>45811.18752460648</v>
      </c>
      <c r="F73" s="177">
        <v>45811.196429375</v>
      </c>
    </row>
    <row r="74">
      <c r="A74" s="459">
        <v>45811.0</v>
      </c>
      <c r="B74" s="177" t="s">
        <v>64</v>
      </c>
      <c r="C74" s="177">
        <v>45811.11108796296</v>
      </c>
      <c r="D74" s="126">
        <v>2479.0</v>
      </c>
      <c r="E74" s="177">
        <v>45811.15651619213</v>
      </c>
      <c r="F74" s="177">
        <v>45811.19482858796</v>
      </c>
    </row>
    <row r="75">
      <c r="A75" s="459">
        <v>45811.0</v>
      </c>
      <c r="B75" s="177" t="s">
        <v>286</v>
      </c>
      <c r="C75" s="177">
        <v>45811.17821759259</v>
      </c>
      <c r="D75" s="126">
        <v>1069.0</v>
      </c>
      <c r="E75" s="177">
        <v>45811.18087314815</v>
      </c>
      <c r="F75" s="177">
        <v>45811.193945046296</v>
      </c>
    </row>
    <row r="76">
      <c r="A76" s="459">
        <v>45811.0</v>
      </c>
      <c r="B76" s="177" t="s">
        <v>728</v>
      </c>
      <c r="C76" s="177">
        <v>45811.16082175926</v>
      </c>
      <c r="D76" s="126">
        <v>1696.0</v>
      </c>
      <c r="E76" s="177">
        <v>45811.16758126157</v>
      </c>
      <c r="F76" s="177">
        <v>45811.19191400463</v>
      </c>
    </row>
    <row r="77">
      <c r="A77" s="459">
        <v>45811.0</v>
      </c>
      <c r="B77" s="177" t="s">
        <v>1609</v>
      </c>
      <c r="C77" s="177">
        <v>45811.167395833334</v>
      </c>
      <c r="D77" s="126">
        <v>1026.0</v>
      </c>
      <c r="E77" s="177">
        <v>45811.17972931713</v>
      </c>
      <c r="F77" s="177">
        <v>45811.191634918985</v>
      </c>
    </row>
    <row r="78">
      <c r="A78" s="459">
        <v>45811.0</v>
      </c>
      <c r="B78" s="177" t="s">
        <v>221</v>
      </c>
      <c r="C78" s="177">
        <v>45811.168171296296</v>
      </c>
      <c r="D78" s="126">
        <v>2042.0</v>
      </c>
      <c r="E78" s="177">
        <v>45811.17161719908</v>
      </c>
      <c r="F78" s="177">
        <v>45811.187019212965</v>
      </c>
    </row>
    <row r="79">
      <c r="A79" s="459">
        <v>45811.0</v>
      </c>
      <c r="B79" s="177" t="s">
        <v>325</v>
      </c>
      <c r="C79" s="177">
        <v>45811.18042824074</v>
      </c>
      <c r="D79" s="126">
        <v>351.0</v>
      </c>
      <c r="E79" s="177">
        <v>45811.182363402775</v>
      </c>
      <c r="F79" s="177">
        <v>45811.186159826386</v>
      </c>
    </row>
    <row r="80">
      <c r="A80" s="459">
        <v>45811.0</v>
      </c>
      <c r="B80" s="177" t="s">
        <v>1362</v>
      </c>
      <c r="C80" s="177">
        <v>45811.12966435185</v>
      </c>
      <c r="D80" s="126">
        <v>1555.0</v>
      </c>
      <c r="E80" s="177">
        <v>45811.17213982639</v>
      </c>
      <c r="F80" s="177">
        <v>45811.185631631946</v>
      </c>
    </row>
    <row r="81">
      <c r="A81" s="459">
        <v>45811.0</v>
      </c>
      <c r="B81" s="177" t="s">
        <v>96</v>
      </c>
      <c r="C81" s="177">
        <v>45811.150196759256</v>
      </c>
      <c r="D81" s="126">
        <v>1948.0</v>
      </c>
      <c r="E81" s="177">
        <v>45811.16639673611</v>
      </c>
      <c r="F81" s="177">
        <v>45811.18562428241</v>
      </c>
    </row>
    <row r="82">
      <c r="A82" s="459">
        <v>45811.0</v>
      </c>
      <c r="B82" s="177" t="s">
        <v>1120</v>
      </c>
      <c r="C82" s="177">
        <v>45811.174895833334</v>
      </c>
      <c r="D82" s="126">
        <v>1460.0</v>
      </c>
      <c r="E82" s="177">
        <v>45811.177222210645</v>
      </c>
      <c r="F82" s="177">
        <v>45811.18508449074</v>
      </c>
    </row>
    <row r="83">
      <c r="A83" s="459">
        <v>45811.0</v>
      </c>
      <c r="B83" s="177" t="s">
        <v>295</v>
      </c>
      <c r="C83" s="177">
        <v>45811.16994212963</v>
      </c>
      <c r="D83" s="126">
        <v>1267.0</v>
      </c>
      <c r="E83" s="177">
        <v>45811.172944756945</v>
      </c>
      <c r="F83" s="177">
        <v>45811.18212027778</v>
      </c>
    </row>
    <row r="84">
      <c r="A84" s="459">
        <v>45811.0</v>
      </c>
      <c r="B84" s="177" t="s">
        <v>217</v>
      </c>
      <c r="C84" s="177">
        <v>45811.15929398148</v>
      </c>
      <c r="D84" s="126">
        <v>1462.0</v>
      </c>
      <c r="E84" s="177">
        <v>45811.16400335648</v>
      </c>
      <c r="F84" s="177">
        <v>45811.178602974534</v>
      </c>
    </row>
    <row r="85">
      <c r="A85" s="459">
        <v>45811.0</v>
      </c>
      <c r="B85" s="177" t="s">
        <v>777</v>
      </c>
      <c r="C85" s="177">
        <v>45811.154016203705</v>
      </c>
      <c r="D85" s="126">
        <v>1319.0</v>
      </c>
      <c r="E85" s="177">
        <v>45811.16019954861</v>
      </c>
      <c r="F85" s="177">
        <v>45811.175883055555</v>
      </c>
    </row>
    <row r="86">
      <c r="A86" s="459">
        <v>45811.0</v>
      </c>
      <c r="B86" s="177" t="s">
        <v>6</v>
      </c>
      <c r="C86" s="177">
        <v>45811.15238425926</v>
      </c>
      <c r="D86" s="126">
        <v>988.0</v>
      </c>
      <c r="E86" s="177">
        <v>45811.15992726852</v>
      </c>
      <c r="F86" s="177">
        <v>45811.170199548615</v>
      </c>
    </row>
    <row r="87">
      <c r="A87" s="459">
        <v>45811.0</v>
      </c>
      <c r="B87" s="177" t="s">
        <v>116</v>
      </c>
      <c r="C87" s="177">
        <v>45811.137766203705</v>
      </c>
      <c r="D87" s="126">
        <v>1654.0</v>
      </c>
      <c r="E87" s="177">
        <v>45811.141143229164</v>
      </c>
      <c r="F87" s="177">
        <v>45811.16277174769</v>
      </c>
    </row>
    <row r="88">
      <c r="A88" s="459">
        <v>45811.0</v>
      </c>
      <c r="B88" s="177" t="s">
        <v>97</v>
      </c>
      <c r="C88" s="177">
        <v>45811.124918981484</v>
      </c>
      <c r="D88" s="126">
        <v>1636.0</v>
      </c>
      <c r="E88" s="177">
        <v>45811.1304390625</v>
      </c>
      <c r="F88" s="177">
        <v>45811.15978135417</v>
      </c>
    </row>
    <row r="89">
      <c r="A89" s="459">
        <v>45811.0</v>
      </c>
      <c r="B89" s="177" t="s">
        <v>1394</v>
      </c>
      <c r="C89" s="177">
        <v>45811.14858796296</v>
      </c>
      <c r="D89" s="126">
        <v>1259.0</v>
      </c>
      <c r="E89" s="177">
        <v>45811.15309587963</v>
      </c>
      <c r="F89" s="177">
        <v>45811.158580891206</v>
      </c>
    </row>
    <row r="90">
      <c r="A90" s="459">
        <v>45811.0</v>
      </c>
      <c r="B90" s="177" t="s">
        <v>27</v>
      </c>
      <c r="C90" s="177">
        <v>45811.09885416667</v>
      </c>
      <c r="D90" s="126">
        <v>2600.0</v>
      </c>
      <c r="E90" s="177">
        <v>45811.11595561342</v>
      </c>
      <c r="F90" s="177">
        <v>45811.14975494213</v>
      </c>
    </row>
    <row r="91">
      <c r="A91" s="459">
        <v>45811.0</v>
      </c>
      <c r="B91" s="177" t="s">
        <v>198</v>
      </c>
      <c r="C91" s="177">
        <v>45811.130277777775</v>
      </c>
      <c r="D91" s="126">
        <v>853.0</v>
      </c>
      <c r="E91" s="177">
        <v>45811.13199210648</v>
      </c>
      <c r="F91" s="177">
        <v>45811.13574978009</v>
      </c>
    </row>
    <row r="92">
      <c r="A92" s="459">
        <v>45811.0</v>
      </c>
      <c r="B92" s="177" t="s">
        <v>165</v>
      </c>
      <c r="C92" s="177">
        <v>45811.11622685185</v>
      </c>
      <c r="D92" s="126">
        <v>1059.0</v>
      </c>
      <c r="E92" s="177">
        <v>45811.1165049537</v>
      </c>
      <c r="F92" s="177">
        <v>45811.12712557871</v>
      </c>
    </row>
    <row r="93">
      <c r="A93" s="459">
        <v>45811.0</v>
      </c>
      <c r="B93" s="177" t="s">
        <v>335</v>
      </c>
      <c r="C93" s="177">
        <v>45811.11293981481</v>
      </c>
      <c r="D93" s="126">
        <v>1214.0</v>
      </c>
      <c r="E93" s="177">
        <v>45811.117135914355</v>
      </c>
      <c r="F93" s="177">
        <v>45811.126772118056</v>
      </c>
    </row>
    <row r="94">
      <c r="A94" s="459">
        <v>45811.0</v>
      </c>
      <c r="B94" s="177" t="s">
        <v>137</v>
      </c>
      <c r="C94" s="177">
        <v>45811.11121527778</v>
      </c>
      <c r="D94" s="126">
        <v>1581.0</v>
      </c>
      <c r="E94" s="177">
        <v>45811.11237377315</v>
      </c>
      <c r="F94" s="177">
        <v>45811.12458865741</v>
      </c>
    </row>
    <row r="95">
      <c r="A95" s="459">
        <v>45811.0</v>
      </c>
      <c r="B95" s="177" t="s">
        <v>517</v>
      </c>
      <c r="C95" s="177">
        <v>45811.109189814815</v>
      </c>
      <c r="D95" s="126">
        <v>1286.0</v>
      </c>
      <c r="E95" s="177">
        <v>45811.1100962037</v>
      </c>
      <c r="F95" s="177">
        <v>45811.121058715275</v>
      </c>
    </row>
    <row r="96">
      <c r="A96" s="459">
        <v>45811.0</v>
      </c>
      <c r="B96" s="177" t="s">
        <v>41</v>
      </c>
      <c r="C96" s="177">
        <v>45811.0909375</v>
      </c>
      <c r="D96" s="126">
        <v>1350.0</v>
      </c>
      <c r="E96" s="177">
        <v>45811.09397717593</v>
      </c>
      <c r="F96" s="177">
        <v>45811.11718574074</v>
      </c>
    </row>
    <row r="97">
      <c r="A97" s="459">
        <v>45811.0</v>
      </c>
      <c r="B97" s="177" t="s">
        <v>136</v>
      </c>
      <c r="C97" s="177">
        <v>45811.08115740741</v>
      </c>
      <c r="D97" s="126">
        <v>1030.0</v>
      </c>
      <c r="E97" s="177">
        <v>45811.08273231481</v>
      </c>
      <c r="F97" s="177">
        <v>45811.09307203704</v>
      </c>
    </row>
    <row r="98">
      <c r="A98" s="459">
        <v>45811.0</v>
      </c>
      <c r="B98" s="177" t="s">
        <v>29</v>
      </c>
      <c r="C98" s="177">
        <v>45811.07513888889</v>
      </c>
      <c r="D98" s="126">
        <v>1329.0</v>
      </c>
      <c r="E98" s="177">
        <v>45811.07624173611</v>
      </c>
      <c r="F98" s="177">
        <v>45811.088310416664</v>
      </c>
    </row>
    <row r="99">
      <c r="A99" s="459">
        <v>45811.0</v>
      </c>
      <c r="B99" s="177" t="s">
        <v>70</v>
      </c>
      <c r="C99" s="177">
        <v>45811.290289351855</v>
      </c>
      <c r="D99" s="126">
        <v>0.0</v>
      </c>
      <c r="E99" s="177">
        <v>45811.291939305556</v>
      </c>
      <c r="F99" s="178"/>
    </row>
    <row r="100">
      <c r="A100" s="460"/>
      <c r="B100" s="461"/>
      <c r="C100" s="461"/>
      <c r="D100" s="134"/>
      <c r="E100" s="134"/>
      <c r="F100" s="461"/>
    </row>
    <row r="101">
      <c r="A101" s="460"/>
      <c r="B101" s="461"/>
      <c r="C101" s="461"/>
      <c r="D101" s="134"/>
      <c r="E101" s="134"/>
      <c r="F101" s="461"/>
    </row>
    <row r="102">
      <c r="A102" s="460"/>
      <c r="B102" s="461"/>
      <c r="C102" s="461"/>
      <c r="D102" s="134"/>
      <c r="E102" s="134"/>
      <c r="F102" s="461"/>
    </row>
    <row r="103">
      <c r="A103" s="460"/>
      <c r="B103" s="461"/>
      <c r="C103" s="461"/>
      <c r="D103" s="134"/>
      <c r="E103" s="134"/>
      <c r="F103" s="461"/>
    </row>
    <row r="104">
      <c r="A104" s="460"/>
      <c r="B104" s="461"/>
      <c r="C104" s="461"/>
      <c r="D104" s="134"/>
      <c r="E104" s="134"/>
      <c r="F104" s="461"/>
    </row>
    <row r="105">
      <c r="A105" s="460"/>
      <c r="B105" s="461"/>
      <c r="C105" s="461"/>
      <c r="D105" s="134"/>
      <c r="E105" s="134"/>
      <c r="F105" s="461"/>
    </row>
    <row r="106">
      <c r="A106" s="460"/>
      <c r="B106" s="461"/>
      <c r="C106" s="461"/>
      <c r="D106" s="134"/>
      <c r="E106" s="134"/>
      <c r="F106" s="461"/>
    </row>
    <row r="107">
      <c r="A107" s="460"/>
      <c r="B107" s="461"/>
      <c r="C107" s="461"/>
      <c r="D107" s="134"/>
      <c r="E107" s="134"/>
      <c r="F107" s="461"/>
    </row>
    <row r="108">
      <c r="A108" s="460"/>
      <c r="B108" s="461"/>
      <c r="C108" s="461"/>
      <c r="D108" s="134"/>
      <c r="E108" s="134"/>
      <c r="F108" s="461"/>
    </row>
    <row r="109">
      <c r="A109" s="460"/>
      <c r="B109" s="461"/>
      <c r="C109" s="461"/>
      <c r="D109" s="134"/>
      <c r="E109" s="134"/>
      <c r="F109" s="461"/>
    </row>
    <row r="110">
      <c r="A110" s="460"/>
      <c r="B110" s="461"/>
      <c r="C110" s="461"/>
      <c r="D110" s="134"/>
      <c r="E110" s="134"/>
      <c r="F110" s="461"/>
    </row>
    <row r="111">
      <c r="A111" s="460"/>
      <c r="B111" s="461"/>
      <c r="C111" s="461"/>
      <c r="D111" s="134"/>
      <c r="E111" s="134"/>
      <c r="F111" s="461"/>
    </row>
    <row r="112">
      <c r="A112" s="460"/>
      <c r="B112" s="461"/>
      <c r="C112" s="461"/>
      <c r="D112" s="134"/>
      <c r="E112" s="134"/>
      <c r="F112" s="461"/>
    </row>
    <row r="113">
      <c r="A113" s="460"/>
      <c r="B113" s="461"/>
      <c r="C113" s="461"/>
      <c r="D113" s="134"/>
      <c r="E113" s="134"/>
      <c r="F113" s="461"/>
    </row>
    <row r="114">
      <c r="A114" s="460"/>
      <c r="B114" s="461"/>
      <c r="C114" s="461"/>
      <c r="D114" s="134"/>
      <c r="E114" s="134"/>
      <c r="F114" s="461"/>
    </row>
    <row r="115">
      <c r="A115" s="460"/>
      <c r="B115" s="461"/>
      <c r="C115" s="461"/>
      <c r="D115" s="134"/>
      <c r="E115" s="134"/>
      <c r="F115" s="461"/>
    </row>
    <row r="116">
      <c r="A116" s="460"/>
      <c r="B116" s="461"/>
      <c r="C116" s="461"/>
      <c r="D116" s="134"/>
      <c r="E116" s="134"/>
      <c r="F116" s="461"/>
    </row>
    <row r="117">
      <c r="A117" s="460"/>
      <c r="B117" s="461"/>
      <c r="C117" s="461"/>
      <c r="D117" s="134"/>
      <c r="E117" s="134"/>
      <c r="F117" s="461"/>
    </row>
    <row r="118">
      <c r="A118" s="460"/>
      <c r="B118" s="461"/>
      <c r="C118" s="461"/>
      <c r="D118" s="134"/>
      <c r="E118" s="134"/>
      <c r="F118" s="461"/>
    </row>
    <row r="119">
      <c r="A119" s="460"/>
      <c r="B119" s="461"/>
      <c r="C119" s="461"/>
      <c r="D119" s="134"/>
      <c r="E119" s="134"/>
      <c r="F119" s="461"/>
    </row>
    <row r="120">
      <c r="A120" s="460"/>
      <c r="B120" s="461"/>
      <c r="C120" s="461"/>
      <c r="D120" s="134"/>
      <c r="E120" s="134"/>
      <c r="F120" s="461"/>
    </row>
    <row r="121">
      <c r="A121" s="460"/>
      <c r="B121" s="461"/>
      <c r="C121" s="461"/>
      <c r="D121" s="134"/>
      <c r="E121" s="134"/>
      <c r="F121" s="461"/>
    </row>
    <row r="122">
      <c r="A122" s="460"/>
      <c r="B122" s="461"/>
      <c r="C122" s="461"/>
      <c r="D122" s="134"/>
      <c r="E122" s="134"/>
      <c r="F122" s="461"/>
    </row>
    <row r="123">
      <c r="A123" s="460"/>
      <c r="B123" s="461"/>
      <c r="C123" s="461"/>
      <c r="D123" s="134"/>
      <c r="E123" s="134"/>
      <c r="F123" s="461"/>
    </row>
    <row r="124">
      <c r="A124" s="460"/>
      <c r="B124" s="461"/>
      <c r="C124" s="461"/>
      <c r="D124" s="134"/>
      <c r="E124" s="134"/>
      <c r="F124" s="461"/>
    </row>
    <row r="125">
      <c r="A125" s="460"/>
      <c r="B125" s="461"/>
      <c r="C125" s="461"/>
      <c r="D125" s="134"/>
      <c r="E125" s="134"/>
      <c r="F125" s="461"/>
    </row>
    <row r="126">
      <c r="A126" s="460"/>
      <c r="B126" s="461"/>
      <c r="C126" s="461"/>
      <c r="D126" s="134"/>
      <c r="E126" s="134"/>
      <c r="F126" s="461"/>
    </row>
    <row r="127">
      <c r="A127" s="460"/>
      <c r="B127" s="461"/>
      <c r="C127" s="461"/>
      <c r="D127" s="134"/>
      <c r="E127" s="177"/>
      <c r="F127" s="461"/>
    </row>
    <row r="128">
      <c r="A128" s="460"/>
      <c r="B128" s="461"/>
      <c r="C128" s="461"/>
      <c r="D128" s="134"/>
      <c r="E128" s="134"/>
      <c r="F128" s="461"/>
    </row>
    <row r="129">
      <c r="A129" s="460"/>
      <c r="B129" s="461"/>
      <c r="C129" s="461"/>
      <c r="D129" s="134"/>
      <c r="E129" s="134"/>
      <c r="F129" s="461"/>
    </row>
    <row r="130">
      <c r="A130" s="458"/>
      <c r="B130" s="14"/>
      <c r="C130" s="14"/>
      <c r="D130" s="29"/>
      <c r="E130" s="29"/>
      <c r="F130" s="14"/>
    </row>
    <row r="131">
      <c r="A131" s="458"/>
      <c r="B131" s="14"/>
      <c r="C131" s="14"/>
      <c r="D131" s="29"/>
      <c r="E131" s="29"/>
      <c r="F131" s="14"/>
    </row>
    <row r="132">
      <c r="A132" s="458"/>
      <c r="B132" s="14"/>
      <c r="C132" s="14"/>
      <c r="D132" s="29"/>
      <c r="E132" s="29"/>
      <c r="F132" s="14"/>
    </row>
    <row r="133">
      <c r="A133" s="15"/>
      <c r="B133" s="15"/>
      <c r="C133" s="15"/>
      <c r="D133" s="15"/>
      <c r="E133" s="15"/>
      <c r="F133" s="15"/>
    </row>
    <row r="134">
      <c r="A134" s="15"/>
      <c r="B134" s="15"/>
      <c r="C134" s="15"/>
      <c r="D134" s="15"/>
      <c r="E134" s="15"/>
      <c r="F134" s="15"/>
    </row>
    <row r="135">
      <c r="A135" s="15"/>
      <c r="B135" s="15"/>
      <c r="C135" s="15"/>
      <c r="D135" s="15"/>
      <c r="E135" s="15"/>
      <c r="F135" s="15"/>
    </row>
    <row r="136">
      <c r="A136" s="15"/>
      <c r="B136" s="15"/>
      <c r="C136" s="15"/>
      <c r="D136" s="15"/>
      <c r="E136" s="15"/>
      <c r="F136" s="15"/>
    </row>
    <row r="137">
      <c r="A137" s="15"/>
      <c r="B137" s="15"/>
      <c r="C137" s="15"/>
      <c r="D137" s="15"/>
      <c r="E137" s="15"/>
      <c r="F137" s="15"/>
    </row>
    <row r="138">
      <c r="A138" s="15"/>
      <c r="B138" s="15"/>
      <c r="C138" s="15"/>
      <c r="D138" s="15"/>
      <c r="E138" s="15"/>
      <c r="F138" s="15"/>
    </row>
    <row r="139">
      <c r="A139" s="15"/>
      <c r="B139" s="15"/>
      <c r="C139" s="15"/>
      <c r="D139" s="15"/>
      <c r="E139" s="15"/>
      <c r="F139" s="15"/>
    </row>
    <row r="140">
      <c r="A140" s="15"/>
      <c r="B140" s="15"/>
      <c r="C140" s="15"/>
      <c r="D140" s="15"/>
      <c r="E140" s="15"/>
      <c r="F140" s="15"/>
    </row>
    <row r="141">
      <c r="A141" s="15"/>
      <c r="B141" s="15"/>
      <c r="C141" s="15"/>
      <c r="D141" s="15"/>
      <c r="E141" s="15"/>
      <c r="F141" s="15"/>
    </row>
    <row r="142">
      <c r="A142" s="15"/>
      <c r="B142" s="15"/>
      <c r="C142" s="15"/>
      <c r="D142" s="15"/>
      <c r="E142" s="15"/>
      <c r="F142" s="15"/>
    </row>
    <row r="143">
      <c r="A143" s="15"/>
      <c r="B143" s="15"/>
      <c r="C143" s="15"/>
      <c r="D143" s="15"/>
      <c r="E143" s="15"/>
      <c r="F143" s="15"/>
    </row>
    <row r="144">
      <c r="A144" s="15"/>
      <c r="B144" s="15"/>
      <c r="C144" s="15"/>
      <c r="D144" s="15"/>
      <c r="E144" s="15"/>
      <c r="F144" s="15"/>
    </row>
    <row r="145">
      <c r="A145" s="15"/>
      <c r="B145" s="15"/>
      <c r="C145" s="15"/>
      <c r="D145" s="15"/>
      <c r="E145" s="15"/>
      <c r="F145" s="15"/>
    </row>
    <row r="146">
      <c r="A146" s="15"/>
      <c r="B146" s="15"/>
      <c r="C146" s="15"/>
      <c r="D146" s="15"/>
      <c r="E146" s="15"/>
      <c r="F146" s="15"/>
    </row>
    <row r="147">
      <c r="A147" s="15"/>
      <c r="B147" s="15"/>
      <c r="C147" s="15"/>
      <c r="D147" s="15"/>
      <c r="E147" s="15"/>
      <c r="F147" s="15"/>
    </row>
    <row r="148">
      <c r="A148" s="15"/>
      <c r="B148" s="15"/>
      <c r="C148" s="15"/>
      <c r="D148" s="15"/>
      <c r="E148" s="15"/>
      <c r="F148" s="15"/>
    </row>
    <row r="149">
      <c r="A149" s="15"/>
      <c r="B149" s="15"/>
      <c r="C149" s="15"/>
      <c r="D149" s="15"/>
      <c r="E149" s="15"/>
      <c r="F149" s="15"/>
    </row>
    <row r="150">
      <c r="A150" s="15"/>
      <c r="B150" s="15"/>
      <c r="C150" s="15"/>
      <c r="D150" s="15"/>
      <c r="E150" s="15"/>
      <c r="F150" s="15"/>
    </row>
    <row r="151">
      <c r="A151" s="15"/>
      <c r="B151" s="15"/>
      <c r="C151" s="15"/>
      <c r="D151" s="15"/>
      <c r="E151" s="15"/>
      <c r="F151" s="15"/>
    </row>
    <row r="152">
      <c r="A152" s="15"/>
      <c r="B152" s="15"/>
      <c r="C152" s="15"/>
      <c r="D152" s="15"/>
      <c r="E152" s="15"/>
      <c r="F152" s="15"/>
    </row>
    <row r="153">
      <c r="A153" s="15"/>
      <c r="B153" s="15"/>
      <c r="C153" s="15"/>
      <c r="D153" s="15"/>
      <c r="E153" s="15"/>
      <c r="F153" s="15"/>
    </row>
    <row r="154">
      <c r="A154" s="15"/>
      <c r="B154" s="15"/>
      <c r="C154" s="15"/>
      <c r="D154" s="15"/>
      <c r="E154" s="15"/>
      <c r="F154" s="15"/>
    </row>
    <row r="155">
      <c r="A155" s="15"/>
      <c r="B155" s="15"/>
      <c r="C155" s="15"/>
      <c r="D155" s="15"/>
      <c r="E155" s="15"/>
      <c r="F155" s="15"/>
    </row>
    <row r="156">
      <c r="A156" s="15"/>
      <c r="B156" s="15"/>
      <c r="C156" s="15"/>
      <c r="D156" s="15"/>
      <c r="E156" s="15"/>
      <c r="F156" s="15"/>
    </row>
    <row r="157">
      <c r="A157" s="15"/>
      <c r="B157" s="15"/>
      <c r="C157" s="15"/>
      <c r="D157" s="15"/>
      <c r="E157" s="15"/>
      <c r="F157" s="15"/>
    </row>
    <row r="158">
      <c r="A158" s="15"/>
      <c r="B158" s="15"/>
      <c r="C158" s="15"/>
      <c r="D158" s="15"/>
      <c r="E158" s="15"/>
      <c r="F158" s="15"/>
    </row>
    <row r="159">
      <c r="A159" s="15"/>
      <c r="B159" s="15"/>
      <c r="C159" s="15"/>
      <c r="D159" s="15"/>
      <c r="E159" s="15"/>
      <c r="F159" s="15"/>
    </row>
    <row r="160">
      <c r="A160" s="15"/>
      <c r="B160" s="15"/>
      <c r="C160" s="15"/>
      <c r="D160" s="15"/>
      <c r="E160" s="15"/>
      <c r="F160" s="15"/>
    </row>
    <row r="161">
      <c r="A161" s="15"/>
      <c r="B161" s="15"/>
      <c r="C161" s="15"/>
      <c r="D161" s="15"/>
      <c r="E161" s="15"/>
      <c r="F161" s="15"/>
    </row>
    <row r="162">
      <c r="A162" s="15"/>
      <c r="B162" s="15"/>
      <c r="C162" s="15"/>
      <c r="D162" s="15"/>
      <c r="E162" s="15"/>
      <c r="F162" s="15"/>
    </row>
    <row r="163">
      <c r="A163" s="15"/>
      <c r="B163" s="15"/>
      <c r="C163" s="15"/>
      <c r="D163" s="15"/>
      <c r="E163" s="15"/>
      <c r="F163" s="15"/>
    </row>
    <row r="164">
      <c r="A164" s="15"/>
      <c r="B164" s="15"/>
      <c r="C164" s="15"/>
      <c r="D164" s="15"/>
      <c r="E164" s="15"/>
      <c r="F164" s="15"/>
    </row>
    <row r="165">
      <c r="A165" s="15"/>
      <c r="B165" s="15"/>
      <c r="C165" s="15"/>
      <c r="D165" s="15"/>
      <c r="E165" s="15"/>
      <c r="F165" s="15"/>
    </row>
    <row r="166">
      <c r="A166" s="15"/>
      <c r="B166" s="15"/>
      <c r="C166" s="15"/>
      <c r="D166" s="15"/>
      <c r="E166" s="15"/>
      <c r="F166" s="15"/>
    </row>
    <row r="167">
      <c r="A167" s="15"/>
      <c r="B167" s="15"/>
      <c r="C167" s="15"/>
      <c r="D167" s="15"/>
      <c r="E167" s="15"/>
      <c r="F167" s="15"/>
    </row>
    <row r="168">
      <c r="A168" s="15"/>
      <c r="B168" s="15"/>
      <c r="C168" s="15"/>
      <c r="D168" s="15"/>
      <c r="E168" s="15"/>
      <c r="F168" s="15"/>
    </row>
    <row r="169">
      <c r="A169" s="15"/>
      <c r="B169" s="15"/>
      <c r="C169" s="15"/>
      <c r="D169" s="15"/>
      <c r="E169" s="15"/>
      <c r="F169" s="15"/>
    </row>
    <row r="170">
      <c r="A170" s="15"/>
      <c r="B170" s="15"/>
      <c r="C170" s="15"/>
      <c r="D170" s="15"/>
      <c r="E170" s="15"/>
      <c r="F170" s="15"/>
    </row>
    <row r="171">
      <c r="A171" s="15"/>
      <c r="B171" s="15"/>
      <c r="C171" s="15"/>
      <c r="D171" s="15"/>
      <c r="E171" s="15"/>
      <c r="F171" s="15"/>
    </row>
    <row r="172">
      <c r="A172" s="15"/>
      <c r="B172" s="15"/>
      <c r="C172" s="15"/>
      <c r="D172" s="15"/>
      <c r="E172" s="15"/>
      <c r="F172" s="15"/>
    </row>
    <row r="173">
      <c r="A173" s="15"/>
      <c r="B173" s="15"/>
      <c r="C173" s="15"/>
      <c r="D173" s="15"/>
      <c r="E173" s="15"/>
      <c r="F173" s="15"/>
    </row>
    <row r="174">
      <c r="A174" s="15"/>
      <c r="B174" s="15"/>
      <c r="C174" s="15"/>
      <c r="D174" s="15"/>
      <c r="E174" s="15"/>
      <c r="F174" s="15"/>
    </row>
    <row r="175">
      <c r="A175" s="15"/>
      <c r="B175" s="15"/>
      <c r="C175" s="15"/>
      <c r="D175" s="15"/>
      <c r="E175" s="15"/>
      <c r="F175" s="15"/>
    </row>
    <row r="176">
      <c r="A176" s="15"/>
      <c r="B176" s="15"/>
      <c r="C176" s="15"/>
      <c r="D176" s="15"/>
      <c r="E176" s="15"/>
      <c r="F176" s="15"/>
    </row>
    <row r="177">
      <c r="A177" s="15"/>
      <c r="B177" s="15"/>
      <c r="C177" s="15"/>
      <c r="D177" s="15"/>
      <c r="E177" s="15"/>
      <c r="F177" s="15"/>
    </row>
    <row r="178">
      <c r="A178" s="15"/>
      <c r="B178" s="15"/>
      <c r="C178" s="15"/>
      <c r="D178" s="15"/>
      <c r="E178" s="15"/>
      <c r="F178" s="15"/>
    </row>
    <row r="179">
      <c r="A179" s="15"/>
      <c r="B179" s="15"/>
      <c r="C179" s="15"/>
      <c r="D179" s="15"/>
      <c r="E179" s="15"/>
      <c r="F179" s="15"/>
    </row>
    <row r="180">
      <c r="A180" s="15"/>
      <c r="B180" s="15"/>
      <c r="C180" s="15"/>
      <c r="D180" s="15"/>
      <c r="E180" s="15"/>
      <c r="F180" s="15"/>
    </row>
    <row r="181">
      <c r="A181" s="15"/>
      <c r="B181" s="15"/>
      <c r="C181" s="15"/>
      <c r="D181" s="15"/>
      <c r="E181" s="15"/>
      <c r="F181" s="15"/>
    </row>
    <row r="182">
      <c r="A182" s="15"/>
      <c r="B182" s="15"/>
      <c r="C182" s="15"/>
      <c r="D182" s="15"/>
      <c r="E182" s="15"/>
      <c r="F182" s="15"/>
    </row>
    <row r="183">
      <c r="A183" s="15"/>
      <c r="B183" s="15"/>
      <c r="C183" s="15"/>
      <c r="D183" s="15"/>
      <c r="E183" s="15"/>
      <c r="F183" s="15"/>
    </row>
    <row r="184">
      <c r="A184" s="15"/>
      <c r="B184" s="15"/>
      <c r="C184" s="15"/>
      <c r="D184" s="15"/>
      <c r="E184" s="15"/>
      <c r="F184" s="15"/>
    </row>
    <row r="185">
      <c r="A185" s="15"/>
      <c r="B185" s="15"/>
      <c r="C185" s="15"/>
      <c r="D185" s="15"/>
      <c r="E185" s="15"/>
      <c r="F185" s="15"/>
    </row>
    <row r="186">
      <c r="A186" s="15"/>
      <c r="B186" s="15"/>
      <c r="C186" s="15"/>
      <c r="D186" s="15"/>
      <c r="E186" s="15"/>
      <c r="F186" s="15"/>
    </row>
    <row r="187">
      <c r="A187" s="15"/>
      <c r="B187" s="15"/>
      <c r="C187" s="15"/>
      <c r="D187" s="15"/>
      <c r="E187" s="15"/>
      <c r="F187" s="15"/>
    </row>
    <row r="188">
      <c r="A188" s="15"/>
      <c r="B188" s="15"/>
      <c r="C188" s="15"/>
      <c r="D188" s="15"/>
      <c r="E188" s="15"/>
      <c r="F188" s="15"/>
    </row>
    <row r="189">
      <c r="A189" s="15"/>
      <c r="B189" s="15"/>
      <c r="C189" s="15"/>
      <c r="D189" s="15"/>
      <c r="E189" s="15"/>
      <c r="F189" s="15"/>
    </row>
    <row r="190">
      <c r="A190" s="15"/>
      <c r="B190" s="15"/>
      <c r="C190" s="15"/>
      <c r="D190" s="15"/>
      <c r="E190" s="15"/>
      <c r="F190" s="15"/>
    </row>
    <row r="191">
      <c r="A191" s="15"/>
      <c r="B191" s="15"/>
      <c r="C191" s="15"/>
      <c r="D191" s="15"/>
      <c r="E191" s="15"/>
      <c r="F191" s="15"/>
    </row>
    <row r="192">
      <c r="A192" s="15"/>
      <c r="B192" s="15"/>
      <c r="C192" s="15"/>
      <c r="D192" s="15"/>
      <c r="E192" s="15"/>
      <c r="F192" s="15"/>
    </row>
    <row r="193">
      <c r="A193" s="15"/>
      <c r="B193" s="15"/>
      <c r="C193" s="15"/>
      <c r="D193" s="15"/>
      <c r="E193" s="15"/>
      <c r="F193" s="15"/>
    </row>
    <row r="194">
      <c r="A194" s="15"/>
      <c r="B194" s="15"/>
      <c r="C194" s="15"/>
      <c r="D194" s="15"/>
      <c r="E194" s="15"/>
      <c r="F194" s="15"/>
    </row>
    <row r="195">
      <c r="A195" s="15"/>
      <c r="B195" s="15"/>
      <c r="C195" s="15"/>
      <c r="D195" s="15"/>
      <c r="E195" s="15"/>
      <c r="F195" s="15"/>
    </row>
    <row r="196">
      <c r="A196" s="15"/>
      <c r="B196" s="15"/>
      <c r="C196" s="15"/>
      <c r="D196" s="15"/>
      <c r="E196" s="15"/>
      <c r="F196" s="15"/>
    </row>
    <row r="197">
      <c r="A197" s="15"/>
      <c r="B197" s="15"/>
      <c r="C197" s="15"/>
      <c r="D197" s="15"/>
      <c r="E197" s="15"/>
      <c r="F197" s="15"/>
    </row>
    <row r="198">
      <c r="A198" s="15"/>
      <c r="B198" s="15"/>
      <c r="C198" s="15"/>
      <c r="D198" s="15"/>
      <c r="E198" s="15"/>
      <c r="F198" s="15"/>
    </row>
    <row r="199">
      <c r="A199" s="15"/>
      <c r="B199" s="15"/>
      <c r="C199" s="15"/>
      <c r="D199" s="15"/>
      <c r="E199" s="15"/>
      <c r="F199" s="15"/>
    </row>
    <row r="200">
      <c r="A200" s="15"/>
      <c r="B200" s="15"/>
      <c r="C200" s="15"/>
      <c r="D200" s="15"/>
      <c r="E200" s="15"/>
      <c r="F200" s="15"/>
    </row>
    <row r="201">
      <c r="A201" s="15"/>
      <c r="B201" s="15"/>
      <c r="C201" s="15"/>
      <c r="D201" s="15"/>
      <c r="E201" s="15"/>
      <c r="F201" s="15"/>
    </row>
    <row r="202">
      <c r="A202" s="15"/>
      <c r="B202" s="15"/>
      <c r="C202" s="15"/>
      <c r="D202" s="15"/>
      <c r="E202" s="15"/>
      <c r="F202" s="15"/>
    </row>
    <row r="203">
      <c r="A203" s="15"/>
      <c r="B203" s="15"/>
      <c r="C203" s="15"/>
      <c r="D203" s="15"/>
      <c r="E203" s="15"/>
      <c r="F203" s="15"/>
    </row>
    <row r="204">
      <c r="A204" s="15"/>
      <c r="B204" s="15"/>
      <c r="C204" s="15"/>
      <c r="D204" s="15"/>
      <c r="E204" s="15"/>
      <c r="F204" s="15"/>
    </row>
    <row r="205">
      <c r="A205" s="15"/>
      <c r="B205" s="15"/>
      <c r="C205" s="15"/>
      <c r="D205" s="15"/>
      <c r="E205" s="15"/>
      <c r="F205" s="15"/>
    </row>
    <row r="206">
      <c r="A206" s="15"/>
      <c r="B206" s="15"/>
      <c r="C206" s="15"/>
      <c r="D206" s="15"/>
      <c r="E206" s="15"/>
      <c r="F206" s="15"/>
    </row>
    <row r="207">
      <c r="A207" s="15"/>
      <c r="B207" s="15"/>
      <c r="C207" s="15"/>
      <c r="D207" s="15"/>
      <c r="E207" s="15"/>
      <c r="F207" s="15"/>
    </row>
    <row r="208">
      <c r="A208" s="15"/>
      <c r="B208" s="15"/>
      <c r="C208" s="15"/>
      <c r="D208" s="15"/>
      <c r="E208" s="15"/>
      <c r="F208" s="15"/>
    </row>
    <row r="209">
      <c r="A209" s="15"/>
      <c r="B209" s="15"/>
      <c r="C209" s="15"/>
      <c r="D209" s="15"/>
      <c r="E209" s="15"/>
      <c r="F209" s="15"/>
    </row>
    <row r="210">
      <c r="A210" s="15"/>
      <c r="B210" s="15"/>
      <c r="C210" s="15"/>
      <c r="D210" s="15"/>
      <c r="E210" s="15"/>
      <c r="F210" s="15"/>
    </row>
    <row r="211">
      <c r="A211" s="15"/>
      <c r="B211" s="15"/>
      <c r="C211" s="15"/>
      <c r="D211" s="15"/>
      <c r="E211" s="15"/>
      <c r="F211" s="15"/>
    </row>
    <row r="212">
      <c r="A212" s="15"/>
      <c r="B212" s="15"/>
      <c r="C212" s="15"/>
      <c r="D212" s="15"/>
      <c r="E212" s="15"/>
      <c r="F212" s="15"/>
    </row>
    <row r="213">
      <c r="A213" s="15"/>
      <c r="B213" s="15"/>
      <c r="C213" s="15"/>
      <c r="D213" s="15"/>
      <c r="E213" s="15"/>
      <c r="F213" s="15"/>
    </row>
    <row r="214">
      <c r="A214" s="15"/>
      <c r="B214" s="15"/>
      <c r="C214" s="15"/>
      <c r="D214" s="15"/>
      <c r="E214" s="15"/>
      <c r="F214" s="15"/>
    </row>
    <row r="215">
      <c r="A215" s="15"/>
      <c r="B215" s="15"/>
      <c r="C215" s="15"/>
      <c r="D215" s="15"/>
      <c r="E215" s="15"/>
      <c r="F215" s="15"/>
    </row>
    <row r="216">
      <c r="A216" s="15"/>
      <c r="B216" s="15"/>
      <c r="C216" s="15"/>
      <c r="D216" s="15"/>
      <c r="E216" s="15"/>
      <c r="F216" s="15"/>
    </row>
    <row r="217">
      <c r="A217" s="15"/>
      <c r="B217" s="15"/>
      <c r="C217" s="15"/>
      <c r="D217" s="15"/>
      <c r="E217" s="15"/>
      <c r="F217" s="15"/>
    </row>
    <row r="218">
      <c r="A218" s="15"/>
      <c r="B218" s="15"/>
      <c r="C218" s="15"/>
      <c r="D218" s="15"/>
      <c r="E218" s="15"/>
      <c r="F218" s="15"/>
    </row>
    <row r="219">
      <c r="A219" s="15"/>
      <c r="B219" s="15"/>
      <c r="C219" s="15"/>
      <c r="D219" s="15"/>
      <c r="E219" s="15"/>
      <c r="F219" s="15"/>
    </row>
    <row r="220">
      <c r="A220" s="15"/>
      <c r="B220" s="15"/>
      <c r="C220" s="15"/>
      <c r="D220" s="15"/>
      <c r="E220" s="15"/>
      <c r="F220" s="15"/>
    </row>
    <row r="221">
      <c r="A221" s="15"/>
      <c r="B221" s="15"/>
      <c r="C221" s="15"/>
      <c r="D221" s="15"/>
      <c r="E221" s="15"/>
      <c r="F221" s="15"/>
    </row>
    <row r="222">
      <c r="A222" s="15"/>
      <c r="B222" s="15"/>
      <c r="C222" s="15"/>
      <c r="D222" s="15"/>
      <c r="E222" s="15"/>
      <c r="F222" s="15"/>
    </row>
    <row r="223">
      <c r="A223" s="15"/>
      <c r="B223" s="15"/>
      <c r="C223" s="15"/>
      <c r="D223" s="15"/>
      <c r="E223" s="15"/>
      <c r="F223" s="15"/>
    </row>
    <row r="224">
      <c r="A224" s="15"/>
      <c r="B224" s="15"/>
      <c r="C224" s="15"/>
      <c r="D224" s="15"/>
      <c r="E224" s="15"/>
      <c r="F224" s="15"/>
    </row>
    <row r="225">
      <c r="A225" s="15"/>
      <c r="B225" s="15"/>
      <c r="C225" s="15"/>
      <c r="D225" s="15"/>
      <c r="E225" s="15"/>
      <c r="F225" s="15"/>
    </row>
    <row r="226">
      <c r="A226" s="15"/>
      <c r="B226" s="15"/>
      <c r="C226" s="15"/>
      <c r="D226" s="15"/>
      <c r="E226" s="15"/>
      <c r="F226" s="15"/>
    </row>
    <row r="227">
      <c r="A227" s="15"/>
      <c r="B227" s="15"/>
      <c r="C227" s="15"/>
      <c r="D227" s="15"/>
      <c r="E227" s="15"/>
      <c r="F227" s="15"/>
    </row>
    <row r="228">
      <c r="A228" s="15"/>
      <c r="B228" s="15"/>
      <c r="C228" s="15"/>
      <c r="D228" s="15"/>
      <c r="E228" s="15"/>
      <c r="F228" s="15"/>
    </row>
    <row r="229">
      <c r="A229" s="15"/>
      <c r="B229" s="15"/>
      <c r="C229" s="15"/>
      <c r="D229" s="15"/>
      <c r="E229" s="15"/>
      <c r="F229" s="15"/>
    </row>
    <row r="230">
      <c r="A230" s="15"/>
      <c r="B230" s="15"/>
      <c r="C230" s="15"/>
      <c r="D230" s="15"/>
      <c r="E230" s="15"/>
      <c r="F230" s="15"/>
    </row>
    <row r="231">
      <c r="A231" s="15"/>
      <c r="B231" s="15"/>
      <c r="C231" s="15"/>
      <c r="D231" s="15"/>
      <c r="E231" s="15"/>
      <c r="F231" s="15"/>
    </row>
    <row r="232">
      <c r="A232" s="15"/>
      <c r="B232" s="15"/>
      <c r="C232" s="15"/>
      <c r="D232" s="15"/>
      <c r="E232" s="15"/>
      <c r="F232" s="15"/>
    </row>
    <row r="233">
      <c r="A233" s="15"/>
      <c r="B233" s="15"/>
      <c r="C233" s="15"/>
      <c r="D233" s="15"/>
      <c r="E233" s="15"/>
      <c r="F233" s="15"/>
    </row>
    <row r="234">
      <c r="A234" s="15"/>
      <c r="B234" s="15"/>
      <c r="C234" s="15"/>
      <c r="D234" s="15"/>
      <c r="E234" s="15"/>
      <c r="F234" s="15"/>
    </row>
    <row r="235">
      <c r="A235" s="15"/>
      <c r="B235" s="15"/>
      <c r="C235" s="15"/>
      <c r="D235" s="15"/>
      <c r="E235" s="15"/>
      <c r="F235" s="15"/>
    </row>
    <row r="236">
      <c r="A236" s="15"/>
      <c r="B236" s="15"/>
      <c r="C236" s="15"/>
      <c r="D236" s="15"/>
      <c r="E236" s="15"/>
      <c r="F236" s="15"/>
    </row>
    <row r="237">
      <c r="A237" s="15"/>
      <c r="B237" s="15"/>
      <c r="C237" s="15"/>
      <c r="D237" s="15"/>
      <c r="E237" s="15"/>
      <c r="F237" s="15"/>
    </row>
    <row r="238">
      <c r="A238" s="15"/>
      <c r="B238" s="15"/>
      <c r="C238" s="15"/>
      <c r="D238" s="15"/>
      <c r="E238" s="15"/>
      <c r="F238" s="15"/>
    </row>
    <row r="239">
      <c r="A239" s="15"/>
      <c r="B239" s="15"/>
      <c r="C239" s="15"/>
      <c r="D239" s="15"/>
      <c r="E239" s="15"/>
      <c r="F239" s="15"/>
    </row>
    <row r="240">
      <c r="A240" s="15"/>
      <c r="B240" s="15"/>
      <c r="C240" s="15"/>
      <c r="D240" s="15"/>
      <c r="E240" s="15"/>
      <c r="F240" s="15"/>
    </row>
    <row r="241">
      <c r="A241" s="15"/>
      <c r="B241" s="15"/>
      <c r="C241" s="15"/>
      <c r="D241" s="15"/>
      <c r="E241" s="15"/>
      <c r="F241" s="15"/>
    </row>
    <row r="242">
      <c r="A242" s="15"/>
      <c r="B242" s="15"/>
      <c r="C242" s="15"/>
      <c r="D242" s="15"/>
      <c r="E242" s="15"/>
      <c r="F242" s="15"/>
    </row>
    <row r="243">
      <c r="A243" s="15"/>
      <c r="B243" s="15"/>
      <c r="C243" s="15"/>
      <c r="D243" s="15"/>
      <c r="E243" s="15"/>
      <c r="F243" s="15"/>
    </row>
    <row r="244">
      <c r="A244" s="15"/>
      <c r="B244" s="15"/>
      <c r="C244" s="15"/>
      <c r="D244" s="15"/>
      <c r="E244" s="15"/>
      <c r="F244" s="15"/>
    </row>
    <row r="245">
      <c r="A245" s="15"/>
      <c r="B245" s="15"/>
      <c r="C245" s="15"/>
      <c r="D245" s="15"/>
      <c r="E245" s="15"/>
      <c r="F245" s="15"/>
    </row>
    <row r="246">
      <c r="A246" s="15"/>
      <c r="B246" s="15"/>
      <c r="C246" s="15"/>
      <c r="D246" s="15"/>
      <c r="E246" s="15"/>
      <c r="F246" s="15"/>
    </row>
    <row r="247">
      <c r="A247" s="15"/>
      <c r="B247" s="15"/>
      <c r="C247" s="15"/>
      <c r="D247" s="15"/>
      <c r="E247" s="15"/>
      <c r="F247" s="15"/>
    </row>
    <row r="248">
      <c r="A248" s="15"/>
      <c r="B248" s="15"/>
      <c r="C248" s="15"/>
      <c r="D248" s="15"/>
      <c r="E248" s="15"/>
      <c r="F248" s="15"/>
    </row>
    <row r="249">
      <c r="A249" s="15"/>
      <c r="B249" s="15"/>
      <c r="C249" s="15"/>
      <c r="D249" s="15"/>
      <c r="E249" s="15"/>
      <c r="F249" s="15"/>
    </row>
    <row r="250">
      <c r="A250" s="15"/>
      <c r="B250" s="15"/>
      <c r="C250" s="15"/>
      <c r="D250" s="15"/>
      <c r="E250" s="15"/>
      <c r="F250" s="15"/>
    </row>
    <row r="251">
      <c r="A251" s="15"/>
      <c r="B251" s="15"/>
      <c r="C251" s="15"/>
      <c r="D251" s="15"/>
      <c r="E251" s="15"/>
      <c r="F251" s="15"/>
    </row>
    <row r="252">
      <c r="A252" s="15"/>
      <c r="B252" s="15"/>
      <c r="C252" s="15"/>
      <c r="D252" s="15"/>
      <c r="E252" s="15"/>
      <c r="F252" s="15"/>
    </row>
    <row r="253">
      <c r="A253" s="15"/>
      <c r="B253" s="15"/>
      <c r="C253" s="15"/>
      <c r="D253" s="15"/>
      <c r="E253" s="15"/>
      <c r="F253" s="15"/>
    </row>
    <row r="254">
      <c r="A254" s="15"/>
      <c r="B254" s="15"/>
      <c r="C254" s="15"/>
      <c r="D254" s="15"/>
      <c r="E254" s="15"/>
      <c r="F254" s="15"/>
    </row>
    <row r="255">
      <c r="A255" s="15"/>
      <c r="B255" s="15"/>
      <c r="C255" s="15"/>
      <c r="D255" s="15"/>
      <c r="E255" s="15"/>
      <c r="F255" s="15"/>
    </row>
    <row r="256">
      <c r="A256" s="15"/>
      <c r="B256" s="15"/>
      <c r="C256" s="15"/>
      <c r="D256" s="15"/>
      <c r="E256" s="15"/>
      <c r="F256" s="15"/>
    </row>
    <row r="257">
      <c r="A257" s="15"/>
      <c r="B257" s="15"/>
      <c r="C257" s="15"/>
      <c r="D257" s="15"/>
      <c r="E257" s="15"/>
      <c r="F257" s="15"/>
    </row>
    <row r="258">
      <c r="A258" s="15"/>
      <c r="B258" s="15"/>
      <c r="C258" s="15"/>
      <c r="D258" s="15"/>
      <c r="E258" s="15"/>
      <c r="F258" s="15"/>
    </row>
    <row r="259">
      <c r="A259" s="15"/>
      <c r="B259" s="15"/>
      <c r="C259" s="15"/>
      <c r="D259" s="15"/>
      <c r="E259" s="15"/>
      <c r="F259" s="15"/>
    </row>
    <row r="260">
      <c r="A260" s="15"/>
      <c r="B260" s="15"/>
      <c r="C260" s="15"/>
      <c r="D260" s="15"/>
      <c r="E260" s="15"/>
      <c r="F260" s="15"/>
    </row>
    <row r="261">
      <c r="A261" s="15"/>
      <c r="B261" s="15"/>
      <c r="C261" s="15"/>
      <c r="D261" s="15"/>
      <c r="E261" s="15"/>
      <c r="F261" s="15"/>
    </row>
    <row r="262">
      <c r="A262" s="15"/>
      <c r="B262" s="15"/>
      <c r="C262" s="15"/>
      <c r="D262" s="15"/>
      <c r="E262" s="15"/>
      <c r="F262" s="15"/>
    </row>
    <row r="263">
      <c r="A263" s="15"/>
      <c r="B263" s="15"/>
      <c r="C263" s="15"/>
      <c r="D263" s="15"/>
      <c r="E263" s="15"/>
      <c r="F263" s="15"/>
    </row>
    <row r="264">
      <c r="A264" s="15"/>
      <c r="B264" s="15"/>
      <c r="C264" s="15"/>
      <c r="D264" s="15"/>
      <c r="E264" s="15"/>
      <c r="F264" s="15"/>
    </row>
    <row r="265">
      <c r="A265" s="15"/>
      <c r="B265" s="15"/>
      <c r="C265" s="15"/>
      <c r="D265" s="15"/>
      <c r="E265" s="15"/>
      <c r="F265" s="15"/>
    </row>
    <row r="266">
      <c r="A266" s="15"/>
      <c r="B266" s="15"/>
      <c r="C266" s="15"/>
      <c r="D266" s="15"/>
      <c r="E266" s="15"/>
      <c r="F266" s="15"/>
    </row>
    <row r="267">
      <c r="A267" s="15"/>
      <c r="B267" s="15"/>
      <c r="C267" s="15"/>
      <c r="D267" s="15"/>
      <c r="E267" s="15"/>
      <c r="F267" s="15"/>
    </row>
    <row r="268">
      <c r="A268" s="15"/>
      <c r="B268" s="15"/>
      <c r="C268" s="15"/>
      <c r="D268" s="15"/>
      <c r="E268" s="15"/>
      <c r="F268" s="15"/>
    </row>
    <row r="269">
      <c r="A269" s="15"/>
      <c r="B269" s="15"/>
      <c r="C269" s="15"/>
      <c r="D269" s="15"/>
      <c r="E269" s="15"/>
      <c r="F269" s="15"/>
    </row>
    <row r="270">
      <c r="A270" s="15"/>
      <c r="B270" s="15"/>
      <c r="C270" s="15"/>
      <c r="D270" s="15"/>
      <c r="E270" s="15"/>
      <c r="F270" s="15"/>
    </row>
    <row r="271">
      <c r="A271" s="15"/>
      <c r="B271" s="15"/>
      <c r="C271" s="15"/>
      <c r="D271" s="15"/>
      <c r="E271" s="15"/>
      <c r="F271" s="15"/>
    </row>
    <row r="272">
      <c r="A272" s="15"/>
      <c r="B272" s="15"/>
      <c r="C272" s="15"/>
      <c r="D272" s="15"/>
      <c r="E272" s="15"/>
      <c r="F272" s="15"/>
    </row>
    <row r="273">
      <c r="A273" s="15"/>
      <c r="B273" s="15"/>
      <c r="C273" s="15"/>
      <c r="D273" s="15"/>
      <c r="E273" s="15"/>
      <c r="F273" s="15"/>
    </row>
    <row r="274">
      <c r="A274" s="15"/>
      <c r="B274" s="15"/>
      <c r="C274" s="15"/>
      <c r="D274" s="15"/>
      <c r="E274" s="15"/>
      <c r="F274" s="15"/>
    </row>
    <row r="275">
      <c r="A275" s="15"/>
      <c r="B275" s="15"/>
      <c r="C275" s="15"/>
      <c r="D275" s="15"/>
      <c r="E275" s="15"/>
      <c r="F275" s="15"/>
    </row>
    <row r="276">
      <c r="A276" s="15"/>
      <c r="B276" s="15"/>
      <c r="C276" s="15"/>
      <c r="D276" s="15"/>
      <c r="E276" s="15"/>
      <c r="F276" s="15"/>
    </row>
    <row r="277">
      <c r="A277" s="15"/>
      <c r="B277" s="15"/>
      <c r="C277" s="15"/>
      <c r="D277" s="15"/>
      <c r="E277" s="15"/>
      <c r="F277" s="15"/>
    </row>
    <row r="278">
      <c r="A278" s="15"/>
      <c r="B278" s="15"/>
      <c r="C278" s="15"/>
      <c r="D278" s="15"/>
      <c r="E278" s="15"/>
      <c r="F278" s="15"/>
    </row>
    <row r="279">
      <c r="A279" s="15"/>
      <c r="B279" s="15"/>
      <c r="C279" s="15"/>
      <c r="D279" s="15"/>
      <c r="E279" s="15"/>
      <c r="F279" s="15"/>
    </row>
    <row r="280">
      <c r="A280" s="15"/>
      <c r="B280" s="15"/>
      <c r="C280" s="15"/>
      <c r="D280" s="15"/>
      <c r="E280" s="15"/>
      <c r="F280" s="15"/>
    </row>
    <row r="281">
      <c r="A281" s="15"/>
      <c r="B281" s="15"/>
      <c r="C281" s="15"/>
      <c r="D281" s="15"/>
      <c r="E281" s="15"/>
      <c r="F281" s="15"/>
    </row>
    <row r="282">
      <c r="A282" s="15"/>
      <c r="B282" s="15"/>
      <c r="C282" s="15"/>
      <c r="D282" s="15"/>
      <c r="E282" s="15"/>
      <c r="F282" s="15"/>
    </row>
    <row r="283">
      <c r="A283" s="15"/>
      <c r="B283" s="15"/>
      <c r="C283" s="15"/>
      <c r="D283" s="15"/>
      <c r="E283" s="15"/>
      <c r="F283" s="15"/>
    </row>
    <row r="284">
      <c r="A284" s="15"/>
      <c r="B284" s="15"/>
      <c r="C284" s="15"/>
      <c r="D284" s="15"/>
      <c r="E284" s="15"/>
      <c r="F284" s="15"/>
    </row>
    <row r="285">
      <c r="A285" s="15"/>
      <c r="B285" s="15"/>
      <c r="C285" s="15"/>
      <c r="D285" s="15"/>
      <c r="E285" s="15"/>
      <c r="F285" s="15"/>
    </row>
    <row r="286">
      <c r="A286" s="15"/>
      <c r="B286" s="15"/>
      <c r="C286" s="15"/>
      <c r="D286" s="15"/>
      <c r="E286" s="15"/>
      <c r="F286" s="15"/>
    </row>
    <row r="287">
      <c r="A287" s="15"/>
      <c r="B287" s="15"/>
      <c r="C287" s="15"/>
      <c r="D287" s="15"/>
      <c r="E287" s="15"/>
      <c r="F287" s="15"/>
    </row>
    <row r="288">
      <c r="A288" s="15"/>
      <c r="B288" s="15"/>
      <c r="C288" s="15"/>
      <c r="D288" s="15"/>
      <c r="E288" s="15"/>
      <c r="F288" s="15"/>
    </row>
    <row r="289">
      <c r="A289" s="15"/>
      <c r="B289" s="15"/>
      <c r="C289" s="15"/>
      <c r="D289" s="15"/>
      <c r="E289" s="15"/>
      <c r="F289" s="15"/>
    </row>
    <row r="290">
      <c r="A290" s="15"/>
      <c r="B290" s="15"/>
      <c r="C290" s="15"/>
      <c r="D290" s="15"/>
      <c r="E290" s="15"/>
      <c r="F290" s="15"/>
    </row>
    <row r="291">
      <c r="A291" s="15"/>
      <c r="B291" s="15"/>
      <c r="C291" s="15"/>
      <c r="D291" s="15"/>
      <c r="E291" s="15"/>
      <c r="F291" s="15"/>
    </row>
    <row r="292">
      <c r="A292" s="15"/>
      <c r="B292" s="15"/>
      <c r="C292" s="15"/>
      <c r="D292" s="15"/>
      <c r="E292" s="15"/>
      <c r="F292" s="15"/>
    </row>
    <row r="293">
      <c r="A293" s="15"/>
      <c r="B293" s="15"/>
      <c r="C293" s="15"/>
      <c r="D293" s="15"/>
      <c r="E293" s="15"/>
      <c r="F293" s="15"/>
    </row>
    <row r="294">
      <c r="A294" s="15"/>
      <c r="B294" s="15"/>
      <c r="C294" s="15"/>
      <c r="D294" s="15"/>
      <c r="E294" s="15"/>
      <c r="F294" s="15"/>
    </row>
    <row r="295">
      <c r="A295" s="15"/>
      <c r="B295" s="15"/>
      <c r="C295" s="15"/>
      <c r="D295" s="15"/>
      <c r="E295" s="15"/>
      <c r="F295" s="15"/>
    </row>
    <row r="296">
      <c r="A296" s="15"/>
      <c r="B296" s="15"/>
      <c r="C296" s="15"/>
      <c r="D296" s="15"/>
      <c r="E296" s="15"/>
      <c r="F296" s="15"/>
    </row>
    <row r="297">
      <c r="A297" s="15"/>
      <c r="B297" s="15"/>
      <c r="C297" s="15"/>
      <c r="D297" s="15"/>
      <c r="E297" s="15"/>
      <c r="F297" s="15"/>
    </row>
    <row r="298">
      <c r="A298" s="15"/>
      <c r="B298" s="15"/>
      <c r="C298" s="15"/>
      <c r="D298" s="15"/>
      <c r="E298" s="15"/>
      <c r="F298" s="15"/>
    </row>
    <row r="299">
      <c r="A299" s="15"/>
      <c r="B299" s="15"/>
      <c r="C299" s="15"/>
      <c r="D299" s="15"/>
      <c r="E299" s="15"/>
      <c r="F299" s="15"/>
    </row>
    <row r="300">
      <c r="A300" s="15"/>
      <c r="B300" s="15"/>
      <c r="C300" s="15"/>
      <c r="D300" s="15"/>
      <c r="E300" s="15"/>
      <c r="F300" s="15"/>
    </row>
    <row r="301">
      <c r="A301" s="15"/>
      <c r="B301" s="15"/>
      <c r="C301" s="15"/>
      <c r="D301" s="15"/>
      <c r="E301" s="15"/>
      <c r="F301" s="15"/>
    </row>
    <row r="302">
      <c r="A302" s="15"/>
      <c r="B302" s="15"/>
      <c r="C302" s="15"/>
      <c r="D302" s="15"/>
      <c r="E302" s="15"/>
      <c r="F302" s="15"/>
    </row>
    <row r="303">
      <c r="A303" s="15"/>
      <c r="B303" s="15"/>
      <c r="C303" s="15"/>
      <c r="D303" s="15"/>
      <c r="E303" s="15"/>
      <c r="F303" s="15"/>
    </row>
    <row r="304">
      <c r="A304" s="15"/>
      <c r="B304" s="15"/>
      <c r="C304" s="15"/>
      <c r="D304" s="15"/>
      <c r="E304" s="15"/>
      <c r="F304" s="15"/>
    </row>
    <row r="305">
      <c r="A305" s="15"/>
      <c r="B305" s="15"/>
      <c r="C305" s="15"/>
      <c r="D305" s="15"/>
      <c r="E305" s="15"/>
      <c r="F305" s="15"/>
    </row>
    <row r="306">
      <c r="A306" s="15"/>
      <c r="B306" s="15"/>
      <c r="C306" s="15"/>
      <c r="D306" s="15"/>
      <c r="E306" s="15"/>
      <c r="F306" s="15"/>
    </row>
    <row r="307">
      <c r="A307" s="15"/>
      <c r="B307" s="15"/>
      <c r="C307" s="15"/>
      <c r="D307" s="15"/>
      <c r="E307" s="15"/>
      <c r="F307" s="15"/>
    </row>
    <row r="308">
      <c r="A308" s="15"/>
      <c r="B308" s="15"/>
      <c r="C308" s="15"/>
      <c r="D308" s="15"/>
      <c r="E308" s="15"/>
      <c r="F308" s="15"/>
    </row>
    <row r="309">
      <c r="A309" s="15"/>
      <c r="B309" s="15"/>
      <c r="C309" s="15"/>
      <c r="D309" s="15"/>
      <c r="E309" s="15"/>
      <c r="F309" s="15"/>
    </row>
    <row r="310">
      <c r="A310" s="15"/>
      <c r="B310" s="15"/>
      <c r="C310" s="15"/>
      <c r="D310" s="15"/>
      <c r="E310" s="15"/>
      <c r="F310" s="15"/>
    </row>
    <row r="311">
      <c r="A311" s="15"/>
      <c r="B311" s="15"/>
      <c r="C311" s="15"/>
      <c r="D311" s="15"/>
      <c r="E311" s="15"/>
      <c r="F311" s="15"/>
    </row>
    <row r="312">
      <c r="A312" s="15"/>
      <c r="B312" s="15"/>
      <c r="C312" s="15"/>
      <c r="D312" s="15"/>
      <c r="E312" s="15"/>
      <c r="F312" s="15"/>
    </row>
    <row r="313">
      <c r="A313" s="15"/>
      <c r="B313" s="15"/>
      <c r="C313" s="15"/>
      <c r="D313" s="15"/>
      <c r="E313" s="15"/>
      <c r="F313" s="15"/>
    </row>
    <row r="314">
      <c r="A314" s="15"/>
      <c r="B314" s="15"/>
      <c r="C314" s="15"/>
      <c r="D314" s="15"/>
      <c r="E314" s="15"/>
      <c r="F314" s="15"/>
    </row>
    <row r="315">
      <c r="A315" s="15"/>
      <c r="B315" s="15"/>
      <c r="C315" s="15"/>
      <c r="D315" s="15"/>
      <c r="E315" s="15"/>
      <c r="F315" s="15"/>
    </row>
    <row r="316">
      <c r="A316" s="15"/>
      <c r="B316" s="15"/>
      <c r="C316" s="15"/>
      <c r="D316" s="15"/>
      <c r="E316" s="15"/>
      <c r="F316" s="15"/>
    </row>
    <row r="317">
      <c r="A317" s="15"/>
      <c r="B317" s="15"/>
      <c r="C317" s="15"/>
      <c r="D317" s="15"/>
      <c r="E317" s="15"/>
      <c r="F317" s="15"/>
    </row>
    <row r="318">
      <c r="A318" s="15"/>
      <c r="B318" s="15"/>
      <c r="C318" s="15"/>
      <c r="D318" s="15"/>
      <c r="E318" s="15"/>
      <c r="F318" s="15"/>
    </row>
    <row r="319">
      <c r="A319" s="15"/>
      <c r="B319" s="15"/>
      <c r="C319" s="15"/>
      <c r="D319" s="15"/>
      <c r="E319" s="15"/>
      <c r="F319" s="15"/>
    </row>
    <row r="320">
      <c r="A320" s="15"/>
      <c r="B320" s="15"/>
      <c r="C320" s="15"/>
      <c r="D320" s="15"/>
      <c r="E320" s="15"/>
      <c r="F320" s="15"/>
    </row>
    <row r="321">
      <c r="A321" s="15"/>
      <c r="B321" s="15"/>
      <c r="C321" s="15"/>
      <c r="D321" s="15"/>
      <c r="E321" s="15"/>
      <c r="F321" s="15"/>
    </row>
    <row r="322">
      <c r="A322" s="15"/>
      <c r="B322" s="15"/>
      <c r="C322" s="15"/>
      <c r="D322" s="15"/>
      <c r="E322" s="15"/>
      <c r="F322" s="15"/>
    </row>
    <row r="323">
      <c r="A323" s="15"/>
      <c r="B323" s="15"/>
      <c r="C323" s="15"/>
      <c r="D323" s="15"/>
      <c r="E323" s="15"/>
      <c r="F323" s="15"/>
    </row>
    <row r="324">
      <c r="A324" s="15"/>
      <c r="B324" s="15"/>
      <c r="C324" s="15"/>
      <c r="D324" s="15"/>
      <c r="E324" s="15"/>
      <c r="F324" s="15"/>
    </row>
    <row r="325">
      <c r="A325" s="15"/>
      <c r="B325" s="15"/>
      <c r="C325" s="15"/>
      <c r="D325" s="15"/>
      <c r="E325" s="15"/>
      <c r="F325" s="15"/>
    </row>
    <row r="326">
      <c r="A326" s="15"/>
      <c r="B326" s="15"/>
      <c r="C326" s="15"/>
      <c r="D326" s="15"/>
      <c r="E326" s="15"/>
      <c r="F326" s="15"/>
    </row>
    <row r="327">
      <c r="A327" s="15"/>
      <c r="B327" s="15"/>
      <c r="C327" s="15"/>
      <c r="D327" s="15"/>
      <c r="E327" s="15"/>
      <c r="F327" s="15"/>
    </row>
    <row r="328">
      <c r="A328" s="15"/>
      <c r="B328" s="15"/>
      <c r="C328" s="15"/>
      <c r="D328" s="15"/>
      <c r="E328" s="15"/>
      <c r="F328" s="15"/>
    </row>
    <row r="329">
      <c r="A329" s="15"/>
      <c r="B329" s="15"/>
      <c r="C329" s="15"/>
      <c r="D329" s="15"/>
      <c r="E329" s="15"/>
      <c r="F329" s="15"/>
    </row>
    <row r="330">
      <c r="A330" s="15"/>
      <c r="B330" s="15"/>
      <c r="C330" s="15"/>
      <c r="D330" s="15"/>
      <c r="E330" s="15"/>
      <c r="F330" s="15"/>
    </row>
    <row r="331">
      <c r="A331" s="15"/>
      <c r="B331" s="15"/>
      <c r="C331" s="15"/>
      <c r="D331" s="15"/>
      <c r="E331" s="15"/>
      <c r="F331" s="15"/>
    </row>
    <row r="332">
      <c r="A332" s="15"/>
      <c r="B332" s="15"/>
      <c r="C332" s="15"/>
      <c r="D332" s="15"/>
      <c r="E332" s="15"/>
      <c r="F332" s="15"/>
    </row>
    <row r="333">
      <c r="A333" s="15"/>
      <c r="B333" s="15"/>
      <c r="C333" s="15"/>
      <c r="D333" s="15"/>
      <c r="E333" s="15"/>
      <c r="F333" s="15"/>
    </row>
    <row r="334">
      <c r="A334" s="15"/>
      <c r="B334" s="15"/>
      <c r="C334" s="15"/>
      <c r="D334" s="15"/>
      <c r="E334" s="15"/>
      <c r="F334" s="15"/>
    </row>
    <row r="335">
      <c r="A335" s="15"/>
      <c r="B335" s="15"/>
      <c r="C335" s="15"/>
      <c r="D335" s="15"/>
      <c r="E335" s="15"/>
      <c r="F335" s="15"/>
    </row>
    <row r="336">
      <c r="A336" s="15"/>
      <c r="B336" s="15"/>
      <c r="C336" s="15"/>
      <c r="D336" s="15"/>
      <c r="E336" s="15"/>
      <c r="F336" s="15"/>
    </row>
    <row r="337">
      <c r="A337" s="15"/>
      <c r="B337" s="15"/>
      <c r="C337" s="15"/>
      <c r="D337" s="15"/>
      <c r="E337" s="15"/>
      <c r="F337" s="15"/>
    </row>
    <row r="338">
      <c r="A338" s="15"/>
      <c r="B338" s="15"/>
      <c r="C338" s="15"/>
      <c r="D338" s="15"/>
      <c r="E338" s="15"/>
      <c r="F338" s="15"/>
    </row>
    <row r="339">
      <c r="A339" s="15"/>
      <c r="B339" s="15"/>
      <c r="C339" s="15"/>
      <c r="D339" s="15"/>
      <c r="E339" s="15"/>
      <c r="F339" s="15"/>
    </row>
    <row r="340">
      <c r="A340" s="15"/>
      <c r="B340" s="15"/>
      <c r="C340" s="15"/>
      <c r="D340" s="15"/>
      <c r="E340" s="15"/>
      <c r="F340" s="15"/>
    </row>
    <row r="341">
      <c r="A341" s="15"/>
      <c r="B341" s="15"/>
      <c r="C341" s="15"/>
      <c r="D341" s="15"/>
      <c r="E341" s="15"/>
      <c r="F341" s="15"/>
    </row>
    <row r="342">
      <c r="A342" s="15"/>
      <c r="B342" s="15"/>
      <c r="C342" s="15"/>
      <c r="D342" s="15"/>
      <c r="E342" s="15"/>
      <c r="F342" s="15"/>
    </row>
    <row r="343">
      <c r="A343" s="15"/>
      <c r="B343" s="15"/>
      <c r="C343" s="15"/>
      <c r="D343" s="15"/>
      <c r="E343" s="15"/>
      <c r="F343" s="15"/>
    </row>
    <row r="344">
      <c r="A344" s="15"/>
      <c r="B344" s="15"/>
      <c r="C344" s="15"/>
      <c r="D344" s="15"/>
      <c r="E344" s="15"/>
      <c r="F344" s="15"/>
    </row>
    <row r="345">
      <c r="A345" s="15"/>
      <c r="B345" s="15"/>
      <c r="C345" s="15"/>
      <c r="D345" s="15"/>
      <c r="E345" s="15"/>
      <c r="F345" s="15"/>
    </row>
    <row r="346">
      <c r="A346" s="15"/>
      <c r="B346" s="15"/>
      <c r="C346" s="15"/>
      <c r="D346" s="15"/>
      <c r="E346" s="15"/>
      <c r="F346" s="15"/>
    </row>
    <row r="347">
      <c r="A347" s="15"/>
      <c r="B347" s="15"/>
      <c r="C347" s="15"/>
      <c r="D347" s="15"/>
      <c r="E347" s="15"/>
      <c r="F347" s="15"/>
    </row>
    <row r="348">
      <c r="A348" s="15"/>
      <c r="B348" s="15"/>
      <c r="C348" s="15"/>
      <c r="D348" s="15"/>
      <c r="E348" s="15"/>
      <c r="F348" s="15"/>
    </row>
    <row r="349">
      <c r="A349" s="15"/>
      <c r="B349" s="15"/>
      <c r="C349" s="15"/>
      <c r="D349" s="15"/>
      <c r="E349" s="15"/>
      <c r="F349" s="15"/>
    </row>
    <row r="350">
      <c r="A350" s="15"/>
      <c r="B350" s="15"/>
      <c r="C350" s="15"/>
      <c r="D350" s="15"/>
      <c r="E350" s="15"/>
      <c r="F350" s="15"/>
    </row>
    <row r="351">
      <c r="A351" s="15"/>
      <c r="B351" s="15"/>
      <c r="C351" s="15"/>
      <c r="D351" s="15"/>
      <c r="E351" s="15"/>
      <c r="F351" s="15"/>
    </row>
    <row r="352">
      <c r="A352" s="15"/>
      <c r="B352" s="15"/>
      <c r="C352" s="15"/>
      <c r="D352" s="15"/>
      <c r="E352" s="15"/>
      <c r="F352" s="15"/>
    </row>
    <row r="353">
      <c r="A353" s="15"/>
      <c r="B353" s="15"/>
      <c r="C353" s="15"/>
      <c r="D353" s="15"/>
      <c r="E353" s="15"/>
      <c r="F353" s="15"/>
    </row>
    <row r="354">
      <c r="A354" s="15"/>
      <c r="B354" s="15"/>
      <c r="C354" s="15"/>
      <c r="D354" s="15"/>
      <c r="E354" s="15"/>
      <c r="F354" s="15"/>
    </row>
    <row r="355">
      <c r="A355" s="15"/>
      <c r="B355" s="15"/>
      <c r="C355" s="15"/>
      <c r="D355" s="15"/>
      <c r="E355" s="15"/>
      <c r="F355" s="15"/>
    </row>
    <row r="356">
      <c r="A356" s="15"/>
      <c r="B356" s="15"/>
      <c r="C356" s="15"/>
      <c r="D356" s="15"/>
      <c r="E356" s="15"/>
      <c r="F356" s="15"/>
    </row>
    <row r="357">
      <c r="A357" s="15"/>
      <c r="B357" s="15"/>
      <c r="C357" s="15"/>
      <c r="D357" s="15"/>
      <c r="E357" s="15"/>
      <c r="F357" s="15"/>
    </row>
    <row r="358">
      <c r="A358" s="15"/>
      <c r="B358" s="15"/>
      <c r="C358" s="15"/>
      <c r="D358" s="15"/>
      <c r="E358" s="15"/>
      <c r="F358" s="15"/>
    </row>
    <row r="359">
      <c r="A359" s="15"/>
      <c r="B359" s="15"/>
      <c r="C359" s="15"/>
      <c r="D359" s="15"/>
      <c r="E359" s="15"/>
      <c r="F359" s="15"/>
    </row>
    <row r="360">
      <c r="A360" s="15"/>
      <c r="B360" s="15"/>
      <c r="C360" s="15"/>
      <c r="D360" s="15"/>
      <c r="E360" s="15"/>
      <c r="F360" s="15"/>
    </row>
    <row r="361">
      <c r="A361" s="15"/>
      <c r="B361" s="15"/>
      <c r="C361" s="15"/>
      <c r="D361" s="15"/>
      <c r="E361" s="15"/>
      <c r="F361" s="15"/>
    </row>
    <row r="362">
      <c r="A362" s="15"/>
      <c r="B362" s="15"/>
      <c r="C362" s="15"/>
      <c r="D362" s="15"/>
      <c r="E362" s="15"/>
      <c r="F362" s="15"/>
    </row>
    <row r="363">
      <c r="A363" s="15"/>
      <c r="B363" s="15"/>
      <c r="C363" s="15"/>
      <c r="D363" s="15"/>
      <c r="E363" s="15"/>
      <c r="F363" s="15"/>
    </row>
    <row r="364">
      <c r="A364" s="15"/>
      <c r="B364" s="15"/>
      <c r="C364" s="15"/>
      <c r="D364" s="15"/>
      <c r="E364" s="15"/>
      <c r="F364" s="15"/>
    </row>
    <row r="365">
      <c r="A365" s="15"/>
      <c r="B365" s="15"/>
      <c r="C365" s="15"/>
      <c r="D365" s="15"/>
      <c r="E365" s="15"/>
      <c r="F365" s="15"/>
    </row>
    <row r="366">
      <c r="A366" s="15"/>
      <c r="B366" s="15"/>
      <c r="C366" s="15"/>
      <c r="D366" s="15"/>
      <c r="E366" s="15"/>
      <c r="F366" s="15"/>
    </row>
    <row r="367">
      <c r="A367" s="15"/>
      <c r="B367" s="15"/>
      <c r="C367" s="15"/>
      <c r="D367" s="15"/>
      <c r="E367" s="15"/>
      <c r="F367" s="15"/>
    </row>
    <row r="368">
      <c r="A368" s="15"/>
      <c r="B368" s="15"/>
      <c r="C368" s="15"/>
      <c r="D368" s="15"/>
      <c r="E368" s="15"/>
      <c r="F368" s="15"/>
    </row>
    <row r="369">
      <c r="A369" s="15"/>
      <c r="B369" s="15"/>
      <c r="C369" s="15"/>
      <c r="D369" s="15"/>
      <c r="E369" s="15"/>
      <c r="F369" s="15"/>
    </row>
    <row r="370">
      <c r="A370" s="15"/>
      <c r="B370" s="15"/>
      <c r="C370" s="15"/>
      <c r="D370" s="15"/>
      <c r="E370" s="15"/>
      <c r="F370" s="15"/>
    </row>
    <row r="371">
      <c r="A371" s="15"/>
      <c r="B371" s="15"/>
      <c r="C371" s="15"/>
      <c r="D371" s="15"/>
      <c r="E371" s="15"/>
      <c r="F371" s="15"/>
    </row>
    <row r="372">
      <c r="A372" s="15"/>
      <c r="B372" s="15"/>
      <c r="C372" s="15"/>
      <c r="D372" s="15"/>
      <c r="E372" s="15"/>
      <c r="F372" s="15"/>
    </row>
    <row r="373">
      <c r="A373" s="15"/>
      <c r="B373" s="15"/>
      <c r="C373" s="15"/>
      <c r="D373" s="15"/>
      <c r="E373" s="15"/>
      <c r="F373" s="15"/>
    </row>
    <row r="374">
      <c r="A374" s="15"/>
      <c r="B374" s="15"/>
      <c r="C374" s="15"/>
      <c r="D374" s="15"/>
      <c r="E374" s="15"/>
      <c r="F374" s="15"/>
    </row>
    <row r="375">
      <c r="A375" s="15"/>
      <c r="B375" s="15"/>
      <c r="C375" s="15"/>
      <c r="D375" s="15"/>
      <c r="E375" s="15"/>
      <c r="F375" s="15"/>
    </row>
    <row r="376">
      <c r="A376" s="15"/>
      <c r="B376" s="15"/>
      <c r="C376" s="15"/>
      <c r="D376" s="15"/>
      <c r="E376" s="15"/>
      <c r="F376" s="15"/>
    </row>
    <row r="377">
      <c r="A377" s="15"/>
      <c r="B377" s="15"/>
      <c r="C377" s="15"/>
      <c r="D377" s="15"/>
      <c r="E377" s="15"/>
      <c r="F377" s="15"/>
    </row>
    <row r="378">
      <c r="A378" s="15"/>
      <c r="B378" s="15"/>
      <c r="C378" s="15"/>
      <c r="D378" s="15"/>
      <c r="E378" s="15"/>
      <c r="F378" s="15"/>
    </row>
    <row r="379">
      <c r="A379" s="15"/>
      <c r="B379" s="15"/>
      <c r="C379" s="15"/>
      <c r="D379" s="15"/>
      <c r="E379" s="15"/>
      <c r="F379" s="15"/>
    </row>
    <row r="380">
      <c r="A380" s="15"/>
      <c r="B380" s="15"/>
      <c r="C380" s="15"/>
      <c r="D380" s="15"/>
      <c r="E380" s="15"/>
      <c r="F380" s="15"/>
    </row>
    <row r="381">
      <c r="A381" s="15"/>
      <c r="B381" s="15"/>
      <c r="C381" s="15"/>
      <c r="D381" s="15"/>
      <c r="E381" s="15"/>
      <c r="F381" s="15"/>
    </row>
    <row r="382">
      <c r="A382" s="15"/>
      <c r="B382" s="15"/>
      <c r="C382" s="15"/>
      <c r="D382" s="15"/>
      <c r="E382" s="15"/>
      <c r="F382" s="15"/>
    </row>
    <row r="383">
      <c r="A383" s="15"/>
      <c r="B383" s="15"/>
      <c r="C383" s="15"/>
      <c r="D383" s="15"/>
      <c r="E383" s="15"/>
      <c r="F383" s="15"/>
    </row>
    <row r="384">
      <c r="A384" s="15"/>
      <c r="B384" s="15"/>
      <c r="C384" s="15"/>
      <c r="D384" s="15"/>
      <c r="E384" s="15"/>
      <c r="F384" s="15"/>
    </row>
    <row r="385">
      <c r="A385" s="15"/>
      <c r="B385" s="15"/>
      <c r="C385" s="15"/>
      <c r="D385" s="15"/>
      <c r="E385" s="15"/>
      <c r="F385" s="15"/>
    </row>
    <row r="386">
      <c r="A386" s="15"/>
      <c r="B386" s="15"/>
      <c r="C386" s="15"/>
      <c r="D386" s="15"/>
      <c r="E386" s="15"/>
      <c r="F386" s="15"/>
    </row>
    <row r="387">
      <c r="A387" s="15"/>
      <c r="B387" s="15"/>
      <c r="C387" s="15"/>
      <c r="D387" s="15"/>
      <c r="E387" s="15"/>
      <c r="F387" s="15"/>
    </row>
    <row r="388">
      <c r="A388" s="15"/>
      <c r="B388" s="15"/>
      <c r="C388" s="15"/>
      <c r="D388" s="15"/>
      <c r="E388" s="15"/>
      <c r="F388" s="15"/>
    </row>
    <row r="389">
      <c r="A389" s="15"/>
      <c r="B389" s="15"/>
      <c r="C389" s="15"/>
      <c r="D389" s="15"/>
      <c r="E389" s="15"/>
      <c r="F389" s="15"/>
    </row>
    <row r="390">
      <c r="A390" s="15"/>
      <c r="B390" s="15"/>
      <c r="C390" s="15"/>
      <c r="D390" s="15"/>
      <c r="E390" s="15"/>
      <c r="F390" s="15"/>
    </row>
    <row r="391">
      <c r="A391" s="15"/>
      <c r="B391" s="15"/>
      <c r="C391" s="15"/>
      <c r="D391" s="15"/>
      <c r="E391" s="15"/>
      <c r="F391" s="15"/>
    </row>
    <row r="392">
      <c r="A392" s="15"/>
      <c r="B392" s="15"/>
      <c r="C392" s="15"/>
      <c r="D392" s="15"/>
      <c r="E392" s="15"/>
      <c r="F392" s="15"/>
    </row>
    <row r="393">
      <c r="A393" s="15"/>
      <c r="B393" s="15"/>
      <c r="C393" s="15"/>
      <c r="D393" s="15"/>
      <c r="E393" s="15"/>
      <c r="F393" s="15"/>
    </row>
    <row r="394">
      <c r="A394" s="15"/>
      <c r="B394" s="15"/>
      <c r="C394" s="15"/>
      <c r="D394" s="15"/>
      <c r="E394" s="15"/>
      <c r="F394" s="15"/>
    </row>
    <row r="395">
      <c r="A395" s="15"/>
      <c r="B395" s="15"/>
      <c r="C395" s="15"/>
      <c r="D395" s="15"/>
      <c r="E395" s="15"/>
      <c r="F395" s="15"/>
    </row>
    <row r="396">
      <c r="A396" s="15"/>
      <c r="B396" s="15"/>
      <c r="C396" s="15"/>
      <c r="D396" s="15"/>
      <c r="E396" s="15"/>
      <c r="F396" s="15"/>
    </row>
    <row r="397">
      <c r="A397" s="15"/>
      <c r="B397" s="15"/>
      <c r="C397" s="15"/>
      <c r="D397" s="15"/>
      <c r="E397" s="15"/>
      <c r="F397" s="15"/>
    </row>
    <row r="398">
      <c r="A398" s="15"/>
      <c r="B398" s="15"/>
      <c r="C398" s="15"/>
      <c r="D398" s="15"/>
      <c r="E398" s="15"/>
      <c r="F398" s="15"/>
    </row>
    <row r="399">
      <c r="A399" s="15"/>
      <c r="B399" s="15"/>
      <c r="C399" s="15"/>
      <c r="D399" s="15"/>
      <c r="E399" s="15"/>
      <c r="F399" s="15"/>
    </row>
    <row r="400">
      <c r="A400" s="15"/>
      <c r="B400" s="15"/>
      <c r="C400" s="15"/>
      <c r="D400" s="15"/>
      <c r="E400" s="15"/>
      <c r="F400" s="15"/>
    </row>
    <row r="401">
      <c r="A401" s="15"/>
      <c r="B401" s="15"/>
      <c r="C401" s="15"/>
      <c r="D401" s="15"/>
      <c r="E401" s="15"/>
      <c r="F401" s="15"/>
    </row>
    <row r="402">
      <c r="A402" s="15"/>
      <c r="B402" s="15"/>
      <c r="C402" s="15"/>
      <c r="D402" s="15"/>
      <c r="E402" s="15"/>
      <c r="F402" s="15"/>
    </row>
    <row r="403">
      <c r="A403" s="15"/>
      <c r="B403" s="15"/>
      <c r="C403" s="15"/>
      <c r="D403" s="15"/>
      <c r="E403" s="15"/>
      <c r="F403" s="15"/>
    </row>
    <row r="404">
      <c r="A404" s="15"/>
      <c r="B404" s="15"/>
      <c r="C404" s="15"/>
      <c r="D404" s="15"/>
      <c r="E404" s="15"/>
      <c r="F404" s="15"/>
    </row>
    <row r="405">
      <c r="A405" s="15"/>
      <c r="B405" s="15"/>
      <c r="C405" s="15"/>
      <c r="D405" s="15"/>
      <c r="E405" s="15"/>
      <c r="F405" s="15"/>
    </row>
    <row r="406">
      <c r="A406" s="15"/>
      <c r="B406" s="15"/>
      <c r="C406" s="15"/>
      <c r="D406" s="15"/>
      <c r="E406" s="15"/>
      <c r="F406" s="15"/>
    </row>
    <row r="407">
      <c r="A407" s="15"/>
      <c r="B407" s="15"/>
      <c r="C407" s="15"/>
      <c r="D407" s="15"/>
      <c r="E407" s="15"/>
      <c r="F407" s="15"/>
    </row>
    <row r="408">
      <c r="A408" s="15"/>
      <c r="B408" s="15"/>
      <c r="C408" s="15"/>
      <c r="D408" s="15"/>
      <c r="E408" s="15"/>
      <c r="F408" s="15"/>
    </row>
    <row r="409">
      <c r="A409" s="15"/>
      <c r="B409" s="15"/>
      <c r="C409" s="15"/>
      <c r="D409" s="15"/>
      <c r="E409" s="15"/>
      <c r="F409" s="15"/>
    </row>
    <row r="410">
      <c r="A410" s="15"/>
      <c r="B410" s="15"/>
      <c r="C410" s="15"/>
      <c r="D410" s="15"/>
      <c r="E410" s="15"/>
      <c r="F410" s="15"/>
    </row>
    <row r="411">
      <c r="A411" s="15"/>
      <c r="B411" s="15"/>
      <c r="C411" s="15"/>
      <c r="D411" s="15"/>
      <c r="E411" s="15"/>
      <c r="F411" s="15"/>
    </row>
    <row r="412">
      <c r="A412" s="15"/>
      <c r="B412" s="15"/>
      <c r="C412" s="15"/>
      <c r="D412" s="15"/>
      <c r="E412" s="15"/>
      <c r="F412" s="15"/>
    </row>
    <row r="413">
      <c r="A413" s="15"/>
      <c r="B413" s="15"/>
      <c r="C413" s="15"/>
      <c r="D413" s="15"/>
      <c r="E413" s="15"/>
      <c r="F413" s="15"/>
    </row>
    <row r="414">
      <c r="A414" s="15"/>
      <c r="B414" s="15"/>
      <c r="C414" s="15"/>
      <c r="D414" s="15"/>
      <c r="E414" s="15"/>
      <c r="F414" s="15"/>
    </row>
    <row r="415">
      <c r="A415" s="15"/>
      <c r="B415" s="15"/>
      <c r="C415" s="15"/>
      <c r="D415" s="15"/>
      <c r="E415" s="15"/>
      <c r="F415" s="15"/>
    </row>
    <row r="416">
      <c r="A416" s="15"/>
      <c r="B416" s="15"/>
      <c r="C416" s="15"/>
      <c r="D416" s="15"/>
      <c r="E416" s="15"/>
      <c r="F416" s="15"/>
    </row>
    <row r="417">
      <c r="A417" s="15"/>
      <c r="B417" s="15"/>
      <c r="C417" s="15"/>
      <c r="D417" s="15"/>
      <c r="E417" s="15"/>
      <c r="F417" s="15"/>
    </row>
    <row r="418">
      <c r="A418" s="15"/>
      <c r="B418" s="15"/>
      <c r="C418" s="15"/>
      <c r="D418" s="15"/>
      <c r="E418" s="15"/>
      <c r="F418" s="15"/>
    </row>
    <row r="419">
      <c r="A419" s="15"/>
      <c r="B419" s="15"/>
      <c r="C419" s="15"/>
      <c r="D419" s="15"/>
      <c r="E419" s="15"/>
      <c r="F419" s="15"/>
    </row>
    <row r="420">
      <c r="A420" s="15"/>
      <c r="B420" s="15"/>
      <c r="C420" s="15"/>
      <c r="D420" s="15"/>
      <c r="E420" s="15"/>
      <c r="F420" s="15"/>
    </row>
    <row r="421">
      <c r="A421" s="15"/>
      <c r="B421" s="15"/>
      <c r="C421" s="15"/>
      <c r="D421" s="15"/>
      <c r="E421" s="15"/>
      <c r="F421" s="15"/>
    </row>
    <row r="422">
      <c r="A422" s="15"/>
      <c r="B422" s="15"/>
      <c r="C422" s="15"/>
      <c r="D422" s="15"/>
      <c r="E422" s="15"/>
      <c r="F422" s="15"/>
    </row>
    <row r="423">
      <c r="A423" s="15"/>
      <c r="B423" s="15"/>
      <c r="C423" s="15"/>
      <c r="D423" s="15"/>
      <c r="E423" s="15"/>
      <c r="F423" s="15"/>
    </row>
    <row r="424">
      <c r="A424" s="15"/>
      <c r="B424" s="15"/>
      <c r="C424" s="15"/>
      <c r="D424" s="15"/>
      <c r="E424" s="15"/>
      <c r="F424" s="15"/>
    </row>
    <row r="425">
      <c r="A425" s="15"/>
      <c r="B425" s="15"/>
      <c r="C425" s="15"/>
      <c r="D425" s="15"/>
      <c r="E425" s="15"/>
      <c r="F425" s="15"/>
    </row>
    <row r="426">
      <c r="A426" s="15"/>
      <c r="B426" s="15"/>
      <c r="C426" s="15"/>
      <c r="D426" s="15"/>
      <c r="E426" s="15"/>
      <c r="F426" s="15"/>
    </row>
    <row r="427">
      <c r="A427" s="15"/>
      <c r="B427" s="15"/>
      <c r="C427" s="15"/>
      <c r="D427" s="15"/>
      <c r="E427" s="15"/>
      <c r="F427" s="15"/>
    </row>
    <row r="428">
      <c r="A428" s="15"/>
      <c r="B428" s="15"/>
      <c r="C428" s="15"/>
      <c r="D428" s="15"/>
      <c r="E428" s="15"/>
      <c r="F428" s="15"/>
    </row>
    <row r="429">
      <c r="A429" s="15"/>
      <c r="B429" s="15"/>
      <c r="C429" s="15"/>
      <c r="D429" s="15"/>
      <c r="E429" s="15"/>
      <c r="F429" s="15"/>
    </row>
    <row r="430">
      <c r="A430" s="15"/>
      <c r="B430" s="15"/>
      <c r="C430" s="15"/>
      <c r="D430" s="15"/>
      <c r="E430" s="15"/>
      <c r="F430" s="15"/>
    </row>
    <row r="431">
      <c r="A431" s="15"/>
      <c r="B431" s="15"/>
      <c r="C431" s="15"/>
      <c r="D431" s="15"/>
      <c r="E431" s="15"/>
      <c r="F431" s="15"/>
    </row>
    <row r="432">
      <c r="A432" s="15"/>
      <c r="B432" s="15"/>
      <c r="C432" s="15"/>
      <c r="D432" s="15"/>
      <c r="E432" s="15"/>
      <c r="F432" s="15"/>
    </row>
    <row r="433">
      <c r="A433" s="15"/>
      <c r="B433" s="15"/>
      <c r="C433" s="15"/>
      <c r="D433" s="15"/>
      <c r="E433" s="15"/>
      <c r="F433" s="15"/>
    </row>
    <row r="434">
      <c r="A434" s="15"/>
      <c r="B434" s="15"/>
      <c r="C434" s="15"/>
      <c r="D434" s="15"/>
      <c r="E434" s="15"/>
      <c r="F434" s="15"/>
    </row>
    <row r="435">
      <c r="A435" s="15"/>
      <c r="B435" s="15"/>
      <c r="C435" s="15"/>
      <c r="D435" s="15"/>
      <c r="E435" s="15"/>
      <c r="F435" s="15"/>
    </row>
    <row r="436">
      <c r="A436" s="15"/>
      <c r="B436" s="15"/>
      <c r="C436" s="15"/>
      <c r="D436" s="15"/>
      <c r="E436" s="15"/>
      <c r="F436" s="15"/>
    </row>
    <row r="437">
      <c r="A437" s="15"/>
      <c r="B437" s="15"/>
      <c r="C437" s="15"/>
      <c r="D437" s="15"/>
      <c r="E437" s="15"/>
      <c r="F437" s="15"/>
    </row>
    <row r="438">
      <c r="A438" s="15"/>
      <c r="B438" s="15"/>
      <c r="C438" s="15"/>
      <c r="D438" s="15"/>
      <c r="E438" s="15"/>
      <c r="F438" s="15"/>
    </row>
    <row r="439">
      <c r="A439" s="15"/>
      <c r="B439" s="15"/>
      <c r="C439" s="15"/>
      <c r="D439" s="15"/>
      <c r="E439" s="15"/>
      <c r="F439" s="15"/>
    </row>
    <row r="440">
      <c r="A440" s="15"/>
      <c r="B440" s="15"/>
      <c r="C440" s="15"/>
      <c r="D440" s="15"/>
      <c r="E440" s="15"/>
      <c r="F440" s="15"/>
    </row>
    <row r="441">
      <c r="A441" s="15"/>
      <c r="B441" s="15"/>
      <c r="C441" s="15"/>
      <c r="D441" s="15"/>
      <c r="E441" s="15"/>
      <c r="F441" s="15"/>
    </row>
    <row r="442">
      <c r="A442" s="15"/>
      <c r="B442" s="15"/>
      <c r="C442" s="15"/>
      <c r="D442" s="15"/>
      <c r="E442" s="15"/>
      <c r="F442" s="15"/>
    </row>
    <row r="443">
      <c r="A443" s="15"/>
      <c r="B443" s="15"/>
      <c r="C443" s="15"/>
      <c r="D443" s="15"/>
      <c r="E443" s="15"/>
      <c r="F443" s="15"/>
    </row>
    <row r="444">
      <c r="A444" s="15"/>
      <c r="B444" s="15"/>
      <c r="C444" s="15"/>
      <c r="D444" s="15"/>
      <c r="E444" s="15"/>
      <c r="F444" s="15"/>
    </row>
    <row r="445">
      <c r="A445" s="15"/>
      <c r="B445" s="15"/>
      <c r="C445" s="15"/>
      <c r="D445" s="15"/>
      <c r="E445" s="15"/>
      <c r="F445" s="15"/>
    </row>
    <row r="446">
      <c r="A446" s="15"/>
      <c r="B446" s="15"/>
      <c r="C446" s="15"/>
      <c r="D446" s="15"/>
      <c r="E446" s="15"/>
      <c r="F446" s="15"/>
    </row>
    <row r="447">
      <c r="A447" s="15"/>
      <c r="B447" s="15"/>
      <c r="C447" s="15"/>
      <c r="D447" s="15"/>
      <c r="E447" s="15"/>
      <c r="F447" s="15"/>
    </row>
    <row r="448">
      <c r="A448" s="15"/>
      <c r="B448" s="15"/>
      <c r="C448" s="15"/>
      <c r="D448" s="15"/>
      <c r="E448" s="15"/>
      <c r="F448" s="15"/>
    </row>
    <row r="449">
      <c r="A449" s="15"/>
      <c r="B449" s="15"/>
      <c r="C449" s="15"/>
      <c r="D449" s="15"/>
      <c r="E449" s="15"/>
      <c r="F449" s="15"/>
    </row>
    <row r="450">
      <c r="A450" s="15"/>
      <c r="B450" s="15"/>
      <c r="C450" s="15"/>
      <c r="D450" s="15"/>
      <c r="E450" s="15"/>
      <c r="F450" s="15"/>
    </row>
    <row r="451">
      <c r="A451" s="15"/>
      <c r="B451" s="15"/>
      <c r="C451" s="15"/>
      <c r="D451" s="15"/>
      <c r="E451" s="15"/>
      <c r="F451" s="15"/>
    </row>
    <row r="452">
      <c r="A452" s="15"/>
      <c r="B452" s="15"/>
      <c r="C452" s="15"/>
      <c r="D452" s="15"/>
      <c r="E452" s="15"/>
      <c r="F452" s="15"/>
    </row>
    <row r="453">
      <c r="A453" s="15"/>
      <c r="B453" s="15"/>
      <c r="C453" s="15"/>
      <c r="D453" s="15"/>
      <c r="E453" s="15"/>
      <c r="F453" s="15"/>
    </row>
    <row r="454">
      <c r="A454" s="15"/>
      <c r="B454" s="15"/>
      <c r="C454" s="15"/>
      <c r="D454" s="15"/>
      <c r="E454" s="15"/>
      <c r="F454" s="15"/>
    </row>
    <row r="455">
      <c r="A455" s="15"/>
      <c r="B455" s="15"/>
      <c r="C455" s="15"/>
      <c r="D455" s="15"/>
      <c r="E455" s="15"/>
      <c r="F455" s="15"/>
    </row>
    <row r="456">
      <c r="A456" s="15"/>
      <c r="B456" s="15"/>
      <c r="C456" s="15"/>
      <c r="D456" s="15"/>
      <c r="E456" s="15"/>
      <c r="F456" s="15"/>
    </row>
    <row r="457">
      <c r="A457" s="15"/>
      <c r="B457" s="15"/>
      <c r="C457" s="15"/>
      <c r="D457" s="15"/>
      <c r="E457" s="15"/>
      <c r="F457" s="15"/>
    </row>
    <row r="458">
      <c r="A458" s="15"/>
      <c r="B458" s="15"/>
      <c r="C458" s="15"/>
      <c r="D458" s="15"/>
      <c r="E458" s="15"/>
      <c r="F458" s="15"/>
    </row>
    <row r="459">
      <c r="A459" s="15"/>
      <c r="B459" s="15"/>
      <c r="C459" s="15"/>
      <c r="D459" s="15"/>
      <c r="E459" s="15"/>
      <c r="F459" s="15"/>
    </row>
    <row r="460">
      <c r="A460" s="15"/>
      <c r="B460" s="15"/>
      <c r="C460" s="15"/>
      <c r="D460" s="15"/>
      <c r="E460" s="15"/>
      <c r="F460" s="15"/>
    </row>
    <row r="461">
      <c r="A461" s="15"/>
      <c r="B461" s="15"/>
      <c r="C461" s="15"/>
      <c r="D461" s="15"/>
      <c r="E461" s="15"/>
      <c r="F461" s="15"/>
    </row>
    <row r="462">
      <c r="A462" s="15"/>
      <c r="B462" s="15"/>
      <c r="C462" s="15"/>
      <c r="D462" s="15"/>
      <c r="E462" s="15"/>
      <c r="F462" s="15"/>
    </row>
    <row r="463">
      <c r="A463" s="15"/>
      <c r="B463" s="15"/>
      <c r="C463" s="15"/>
      <c r="D463" s="15"/>
      <c r="E463" s="15"/>
      <c r="F463" s="15"/>
    </row>
    <row r="464">
      <c r="A464" s="15"/>
      <c r="B464" s="15"/>
      <c r="C464" s="15"/>
      <c r="D464" s="15"/>
      <c r="E464" s="15"/>
      <c r="F464" s="15"/>
    </row>
    <row r="465">
      <c r="A465" s="15"/>
      <c r="B465" s="15"/>
      <c r="C465" s="15"/>
      <c r="D465" s="15"/>
      <c r="E465" s="15"/>
      <c r="F465" s="15"/>
    </row>
    <row r="466">
      <c r="A466" s="15"/>
      <c r="B466" s="15"/>
      <c r="C466" s="15"/>
      <c r="D466" s="15"/>
      <c r="E466" s="15"/>
      <c r="F466" s="15"/>
    </row>
    <row r="467">
      <c r="A467" s="15"/>
      <c r="B467" s="15"/>
      <c r="C467" s="15"/>
      <c r="D467" s="15"/>
      <c r="E467" s="15"/>
      <c r="F467" s="15"/>
    </row>
    <row r="468">
      <c r="A468" s="15"/>
      <c r="B468" s="15"/>
      <c r="C468" s="15"/>
      <c r="D468" s="15"/>
      <c r="E468" s="15"/>
      <c r="F468" s="15"/>
    </row>
    <row r="469">
      <c r="A469" s="15"/>
      <c r="B469" s="15"/>
      <c r="C469" s="15"/>
      <c r="D469" s="15"/>
      <c r="E469" s="15"/>
      <c r="F469" s="15"/>
    </row>
    <row r="470">
      <c r="A470" s="15"/>
      <c r="B470" s="15"/>
      <c r="C470" s="15"/>
      <c r="D470" s="15"/>
      <c r="E470" s="15"/>
      <c r="F470" s="15"/>
    </row>
    <row r="471">
      <c r="A471" s="15"/>
      <c r="B471" s="15"/>
      <c r="C471" s="15"/>
      <c r="D471" s="15"/>
      <c r="E471" s="15"/>
      <c r="F471" s="15"/>
    </row>
    <row r="472">
      <c r="A472" s="15"/>
      <c r="B472" s="15"/>
      <c r="C472" s="15"/>
      <c r="D472" s="15"/>
      <c r="E472" s="15"/>
      <c r="F472" s="15"/>
    </row>
    <row r="473">
      <c r="A473" s="15"/>
      <c r="B473" s="15"/>
      <c r="C473" s="15"/>
      <c r="D473" s="15"/>
      <c r="E473" s="15"/>
      <c r="F473" s="15"/>
    </row>
    <row r="474">
      <c r="A474" s="15"/>
      <c r="B474" s="15"/>
      <c r="C474" s="15"/>
      <c r="D474" s="15"/>
      <c r="E474" s="15"/>
      <c r="F474" s="15"/>
    </row>
    <row r="475">
      <c r="A475" s="15"/>
      <c r="B475" s="15"/>
      <c r="C475" s="15"/>
      <c r="D475" s="15"/>
      <c r="E475" s="15"/>
      <c r="F475" s="15"/>
    </row>
    <row r="476">
      <c r="A476" s="15"/>
      <c r="B476" s="15"/>
      <c r="C476" s="15"/>
      <c r="D476" s="15"/>
      <c r="E476" s="15"/>
      <c r="F476" s="15"/>
    </row>
    <row r="477">
      <c r="A477" s="15"/>
      <c r="B477" s="15"/>
      <c r="C477" s="15"/>
      <c r="D477" s="15"/>
      <c r="E477" s="15"/>
      <c r="F477" s="15"/>
    </row>
    <row r="478">
      <c r="A478" s="15"/>
      <c r="B478" s="15"/>
      <c r="C478" s="15"/>
      <c r="D478" s="15"/>
      <c r="E478" s="15"/>
      <c r="F478" s="15"/>
    </row>
    <row r="479">
      <c r="A479" s="15"/>
      <c r="B479" s="15"/>
      <c r="C479" s="15"/>
      <c r="D479" s="15"/>
      <c r="E479" s="15"/>
      <c r="F479" s="15"/>
    </row>
    <row r="480">
      <c r="A480" s="15"/>
      <c r="B480" s="15"/>
      <c r="C480" s="15"/>
      <c r="D480" s="15"/>
      <c r="E480" s="15"/>
      <c r="F480" s="15"/>
    </row>
    <row r="481">
      <c r="A481" s="15"/>
      <c r="B481" s="15"/>
      <c r="C481" s="15"/>
      <c r="D481" s="15"/>
      <c r="E481" s="15"/>
      <c r="F481" s="15"/>
    </row>
    <row r="482">
      <c r="A482" s="15"/>
      <c r="B482" s="15"/>
      <c r="C482" s="15"/>
      <c r="D482" s="15"/>
      <c r="E482" s="15"/>
      <c r="F482" s="15"/>
    </row>
    <row r="483">
      <c r="A483" s="15"/>
      <c r="B483" s="15"/>
      <c r="C483" s="15"/>
      <c r="D483" s="15"/>
      <c r="E483" s="15"/>
      <c r="F483" s="15"/>
    </row>
    <row r="484">
      <c r="A484" s="15"/>
      <c r="B484" s="15"/>
      <c r="C484" s="15"/>
      <c r="D484" s="15"/>
      <c r="E484" s="15"/>
      <c r="F484" s="15"/>
    </row>
    <row r="485">
      <c r="A485" s="15"/>
      <c r="B485" s="15"/>
      <c r="C485" s="15"/>
      <c r="D485" s="15"/>
      <c r="E485" s="15"/>
      <c r="F485" s="15"/>
    </row>
    <row r="486">
      <c r="A486" s="15"/>
      <c r="B486" s="15"/>
      <c r="C486" s="15"/>
      <c r="D486" s="15"/>
      <c r="E486" s="15"/>
      <c r="F486" s="15"/>
    </row>
    <row r="487">
      <c r="A487" s="15"/>
      <c r="B487" s="15"/>
      <c r="C487" s="15"/>
      <c r="D487" s="15"/>
      <c r="E487" s="15"/>
      <c r="F487" s="15"/>
    </row>
    <row r="488">
      <c r="A488" s="15"/>
      <c r="B488" s="15"/>
      <c r="C488" s="15"/>
      <c r="D488" s="15"/>
      <c r="E488" s="15"/>
      <c r="F488" s="15"/>
    </row>
    <row r="489">
      <c r="A489" s="15"/>
      <c r="B489" s="15"/>
      <c r="C489" s="15"/>
      <c r="D489" s="15"/>
      <c r="E489" s="15"/>
      <c r="F489" s="15"/>
    </row>
    <row r="490">
      <c r="A490" s="15"/>
      <c r="B490" s="15"/>
      <c r="C490" s="15"/>
      <c r="D490" s="15"/>
      <c r="E490" s="15"/>
      <c r="F490" s="15"/>
    </row>
    <row r="491">
      <c r="A491" s="15"/>
      <c r="B491" s="15"/>
      <c r="C491" s="15"/>
      <c r="D491" s="15"/>
      <c r="E491" s="15"/>
      <c r="F491" s="15"/>
    </row>
    <row r="492">
      <c r="A492" s="15"/>
      <c r="B492" s="15"/>
      <c r="C492" s="15"/>
      <c r="D492" s="15"/>
      <c r="E492" s="15"/>
      <c r="F492" s="15"/>
    </row>
    <row r="493">
      <c r="A493" s="15"/>
      <c r="B493" s="15"/>
      <c r="C493" s="15"/>
      <c r="D493" s="15"/>
      <c r="E493" s="15"/>
      <c r="F493" s="15"/>
    </row>
    <row r="494">
      <c r="A494" s="15"/>
      <c r="B494" s="15"/>
      <c r="C494" s="15"/>
      <c r="D494" s="15"/>
      <c r="E494" s="15"/>
      <c r="F494" s="15"/>
    </row>
    <row r="495">
      <c r="A495" s="15"/>
      <c r="B495" s="15"/>
      <c r="C495" s="15"/>
      <c r="D495" s="15"/>
      <c r="E495" s="15"/>
      <c r="F495" s="15"/>
    </row>
    <row r="496">
      <c r="A496" s="15"/>
      <c r="B496" s="15"/>
      <c r="C496" s="15"/>
      <c r="D496" s="15"/>
      <c r="E496" s="15"/>
      <c r="F496" s="15"/>
    </row>
    <row r="497">
      <c r="A497" s="15"/>
      <c r="B497" s="15"/>
      <c r="C497" s="15"/>
      <c r="D497" s="15"/>
      <c r="E497" s="15"/>
      <c r="F497" s="15"/>
    </row>
    <row r="498">
      <c r="A498" s="15"/>
      <c r="B498" s="15"/>
      <c r="C498" s="15"/>
      <c r="D498" s="15"/>
      <c r="E498" s="15"/>
      <c r="F498" s="15"/>
    </row>
    <row r="499">
      <c r="A499" s="15"/>
      <c r="B499" s="15"/>
      <c r="C499" s="15"/>
      <c r="D499" s="15"/>
      <c r="E499" s="15"/>
      <c r="F499" s="15"/>
    </row>
    <row r="500">
      <c r="A500" s="15"/>
      <c r="B500" s="15"/>
      <c r="C500" s="15"/>
      <c r="D500" s="15"/>
      <c r="E500" s="15"/>
      <c r="F500" s="15"/>
    </row>
    <row r="501">
      <c r="A501" s="15"/>
      <c r="B501" s="15"/>
      <c r="C501" s="15"/>
      <c r="D501" s="15"/>
      <c r="E501" s="15"/>
      <c r="F501" s="15"/>
    </row>
    <row r="502">
      <c r="A502" s="15"/>
      <c r="B502" s="15"/>
      <c r="C502" s="15"/>
      <c r="D502" s="15"/>
      <c r="E502" s="15"/>
      <c r="F502" s="15"/>
    </row>
    <row r="503">
      <c r="A503" s="15"/>
      <c r="B503" s="15"/>
      <c r="C503" s="15"/>
      <c r="D503" s="15"/>
      <c r="E503" s="15"/>
      <c r="F503" s="15"/>
    </row>
    <row r="504">
      <c r="A504" s="15"/>
      <c r="B504" s="15"/>
      <c r="C504" s="15"/>
      <c r="D504" s="15"/>
      <c r="E504" s="15"/>
      <c r="F504" s="15"/>
    </row>
    <row r="505">
      <c r="A505" s="15"/>
      <c r="B505" s="15"/>
      <c r="C505" s="15"/>
      <c r="D505" s="15"/>
      <c r="E505" s="15"/>
      <c r="F505" s="15"/>
    </row>
    <row r="506">
      <c r="A506" s="15"/>
      <c r="B506" s="15"/>
      <c r="C506" s="15"/>
      <c r="D506" s="15"/>
      <c r="E506" s="15"/>
      <c r="F506" s="15"/>
    </row>
    <row r="507">
      <c r="A507" s="15"/>
      <c r="B507" s="15"/>
      <c r="C507" s="15"/>
      <c r="D507" s="15"/>
      <c r="E507" s="15"/>
      <c r="F507" s="15"/>
    </row>
    <row r="508">
      <c r="A508" s="15"/>
      <c r="B508" s="15"/>
      <c r="C508" s="15"/>
      <c r="D508" s="15"/>
      <c r="E508" s="15"/>
      <c r="F508" s="15"/>
    </row>
    <row r="509">
      <c r="A509" s="15"/>
      <c r="B509" s="15"/>
      <c r="C509" s="15"/>
      <c r="D509" s="15"/>
      <c r="E509" s="15"/>
      <c r="F509" s="15"/>
    </row>
    <row r="510">
      <c r="A510" s="15"/>
      <c r="B510" s="15"/>
      <c r="C510" s="15"/>
      <c r="D510" s="15"/>
      <c r="E510" s="15"/>
      <c r="F510" s="15"/>
    </row>
    <row r="511">
      <c r="A511" s="15"/>
      <c r="B511" s="15"/>
      <c r="C511" s="15"/>
      <c r="D511" s="15"/>
      <c r="E511" s="15"/>
      <c r="F511" s="15"/>
    </row>
    <row r="512">
      <c r="A512" s="15"/>
      <c r="B512" s="15"/>
      <c r="C512" s="15"/>
      <c r="D512" s="15"/>
      <c r="E512" s="15"/>
      <c r="F512" s="15"/>
    </row>
    <row r="513">
      <c r="A513" s="15"/>
      <c r="B513" s="15"/>
      <c r="C513" s="15"/>
      <c r="D513" s="15"/>
      <c r="E513" s="15"/>
      <c r="F513" s="15"/>
    </row>
    <row r="514">
      <c r="A514" s="15"/>
      <c r="B514" s="15"/>
      <c r="C514" s="15"/>
      <c r="D514" s="15"/>
      <c r="E514" s="15"/>
      <c r="F514" s="15"/>
    </row>
    <row r="515">
      <c r="A515" s="15"/>
      <c r="B515" s="15"/>
      <c r="C515" s="15"/>
      <c r="D515" s="15"/>
      <c r="E515" s="15"/>
      <c r="F515" s="15"/>
    </row>
    <row r="516">
      <c r="A516" s="15"/>
      <c r="B516" s="15"/>
      <c r="C516" s="15"/>
      <c r="D516" s="15"/>
      <c r="E516" s="15"/>
      <c r="F516" s="15"/>
    </row>
    <row r="517">
      <c r="A517" s="15"/>
      <c r="B517" s="15"/>
      <c r="C517" s="15"/>
      <c r="D517" s="15"/>
      <c r="E517" s="15"/>
      <c r="F517" s="15"/>
    </row>
    <row r="518">
      <c r="A518" s="15"/>
      <c r="B518" s="15"/>
      <c r="C518" s="15"/>
      <c r="D518" s="15"/>
      <c r="E518" s="15"/>
      <c r="F518" s="15"/>
    </row>
    <row r="519">
      <c r="A519" s="15"/>
      <c r="B519" s="15"/>
      <c r="C519" s="15"/>
      <c r="D519" s="15"/>
      <c r="E519" s="15"/>
      <c r="F519" s="15"/>
    </row>
    <row r="520">
      <c r="A520" s="15"/>
      <c r="B520" s="15"/>
      <c r="C520" s="15"/>
      <c r="D520" s="15"/>
      <c r="E520" s="15"/>
      <c r="F520" s="15"/>
    </row>
    <row r="521">
      <c r="A521" s="15"/>
      <c r="B521" s="15"/>
      <c r="C521" s="15"/>
      <c r="D521" s="15"/>
      <c r="E521" s="15"/>
      <c r="F521" s="15"/>
    </row>
    <row r="522">
      <c r="A522" s="15"/>
      <c r="B522" s="15"/>
      <c r="C522" s="15"/>
      <c r="D522" s="15"/>
      <c r="E522" s="15"/>
      <c r="F522" s="15"/>
    </row>
    <row r="523">
      <c r="A523" s="15"/>
      <c r="B523" s="15"/>
      <c r="C523" s="15"/>
      <c r="D523" s="15"/>
      <c r="E523" s="15"/>
      <c r="F523" s="15"/>
    </row>
    <row r="524">
      <c r="A524" s="15"/>
      <c r="B524" s="15"/>
      <c r="C524" s="15"/>
      <c r="D524" s="15"/>
      <c r="E524" s="15"/>
      <c r="F524" s="15"/>
    </row>
    <row r="525">
      <c r="A525" s="15"/>
      <c r="B525" s="15"/>
      <c r="C525" s="15"/>
      <c r="D525" s="15"/>
      <c r="E525" s="15"/>
      <c r="F525" s="15"/>
    </row>
    <row r="526">
      <c r="A526" s="15"/>
      <c r="B526" s="15"/>
      <c r="C526" s="15"/>
      <c r="D526" s="15"/>
      <c r="E526" s="15"/>
      <c r="F526" s="15"/>
    </row>
    <row r="527">
      <c r="A527" s="15"/>
      <c r="B527" s="15"/>
      <c r="C527" s="15"/>
      <c r="D527" s="15"/>
      <c r="E527" s="15"/>
      <c r="F527" s="15"/>
    </row>
    <row r="528">
      <c r="A528" s="15"/>
      <c r="B528" s="15"/>
      <c r="C528" s="15"/>
      <c r="D528" s="15"/>
      <c r="E528" s="15"/>
      <c r="F528" s="15"/>
    </row>
    <row r="529">
      <c r="A529" s="15"/>
      <c r="B529" s="15"/>
      <c r="C529" s="15"/>
      <c r="D529" s="15"/>
      <c r="E529" s="15"/>
      <c r="F529" s="15"/>
    </row>
    <row r="530">
      <c r="A530" s="15"/>
      <c r="B530" s="15"/>
      <c r="C530" s="15"/>
      <c r="D530" s="15"/>
      <c r="E530" s="15"/>
      <c r="F530" s="15"/>
    </row>
    <row r="531">
      <c r="A531" s="15"/>
      <c r="B531" s="15"/>
      <c r="C531" s="15"/>
      <c r="D531" s="15"/>
      <c r="E531" s="15"/>
      <c r="F531" s="15"/>
    </row>
    <row r="532">
      <c r="A532" s="15"/>
      <c r="B532" s="15"/>
      <c r="C532" s="15"/>
      <c r="D532" s="15"/>
      <c r="E532" s="15"/>
      <c r="F532" s="15"/>
    </row>
    <row r="533">
      <c r="A533" s="15"/>
      <c r="B533" s="15"/>
      <c r="C533" s="15"/>
      <c r="D533" s="15"/>
      <c r="E533" s="15"/>
      <c r="F533" s="15"/>
    </row>
    <row r="534">
      <c r="A534" s="15"/>
      <c r="B534" s="15"/>
      <c r="C534" s="15"/>
      <c r="D534" s="15"/>
      <c r="E534" s="15"/>
      <c r="F534" s="15"/>
    </row>
    <row r="535">
      <c r="A535" s="15"/>
      <c r="B535" s="15"/>
      <c r="C535" s="15"/>
      <c r="D535" s="15"/>
      <c r="E535" s="15"/>
      <c r="F535" s="15"/>
    </row>
    <row r="536">
      <c r="A536" s="15"/>
      <c r="B536" s="15"/>
      <c r="C536" s="15"/>
      <c r="D536" s="15"/>
      <c r="E536" s="15"/>
      <c r="F536" s="15"/>
    </row>
    <row r="537">
      <c r="A537" s="15"/>
      <c r="B537" s="15"/>
      <c r="C537" s="15"/>
      <c r="D537" s="15"/>
      <c r="E537" s="15"/>
      <c r="F537" s="15"/>
    </row>
    <row r="538">
      <c r="A538" s="15"/>
      <c r="B538" s="15"/>
      <c r="C538" s="15"/>
      <c r="D538" s="15"/>
      <c r="E538" s="15"/>
      <c r="F538" s="15"/>
    </row>
    <row r="539">
      <c r="A539" s="15"/>
      <c r="B539" s="15"/>
      <c r="C539" s="15"/>
      <c r="D539" s="15"/>
      <c r="E539" s="15"/>
      <c r="F539" s="15"/>
    </row>
    <row r="540">
      <c r="A540" s="15"/>
      <c r="B540" s="15"/>
      <c r="C540" s="15"/>
      <c r="D540" s="15"/>
      <c r="E540" s="15"/>
      <c r="F540" s="15"/>
    </row>
    <row r="541">
      <c r="A541" s="15"/>
      <c r="B541" s="15"/>
      <c r="C541" s="15"/>
      <c r="D541" s="15"/>
      <c r="E541" s="15"/>
      <c r="F541" s="15"/>
    </row>
    <row r="542">
      <c r="A542" s="15"/>
      <c r="B542" s="15"/>
      <c r="C542" s="15"/>
      <c r="D542" s="15"/>
      <c r="E542" s="15"/>
      <c r="F542" s="15"/>
    </row>
    <row r="543">
      <c r="A543" s="15"/>
      <c r="B543" s="15"/>
      <c r="C543" s="15"/>
      <c r="D543" s="15"/>
      <c r="E543" s="15"/>
      <c r="F543" s="15"/>
    </row>
    <row r="544">
      <c r="A544" s="15"/>
      <c r="B544" s="15"/>
      <c r="C544" s="15"/>
      <c r="D544" s="15"/>
      <c r="E544" s="15"/>
      <c r="F544" s="15"/>
    </row>
    <row r="545">
      <c r="A545" s="15"/>
      <c r="B545" s="15"/>
      <c r="C545" s="15"/>
      <c r="D545" s="15"/>
      <c r="E545" s="15"/>
      <c r="F545" s="15"/>
    </row>
    <row r="546">
      <c r="A546" s="15"/>
      <c r="B546" s="15"/>
      <c r="C546" s="15"/>
      <c r="D546" s="15"/>
      <c r="E546" s="15"/>
      <c r="F546" s="15"/>
    </row>
    <row r="547">
      <c r="A547" s="15"/>
      <c r="B547" s="15"/>
      <c r="C547" s="15"/>
      <c r="D547" s="15"/>
      <c r="E547" s="15"/>
      <c r="F547" s="15"/>
    </row>
    <row r="548">
      <c r="A548" s="15"/>
      <c r="B548" s="15"/>
      <c r="C548" s="15"/>
      <c r="D548" s="15"/>
      <c r="E548" s="15"/>
      <c r="F548" s="15"/>
    </row>
    <row r="549">
      <c r="A549" s="15"/>
      <c r="B549" s="15"/>
      <c r="C549" s="15"/>
      <c r="D549" s="15"/>
      <c r="E549" s="15"/>
      <c r="F549" s="15"/>
    </row>
    <row r="550">
      <c r="A550" s="15"/>
      <c r="B550" s="15"/>
      <c r="C550" s="15"/>
      <c r="D550" s="15"/>
      <c r="E550" s="15"/>
      <c r="F550" s="15"/>
    </row>
    <row r="551">
      <c r="A551" s="15"/>
      <c r="B551" s="15"/>
      <c r="C551" s="15"/>
      <c r="D551" s="15"/>
      <c r="E551" s="15"/>
      <c r="F551" s="15"/>
    </row>
    <row r="552">
      <c r="A552" s="15"/>
      <c r="B552" s="15"/>
      <c r="C552" s="15"/>
      <c r="D552" s="15"/>
      <c r="E552" s="15"/>
      <c r="F552" s="15"/>
    </row>
    <row r="553">
      <c r="A553" s="15"/>
      <c r="B553" s="15"/>
      <c r="C553" s="15"/>
      <c r="D553" s="15"/>
      <c r="E553" s="15"/>
      <c r="F553" s="15"/>
    </row>
    <row r="554">
      <c r="A554" s="15"/>
      <c r="B554" s="15"/>
      <c r="C554" s="15"/>
      <c r="D554" s="15"/>
      <c r="E554" s="15"/>
      <c r="F554" s="15"/>
    </row>
    <row r="555">
      <c r="A555" s="15"/>
      <c r="B555" s="15"/>
      <c r="C555" s="15"/>
      <c r="D555" s="15"/>
      <c r="E555" s="15"/>
      <c r="F555" s="15"/>
    </row>
    <row r="556">
      <c r="A556" s="15"/>
      <c r="B556" s="15"/>
      <c r="C556" s="15"/>
      <c r="D556" s="15"/>
      <c r="E556" s="15"/>
      <c r="F556" s="15"/>
    </row>
    <row r="557">
      <c r="A557" s="15"/>
      <c r="B557" s="15"/>
      <c r="C557" s="15"/>
      <c r="D557" s="15"/>
      <c r="E557" s="15"/>
      <c r="F557" s="15"/>
    </row>
    <row r="558">
      <c r="A558" s="15"/>
      <c r="B558" s="15"/>
      <c r="C558" s="15"/>
      <c r="D558" s="15"/>
      <c r="E558" s="15"/>
      <c r="F558" s="15"/>
    </row>
    <row r="559">
      <c r="A559" s="15"/>
      <c r="B559" s="15"/>
      <c r="C559" s="15"/>
      <c r="D559" s="15"/>
      <c r="E559" s="15"/>
      <c r="F559" s="15"/>
    </row>
    <row r="560">
      <c r="A560" s="15"/>
      <c r="B560" s="15"/>
      <c r="C560" s="15"/>
      <c r="D560" s="15"/>
      <c r="E560" s="15"/>
      <c r="F560" s="15"/>
    </row>
    <row r="561">
      <c r="A561" s="15"/>
      <c r="B561" s="15"/>
      <c r="C561" s="15"/>
      <c r="D561" s="15"/>
      <c r="E561" s="15"/>
      <c r="F561" s="15"/>
    </row>
    <row r="562">
      <c r="A562" s="15"/>
      <c r="B562" s="15"/>
      <c r="C562" s="15"/>
      <c r="D562" s="15"/>
      <c r="E562" s="15"/>
      <c r="F562" s="15"/>
    </row>
    <row r="563">
      <c r="A563" s="15"/>
      <c r="B563" s="15"/>
      <c r="C563" s="15"/>
      <c r="D563" s="15"/>
      <c r="E563" s="15"/>
      <c r="F563" s="15"/>
    </row>
    <row r="564">
      <c r="A564" s="15"/>
      <c r="B564" s="15"/>
      <c r="C564" s="15"/>
      <c r="D564" s="15"/>
      <c r="E564" s="15"/>
      <c r="F564" s="15"/>
    </row>
    <row r="565">
      <c r="A565" s="15"/>
      <c r="B565" s="15"/>
      <c r="C565" s="15"/>
      <c r="D565" s="15"/>
      <c r="E565" s="15"/>
      <c r="F565" s="15"/>
    </row>
    <row r="566">
      <c r="A566" s="15"/>
      <c r="B566" s="15"/>
      <c r="C566" s="15"/>
      <c r="D566" s="15"/>
      <c r="E566" s="15"/>
      <c r="F566" s="15"/>
    </row>
    <row r="567">
      <c r="A567" s="15"/>
      <c r="B567" s="15"/>
      <c r="C567" s="15"/>
      <c r="D567" s="15"/>
      <c r="E567" s="15"/>
      <c r="F567" s="15"/>
    </row>
    <row r="568">
      <c r="A568" s="15"/>
      <c r="B568" s="15"/>
      <c r="C568" s="15"/>
      <c r="D568" s="15"/>
      <c r="E568" s="15"/>
      <c r="F568" s="15"/>
    </row>
    <row r="569">
      <c r="A569" s="15"/>
      <c r="B569" s="15"/>
      <c r="C569" s="15"/>
      <c r="D569" s="15"/>
      <c r="E569" s="15"/>
      <c r="F569" s="15"/>
    </row>
    <row r="570">
      <c r="A570" s="15"/>
      <c r="B570" s="15"/>
      <c r="C570" s="15"/>
      <c r="D570" s="15"/>
      <c r="E570" s="15"/>
      <c r="F570" s="15"/>
    </row>
    <row r="571">
      <c r="A571" s="15"/>
      <c r="B571" s="15"/>
      <c r="C571" s="15"/>
      <c r="D571" s="15"/>
      <c r="E571" s="15"/>
      <c r="F571" s="15"/>
    </row>
    <row r="572">
      <c r="A572" s="15"/>
      <c r="B572" s="15"/>
      <c r="C572" s="15"/>
      <c r="D572" s="15"/>
      <c r="E572" s="15"/>
      <c r="F572" s="15"/>
    </row>
    <row r="573">
      <c r="A573" s="15"/>
      <c r="B573" s="15"/>
      <c r="C573" s="15"/>
      <c r="D573" s="15"/>
      <c r="E573" s="15"/>
      <c r="F573" s="15"/>
    </row>
    <row r="574">
      <c r="A574" s="15"/>
      <c r="B574" s="15"/>
      <c r="C574" s="15"/>
      <c r="D574" s="15"/>
      <c r="E574" s="15"/>
      <c r="F574" s="15"/>
    </row>
    <row r="575">
      <c r="A575" s="15"/>
      <c r="B575" s="15"/>
      <c r="C575" s="15"/>
      <c r="D575" s="15"/>
      <c r="E575" s="15"/>
      <c r="F575" s="15"/>
    </row>
    <row r="576">
      <c r="A576" s="15"/>
      <c r="B576" s="15"/>
      <c r="C576" s="15"/>
      <c r="D576" s="15"/>
      <c r="E576" s="15"/>
      <c r="F576" s="15"/>
    </row>
    <row r="577">
      <c r="A577" s="15"/>
      <c r="B577" s="15"/>
      <c r="C577" s="15"/>
      <c r="D577" s="15"/>
      <c r="E577" s="15"/>
      <c r="F577" s="15"/>
    </row>
    <row r="578">
      <c r="A578" s="15"/>
      <c r="B578" s="15"/>
      <c r="C578" s="15"/>
      <c r="D578" s="15"/>
      <c r="E578" s="15"/>
      <c r="F578" s="15"/>
    </row>
    <row r="579">
      <c r="A579" s="15"/>
      <c r="B579" s="15"/>
      <c r="C579" s="15"/>
      <c r="D579" s="15"/>
      <c r="E579" s="15"/>
      <c r="F579" s="15"/>
    </row>
    <row r="580">
      <c r="A580" s="15"/>
      <c r="B580" s="15"/>
      <c r="C580" s="15"/>
      <c r="D580" s="15"/>
      <c r="E580" s="15"/>
      <c r="F580" s="15"/>
    </row>
    <row r="581">
      <c r="A581" s="15"/>
      <c r="B581" s="15"/>
      <c r="C581" s="15"/>
      <c r="D581" s="15"/>
      <c r="E581" s="15"/>
      <c r="F581" s="15"/>
    </row>
    <row r="582">
      <c r="A582" s="15"/>
      <c r="B582" s="15"/>
      <c r="C582" s="15"/>
      <c r="D582" s="15"/>
      <c r="E582" s="15"/>
      <c r="F582" s="15"/>
    </row>
    <row r="583">
      <c r="A583" s="15"/>
      <c r="B583" s="15"/>
      <c r="C583" s="15"/>
      <c r="D583" s="15"/>
      <c r="E583" s="15"/>
      <c r="F583" s="15"/>
    </row>
    <row r="584">
      <c r="A584" s="15"/>
      <c r="B584" s="15"/>
      <c r="C584" s="15"/>
      <c r="D584" s="15"/>
      <c r="E584" s="15"/>
      <c r="F584" s="15"/>
    </row>
    <row r="585">
      <c r="A585" s="15"/>
      <c r="B585" s="15"/>
      <c r="C585" s="15"/>
      <c r="D585" s="15"/>
      <c r="E585" s="15"/>
      <c r="F585" s="15"/>
    </row>
    <row r="586">
      <c r="A586" s="15"/>
      <c r="B586" s="15"/>
      <c r="C586" s="15"/>
      <c r="D586" s="15"/>
      <c r="E586" s="15"/>
      <c r="F586" s="15"/>
    </row>
    <row r="587">
      <c r="A587" s="15"/>
      <c r="B587" s="15"/>
      <c r="C587" s="15"/>
      <c r="D587" s="15"/>
      <c r="E587" s="15"/>
      <c r="F587" s="15"/>
    </row>
    <row r="588">
      <c r="A588" s="15"/>
      <c r="B588" s="15"/>
      <c r="C588" s="15"/>
      <c r="D588" s="15"/>
      <c r="E588" s="15"/>
      <c r="F588" s="15"/>
    </row>
    <row r="589">
      <c r="A589" s="15"/>
      <c r="B589" s="15"/>
      <c r="C589" s="15"/>
      <c r="D589" s="15"/>
      <c r="E589" s="15"/>
      <c r="F589" s="15"/>
    </row>
    <row r="590">
      <c r="A590" s="15"/>
      <c r="B590" s="15"/>
      <c r="C590" s="15"/>
      <c r="D590" s="15"/>
      <c r="E590" s="15"/>
      <c r="F590" s="15"/>
    </row>
    <row r="591">
      <c r="A591" s="15"/>
      <c r="B591" s="15"/>
      <c r="C591" s="15"/>
      <c r="D591" s="15"/>
      <c r="E591" s="15"/>
      <c r="F591" s="15"/>
    </row>
    <row r="592">
      <c r="A592" s="15"/>
      <c r="B592" s="15"/>
      <c r="C592" s="15"/>
      <c r="D592" s="15"/>
      <c r="E592" s="15"/>
      <c r="F592" s="15"/>
    </row>
    <row r="593">
      <c r="A593" s="15"/>
      <c r="B593" s="15"/>
      <c r="C593" s="15"/>
      <c r="D593" s="15"/>
      <c r="E593" s="15"/>
      <c r="F593" s="15"/>
    </row>
    <row r="594">
      <c r="A594" s="15"/>
      <c r="B594" s="15"/>
      <c r="C594" s="15"/>
      <c r="D594" s="15"/>
      <c r="E594" s="15"/>
      <c r="F594" s="15"/>
    </row>
    <row r="595">
      <c r="A595" s="15"/>
      <c r="B595" s="15"/>
      <c r="C595" s="15"/>
      <c r="D595" s="15"/>
      <c r="E595" s="15"/>
      <c r="F595" s="15"/>
    </row>
    <row r="596">
      <c r="A596" s="15"/>
      <c r="B596" s="15"/>
      <c r="C596" s="15"/>
      <c r="D596" s="15"/>
      <c r="E596" s="15"/>
      <c r="F596" s="15"/>
    </row>
    <row r="597">
      <c r="A597" s="15"/>
      <c r="B597" s="15"/>
      <c r="C597" s="15"/>
      <c r="D597" s="15"/>
      <c r="E597" s="15"/>
      <c r="F597" s="15"/>
    </row>
    <row r="598">
      <c r="A598" s="15"/>
      <c r="B598" s="15"/>
      <c r="C598" s="15"/>
      <c r="D598" s="15"/>
      <c r="E598" s="15"/>
      <c r="F598" s="15"/>
    </row>
    <row r="599">
      <c r="A599" s="15"/>
      <c r="B599" s="15"/>
      <c r="C599" s="15"/>
      <c r="D599" s="15"/>
      <c r="E599" s="15"/>
      <c r="F599" s="15"/>
    </row>
    <row r="600">
      <c r="A600" s="15"/>
      <c r="B600" s="15"/>
      <c r="C600" s="15"/>
      <c r="D600" s="15"/>
      <c r="E600" s="15"/>
      <c r="F600" s="15"/>
    </row>
    <row r="601">
      <c r="A601" s="15"/>
      <c r="B601" s="15"/>
      <c r="C601" s="15"/>
      <c r="D601" s="15"/>
      <c r="E601" s="15"/>
      <c r="F601" s="15"/>
    </row>
    <row r="602">
      <c r="A602" s="15"/>
      <c r="B602" s="15"/>
      <c r="C602" s="15"/>
      <c r="D602" s="15"/>
      <c r="E602" s="15"/>
      <c r="F602" s="15"/>
    </row>
    <row r="603">
      <c r="A603" s="15"/>
      <c r="B603" s="15"/>
      <c r="C603" s="15"/>
      <c r="D603" s="15"/>
      <c r="E603" s="15"/>
      <c r="F603" s="15"/>
    </row>
    <row r="604">
      <c r="A604" s="15"/>
      <c r="B604" s="15"/>
      <c r="C604" s="15"/>
      <c r="D604" s="15"/>
      <c r="E604" s="15"/>
      <c r="F604" s="15"/>
    </row>
    <row r="605">
      <c r="A605" s="15"/>
      <c r="B605" s="15"/>
      <c r="C605" s="15"/>
      <c r="D605" s="15"/>
      <c r="E605" s="15"/>
      <c r="F605" s="15"/>
    </row>
    <row r="606">
      <c r="A606" s="15"/>
      <c r="B606" s="15"/>
      <c r="C606" s="15"/>
      <c r="D606" s="15"/>
      <c r="E606" s="15"/>
      <c r="F606" s="15"/>
    </row>
    <row r="607">
      <c r="A607" s="15"/>
      <c r="B607" s="15"/>
      <c r="C607" s="15"/>
      <c r="D607" s="15"/>
      <c r="E607" s="15"/>
      <c r="F607" s="15"/>
    </row>
    <row r="608">
      <c r="A608" s="15"/>
      <c r="B608" s="15"/>
      <c r="C608" s="15"/>
      <c r="D608" s="15"/>
      <c r="E608" s="15"/>
      <c r="F608" s="15"/>
    </row>
    <row r="609">
      <c r="A609" s="15"/>
      <c r="B609" s="15"/>
      <c r="C609" s="15"/>
      <c r="D609" s="15"/>
      <c r="E609" s="15"/>
      <c r="F609" s="15"/>
    </row>
    <row r="610">
      <c r="A610" s="15"/>
      <c r="B610" s="15"/>
      <c r="C610" s="15"/>
      <c r="D610" s="15"/>
      <c r="E610" s="15"/>
      <c r="F610" s="15"/>
    </row>
    <row r="611">
      <c r="A611" s="15"/>
      <c r="B611" s="15"/>
      <c r="C611" s="15"/>
      <c r="D611" s="15"/>
      <c r="E611" s="15"/>
      <c r="F611" s="15"/>
    </row>
    <row r="612">
      <c r="A612" s="15"/>
      <c r="B612" s="15"/>
      <c r="C612" s="15"/>
      <c r="D612" s="15"/>
      <c r="E612" s="15"/>
      <c r="F612" s="15"/>
    </row>
    <row r="613">
      <c r="A613" s="15"/>
      <c r="B613" s="15"/>
      <c r="C613" s="15"/>
      <c r="D613" s="15"/>
      <c r="E613" s="15"/>
      <c r="F613" s="15"/>
    </row>
    <row r="614">
      <c r="A614" s="15"/>
      <c r="B614" s="15"/>
      <c r="C614" s="15"/>
      <c r="D614" s="15"/>
      <c r="E614" s="15"/>
      <c r="F614" s="15"/>
    </row>
    <row r="615">
      <c r="A615" s="15"/>
      <c r="B615" s="15"/>
      <c r="C615" s="15"/>
      <c r="D615" s="15"/>
      <c r="E615" s="15"/>
      <c r="F615" s="15"/>
    </row>
    <row r="616">
      <c r="A616" s="15"/>
      <c r="B616" s="15"/>
      <c r="C616" s="15"/>
      <c r="D616" s="15"/>
      <c r="E616" s="15"/>
      <c r="F616" s="15"/>
    </row>
    <row r="617">
      <c r="A617" s="15"/>
      <c r="B617" s="15"/>
      <c r="C617" s="15"/>
      <c r="D617" s="15"/>
      <c r="E617" s="15"/>
      <c r="F617" s="15"/>
    </row>
    <row r="618">
      <c r="A618" s="15"/>
      <c r="B618" s="15"/>
      <c r="C618" s="15"/>
      <c r="D618" s="15"/>
      <c r="E618" s="15"/>
      <c r="F618" s="15"/>
    </row>
    <row r="619">
      <c r="A619" s="15"/>
      <c r="B619" s="15"/>
      <c r="C619" s="15"/>
      <c r="D619" s="15"/>
      <c r="E619" s="15"/>
      <c r="F619" s="15"/>
    </row>
    <row r="620">
      <c r="A620" s="15"/>
      <c r="B620" s="15"/>
      <c r="C620" s="15"/>
      <c r="D620" s="15"/>
      <c r="E620" s="15"/>
      <c r="F620" s="15"/>
    </row>
    <row r="621">
      <c r="A621" s="15"/>
      <c r="B621" s="15"/>
      <c r="C621" s="15"/>
      <c r="D621" s="15"/>
      <c r="E621" s="15"/>
      <c r="F621" s="15"/>
    </row>
    <row r="622">
      <c r="A622" s="15"/>
      <c r="B622" s="15"/>
      <c r="C622" s="15"/>
      <c r="D622" s="15"/>
      <c r="E622" s="15"/>
      <c r="F622" s="15"/>
    </row>
    <row r="623">
      <c r="A623" s="15"/>
      <c r="B623" s="15"/>
      <c r="C623" s="15"/>
      <c r="D623" s="15"/>
      <c r="E623" s="15"/>
      <c r="F623" s="15"/>
    </row>
    <row r="624">
      <c r="A624" s="15"/>
      <c r="B624" s="15"/>
      <c r="C624" s="15"/>
      <c r="D624" s="15"/>
      <c r="E624" s="15"/>
      <c r="F624" s="15"/>
    </row>
    <row r="625">
      <c r="A625" s="15"/>
      <c r="B625" s="15"/>
      <c r="C625" s="15"/>
      <c r="D625" s="15"/>
      <c r="E625" s="15"/>
      <c r="F625" s="15"/>
    </row>
    <row r="626">
      <c r="A626" s="15"/>
      <c r="B626" s="15"/>
      <c r="C626" s="15"/>
      <c r="D626" s="15"/>
      <c r="E626" s="15"/>
      <c r="F626" s="15"/>
    </row>
    <row r="627">
      <c r="A627" s="15"/>
      <c r="B627" s="15"/>
      <c r="C627" s="15"/>
      <c r="D627" s="15"/>
      <c r="E627" s="15"/>
      <c r="F627" s="15"/>
    </row>
    <row r="628">
      <c r="A628" s="15"/>
      <c r="B628" s="15"/>
      <c r="C628" s="15"/>
      <c r="D628" s="15"/>
      <c r="E628" s="15"/>
      <c r="F628" s="15"/>
    </row>
    <row r="629">
      <c r="A629" s="15"/>
      <c r="B629" s="15"/>
      <c r="C629" s="15"/>
      <c r="D629" s="15"/>
      <c r="E629" s="15"/>
      <c r="F629" s="15"/>
    </row>
    <row r="630">
      <c r="A630" s="15"/>
      <c r="B630" s="15"/>
      <c r="C630" s="15"/>
      <c r="D630" s="15"/>
      <c r="E630" s="15"/>
      <c r="F630" s="15"/>
    </row>
    <row r="631">
      <c r="A631" s="15"/>
      <c r="B631" s="15"/>
      <c r="C631" s="15"/>
      <c r="D631" s="15"/>
      <c r="E631" s="15"/>
      <c r="F631" s="15"/>
    </row>
    <row r="632">
      <c r="A632" s="15"/>
      <c r="B632" s="15"/>
      <c r="C632" s="15"/>
      <c r="D632" s="15"/>
      <c r="E632" s="15"/>
      <c r="F632" s="15"/>
    </row>
    <row r="633">
      <c r="A633" s="15"/>
      <c r="B633" s="15"/>
      <c r="C633" s="15"/>
      <c r="D633" s="15"/>
      <c r="E633" s="15"/>
      <c r="F633" s="15"/>
    </row>
    <row r="634">
      <c r="A634" s="15"/>
      <c r="B634" s="15"/>
      <c r="C634" s="15"/>
      <c r="D634" s="15"/>
      <c r="E634" s="15"/>
      <c r="F634" s="15"/>
    </row>
    <row r="635">
      <c r="A635" s="15"/>
      <c r="B635" s="15"/>
      <c r="C635" s="15"/>
      <c r="D635" s="15"/>
      <c r="E635" s="15"/>
      <c r="F635" s="15"/>
    </row>
    <row r="636">
      <c r="A636" s="15"/>
      <c r="B636" s="15"/>
      <c r="C636" s="15"/>
      <c r="D636" s="15"/>
      <c r="E636" s="15"/>
      <c r="F636" s="15"/>
    </row>
    <row r="637">
      <c r="A637" s="15"/>
      <c r="B637" s="15"/>
      <c r="C637" s="15"/>
      <c r="D637" s="15"/>
      <c r="E637" s="15"/>
      <c r="F637" s="15"/>
    </row>
    <row r="638">
      <c r="A638" s="15"/>
      <c r="B638" s="15"/>
      <c r="C638" s="15"/>
      <c r="D638" s="15"/>
      <c r="E638" s="15"/>
      <c r="F638" s="15"/>
    </row>
    <row r="639">
      <c r="A639" s="15"/>
      <c r="B639" s="15"/>
      <c r="C639" s="15"/>
      <c r="D639" s="15"/>
      <c r="E639" s="15"/>
      <c r="F639" s="15"/>
    </row>
    <row r="640">
      <c r="A640" s="15"/>
      <c r="B640" s="15"/>
      <c r="C640" s="15"/>
      <c r="D640" s="15"/>
      <c r="E640" s="15"/>
      <c r="F640" s="15"/>
    </row>
    <row r="641">
      <c r="A641" s="15"/>
      <c r="B641" s="15"/>
      <c r="C641" s="15"/>
      <c r="D641" s="15"/>
      <c r="E641" s="15"/>
      <c r="F641" s="15"/>
    </row>
    <row r="642">
      <c r="A642" s="15"/>
      <c r="B642" s="15"/>
      <c r="C642" s="15"/>
      <c r="D642" s="15"/>
      <c r="E642" s="15"/>
      <c r="F642" s="15"/>
    </row>
    <row r="643">
      <c r="A643" s="15"/>
      <c r="B643" s="15"/>
      <c r="C643" s="15"/>
      <c r="D643" s="15"/>
      <c r="E643" s="15"/>
      <c r="F643" s="15"/>
    </row>
    <row r="644">
      <c r="A644" s="15"/>
      <c r="B644" s="15"/>
      <c r="C644" s="15"/>
      <c r="D644" s="15"/>
      <c r="E644" s="15"/>
      <c r="F644" s="15"/>
    </row>
    <row r="645">
      <c r="A645" s="15"/>
      <c r="B645" s="15"/>
      <c r="C645" s="15"/>
      <c r="D645" s="15"/>
      <c r="E645" s="15"/>
      <c r="F645" s="15"/>
    </row>
    <row r="646">
      <c r="A646" s="15"/>
      <c r="B646" s="15"/>
      <c r="C646" s="15"/>
      <c r="D646" s="15"/>
      <c r="E646" s="15"/>
      <c r="F646" s="15"/>
    </row>
    <row r="647">
      <c r="A647" s="15"/>
      <c r="B647" s="15"/>
      <c r="C647" s="15"/>
      <c r="D647" s="15"/>
      <c r="E647" s="15"/>
      <c r="F647" s="15"/>
    </row>
    <row r="648">
      <c r="A648" s="15"/>
      <c r="B648" s="15"/>
      <c r="C648" s="15"/>
      <c r="D648" s="15"/>
      <c r="E648" s="15"/>
      <c r="F648" s="15"/>
    </row>
    <row r="649">
      <c r="A649" s="15"/>
      <c r="B649" s="15"/>
      <c r="C649" s="15"/>
      <c r="D649" s="15"/>
      <c r="E649" s="15"/>
      <c r="F649" s="15"/>
    </row>
    <row r="650">
      <c r="A650" s="15"/>
      <c r="B650" s="15"/>
      <c r="C650" s="15"/>
      <c r="D650" s="15"/>
      <c r="E650" s="15"/>
      <c r="F650" s="15"/>
    </row>
    <row r="651">
      <c r="A651" s="15"/>
      <c r="B651" s="15"/>
      <c r="C651" s="15"/>
      <c r="D651" s="15"/>
      <c r="E651" s="15"/>
      <c r="F651" s="15"/>
    </row>
    <row r="652">
      <c r="A652" s="15"/>
      <c r="B652" s="15"/>
      <c r="C652" s="15"/>
      <c r="D652" s="15"/>
      <c r="E652" s="15"/>
      <c r="F652" s="15"/>
    </row>
    <row r="653">
      <c r="A653" s="15"/>
      <c r="B653" s="15"/>
      <c r="C653" s="15"/>
      <c r="D653" s="15"/>
      <c r="E653" s="15"/>
      <c r="F653" s="15"/>
    </row>
    <row r="654">
      <c r="A654" s="15"/>
      <c r="B654" s="15"/>
      <c r="C654" s="15"/>
      <c r="D654" s="15"/>
      <c r="E654" s="15"/>
      <c r="F654" s="15"/>
    </row>
    <row r="655">
      <c r="A655" s="15"/>
      <c r="B655" s="15"/>
      <c r="C655" s="15"/>
      <c r="D655" s="15"/>
      <c r="E655" s="15"/>
      <c r="F655" s="15"/>
    </row>
    <row r="656">
      <c r="A656" s="15"/>
      <c r="B656" s="15"/>
      <c r="C656" s="15"/>
      <c r="D656" s="15"/>
      <c r="E656" s="15"/>
      <c r="F656" s="15"/>
    </row>
    <row r="657">
      <c r="A657" s="15"/>
      <c r="B657" s="15"/>
      <c r="C657" s="15"/>
      <c r="D657" s="15"/>
      <c r="E657" s="15"/>
      <c r="F657" s="15"/>
    </row>
    <row r="658">
      <c r="A658" s="15"/>
      <c r="B658" s="15"/>
      <c r="C658" s="15"/>
      <c r="D658" s="15"/>
      <c r="E658" s="15"/>
      <c r="F658" s="15"/>
    </row>
    <row r="659">
      <c r="A659" s="15"/>
      <c r="B659" s="15"/>
      <c r="C659" s="15"/>
      <c r="D659" s="15"/>
      <c r="E659" s="15"/>
      <c r="F659" s="15"/>
    </row>
    <row r="660">
      <c r="A660" s="15"/>
      <c r="B660" s="15"/>
      <c r="C660" s="15"/>
      <c r="D660" s="15"/>
      <c r="E660" s="15"/>
      <c r="F660" s="15"/>
    </row>
    <row r="661">
      <c r="A661" s="15"/>
      <c r="B661" s="15"/>
      <c r="C661" s="15"/>
      <c r="D661" s="15"/>
      <c r="E661" s="15"/>
      <c r="F661" s="15"/>
    </row>
    <row r="662">
      <c r="A662" s="15"/>
      <c r="B662" s="15"/>
      <c r="C662" s="15"/>
      <c r="D662" s="15"/>
      <c r="E662" s="15"/>
      <c r="F662" s="15"/>
    </row>
    <row r="663">
      <c r="A663" s="15"/>
      <c r="B663" s="15"/>
      <c r="C663" s="15"/>
      <c r="D663" s="15"/>
      <c r="E663" s="15"/>
      <c r="F663" s="15"/>
    </row>
    <row r="664">
      <c r="A664" s="15"/>
      <c r="B664" s="15"/>
      <c r="C664" s="15"/>
      <c r="D664" s="15"/>
      <c r="E664" s="15"/>
      <c r="F664" s="15"/>
    </row>
    <row r="665">
      <c r="A665" s="15"/>
      <c r="B665" s="15"/>
      <c r="C665" s="15"/>
      <c r="D665" s="15"/>
      <c r="E665" s="15"/>
      <c r="F665" s="15"/>
    </row>
    <row r="666">
      <c r="A666" s="15"/>
      <c r="B666" s="15"/>
      <c r="C666" s="15"/>
      <c r="D666" s="15"/>
      <c r="E666" s="15"/>
      <c r="F666" s="15"/>
    </row>
    <row r="667">
      <c r="A667" s="15"/>
      <c r="B667" s="15"/>
      <c r="C667" s="15"/>
      <c r="D667" s="15"/>
      <c r="E667" s="15"/>
      <c r="F667" s="15"/>
    </row>
    <row r="668">
      <c r="A668" s="15"/>
      <c r="B668" s="15"/>
      <c r="C668" s="15"/>
      <c r="D668" s="15"/>
      <c r="E668" s="15"/>
      <c r="F668" s="15"/>
    </row>
    <row r="669">
      <c r="A669" s="15"/>
      <c r="B669" s="15"/>
      <c r="C669" s="15"/>
      <c r="D669" s="15"/>
      <c r="E669" s="15"/>
      <c r="F669" s="15"/>
    </row>
    <row r="670">
      <c r="A670" s="15"/>
      <c r="B670" s="15"/>
      <c r="C670" s="15"/>
      <c r="D670" s="15"/>
      <c r="E670" s="15"/>
      <c r="F670" s="15"/>
    </row>
    <row r="671">
      <c r="A671" s="15"/>
      <c r="B671" s="15"/>
      <c r="C671" s="15"/>
      <c r="D671" s="15"/>
      <c r="E671" s="15"/>
      <c r="F671" s="15"/>
    </row>
    <row r="672">
      <c r="A672" s="15"/>
      <c r="B672" s="15"/>
      <c r="C672" s="15"/>
      <c r="D672" s="15"/>
      <c r="E672" s="15"/>
      <c r="F672" s="15"/>
    </row>
    <row r="673">
      <c r="A673" s="15"/>
      <c r="B673" s="15"/>
      <c r="C673" s="15"/>
      <c r="D673" s="15"/>
      <c r="E673" s="15"/>
      <c r="F673" s="15"/>
    </row>
    <row r="674">
      <c r="A674" s="15"/>
      <c r="B674" s="15"/>
      <c r="C674" s="15"/>
      <c r="D674" s="15"/>
      <c r="E674" s="15"/>
      <c r="F674" s="15"/>
    </row>
    <row r="675">
      <c r="A675" s="15"/>
      <c r="B675" s="15"/>
      <c r="C675" s="15"/>
      <c r="D675" s="15"/>
      <c r="E675" s="15"/>
      <c r="F675" s="15"/>
    </row>
    <row r="676">
      <c r="A676" s="15"/>
      <c r="B676" s="15"/>
      <c r="C676" s="15"/>
      <c r="D676" s="15"/>
      <c r="E676" s="15"/>
      <c r="F676" s="15"/>
    </row>
    <row r="677">
      <c r="A677" s="15"/>
      <c r="B677" s="15"/>
      <c r="C677" s="15"/>
      <c r="D677" s="15"/>
      <c r="E677" s="15"/>
      <c r="F677" s="15"/>
    </row>
    <row r="678">
      <c r="A678" s="15"/>
      <c r="B678" s="15"/>
      <c r="C678" s="15"/>
      <c r="D678" s="15"/>
      <c r="E678" s="15"/>
      <c r="F678" s="15"/>
    </row>
    <row r="679">
      <c r="A679" s="15"/>
      <c r="B679" s="15"/>
      <c r="C679" s="15"/>
      <c r="D679" s="15"/>
      <c r="E679" s="15"/>
      <c r="F679" s="15"/>
    </row>
    <row r="680">
      <c r="A680" s="15"/>
      <c r="B680" s="15"/>
      <c r="C680" s="15"/>
      <c r="D680" s="15"/>
      <c r="E680" s="15"/>
      <c r="F680" s="15"/>
    </row>
    <row r="681">
      <c r="A681" s="15"/>
      <c r="B681" s="15"/>
      <c r="C681" s="15"/>
      <c r="D681" s="15"/>
      <c r="E681" s="15"/>
      <c r="F681" s="15"/>
    </row>
    <row r="682">
      <c r="A682" s="15"/>
      <c r="B682" s="15"/>
      <c r="C682" s="15"/>
      <c r="D682" s="15"/>
      <c r="E682" s="15"/>
      <c r="F682" s="15"/>
    </row>
    <row r="683">
      <c r="A683" s="15"/>
      <c r="B683" s="15"/>
      <c r="C683" s="15"/>
      <c r="D683" s="15"/>
      <c r="E683" s="15"/>
      <c r="F683" s="15"/>
    </row>
    <row r="684">
      <c r="A684" s="15"/>
      <c r="B684" s="15"/>
      <c r="C684" s="15"/>
      <c r="D684" s="15"/>
      <c r="E684" s="15"/>
      <c r="F684" s="15"/>
    </row>
    <row r="685">
      <c r="A685" s="15"/>
      <c r="B685" s="15"/>
      <c r="C685" s="15"/>
      <c r="D685" s="15"/>
      <c r="E685" s="15"/>
      <c r="F685" s="15"/>
    </row>
    <row r="686">
      <c r="A686" s="15"/>
      <c r="B686" s="15"/>
      <c r="C686" s="15"/>
      <c r="D686" s="15"/>
      <c r="E686" s="15"/>
      <c r="F686" s="15"/>
    </row>
    <row r="687">
      <c r="A687" s="15"/>
      <c r="B687" s="15"/>
      <c r="C687" s="15"/>
      <c r="D687" s="15"/>
      <c r="E687" s="15"/>
      <c r="F687" s="15"/>
    </row>
    <row r="688">
      <c r="A688" s="15"/>
      <c r="B688" s="15"/>
      <c r="C688" s="15"/>
      <c r="D688" s="15"/>
      <c r="E688" s="15"/>
      <c r="F688" s="15"/>
    </row>
    <row r="689">
      <c r="A689" s="15"/>
      <c r="B689" s="15"/>
      <c r="C689" s="15"/>
      <c r="D689" s="15"/>
      <c r="E689" s="15"/>
      <c r="F689" s="15"/>
    </row>
    <row r="690">
      <c r="A690" s="15"/>
      <c r="B690" s="15"/>
      <c r="C690" s="15"/>
      <c r="D690" s="15"/>
      <c r="E690" s="15"/>
      <c r="F690" s="15"/>
    </row>
    <row r="691">
      <c r="A691" s="15"/>
      <c r="B691" s="15"/>
      <c r="C691" s="15"/>
      <c r="D691" s="15"/>
      <c r="E691" s="15"/>
      <c r="F691" s="15"/>
    </row>
    <row r="692">
      <c r="A692" s="15"/>
      <c r="B692" s="15"/>
      <c r="C692" s="15"/>
      <c r="D692" s="15"/>
      <c r="E692" s="15"/>
      <c r="F692" s="15"/>
    </row>
    <row r="693">
      <c r="A693" s="15"/>
      <c r="B693" s="15"/>
      <c r="C693" s="15"/>
      <c r="D693" s="15"/>
      <c r="E693" s="15"/>
      <c r="F693" s="15"/>
    </row>
    <row r="694">
      <c r="A694" s="15"/>
      <c r="B694" s="15"/>
      <c r="C694" s="15"/>
      <c r="D694" s="15"/>
      <c r="E694" s="15"/>
      <c r="F694" s="15"/>
    </row>
    <row r="695">
      <c r="A695" s="15"/>
      <c r="B695" s="15"/>
      <c r="C695" s="15"/>
      <c r="D695" s="15"/>
      <c r="E695" s="15"/>
      <c r="F695" s="15"/>
    </row>
    <row r="696">
      <c r="A696" s="15"/>
      <c r="B696" s="15"/>
      <c r="C696" s="15"/>
      <c r="D696" s="15"/>
      <c r="E696" s="15"/>
      <c r="F696" s="15"/>
    </row>
    <row r="697">
      <c r="A697" s="15"/>
      <c r="B697" s="15"/>
      <c r="C697" s="15"/>
      <c r="D697" s="15"/>
      <c r="E697" s="15"/>
      <c r="F697" s="15"/>
    </row>
    <row r="698">
      <c r="A698" s="15"/>
      <c r="B698" s="15"/>
      <c r="C698" s="15"/>
      <c r="D698" s="15"/>
      <c r="E698" s="15"/>
      <c r="F698" s="15"/>
    </row>
    <row r="699">
      <c r="A699" s="15"/>
      <c r="B699" s="15"/>
      <c r="C699" s="15"/>
      <c r="D699" s="15"/>
      <c r="E699" s="15"/>
      <c r="F699" s="15"/>
    </row>
    <row r="700">
      <c r="A700" s="15"/>
      <c r="B700" s="15"/>
      <c r="C700" s="15"/>
      <c r="D700" s="15"/>
      <c r="E700" s="15"/>
      <c r="F700" s="15"/>
    </row>
    <row r="701">
      <c r="A701" s="15"/>
      <c r="B701" s="15"/>
      <c r="C701" s="15"/>
      <c r="D701" s="15"/>
      <c r="E701" s="15"/>
      <c r="F701" s="15"/>
    </row>
    <row r="702">
      <c r="A702" s="15"/>
      <c r="B702" s="15"/>
      <c r="C702" s="15"/>
      <c r="D702" s="15"/>
      <c r="E702" s="15"/>
      <c r="F702" s="15"/>
    </row>
    <row r="703">
      <c r="A703" s="15"/>
      <c r="B703" s="15"/>
      <c r="C703" s="15"/>
      <c r="D703" s="15"/>
      <c r="E703" s="15"/>
      <c r="F703" s="15"/>
    </row>
    <row r="704">
      <c r="A704" s="15"/>
      <c r="B704" s="15"/>
      <c r="C704" s="15"/>
      <c r="D704" s="15"/>
      <c r="E704" s="15"/>
      <c r="F704" s="15"/>
    </row>
    <row r="705">
      <c r="A705" s="15"/>
      <c r="B705" s="15"/>
      <c r="C705" s="15"/>
      <c r="D705" s="15"/>
      <c r="E705" s="15"/>
      <c r="F705" s="15"/>
    </row>
    <row r="706">
      <c r="A706" s="15"/>
      <c r="B706" s="15"/>
      <c r="C706" s="15"/>
      <c r="D706" s="15"/>
      <c r="E706" s="15"/>
      <c r="F706" s="15"/>
    </row>
    <row r="707">
      <c r="A707" s="15"/>
      <c r="B707" s="15"/>
      <c r="C707" s="15"/>
      <c r="D707" s="15"/>
      <c r="E707" s="15"/>
      <c r="F707" s="15"/>
    </row>
    <row r="708">
      <c r="A708" s="15"/>
      <c r="B708" s="15"/>
      <c r="C708" s="15"/>
      <c r="D708" s="15"/>
      <c r="E708" s="15"/>
      <c r="F708" s="15"/>
    </row>
    <row r="709">
      <c r="A709" s="15"/>
      <c r="B709" s="15"/>
      <c r="C709" s="15"/>
      <c r="D709" s="15"/>
      <c r="E709" s="15"/>
      <c r="F709" s="15"/>
    </row>
    <row r="710">
      <c r="A710" s="15"/>
      <c r="B710" s="15"/>
      <c r="C710" s="15"/>
      <c r="D710" s="15"/>
      <c r="E710" s="15"/>
      <c r="F710" s="15"/>
    </row>
    <row r="711">
      <c r="A711" s="15"/>
      <c r="B711" s="15"/>
      <c r="C711" s="15"/>
      <c r="D711" s="15"/>
      <c r="E711" s="15"/>
      <c r="F711" s="15"/>
    </row>
    <row r="712">
      <c r="A712" s="15"/>
      <c r="B712" s="15"/>
      <c r="C712" s="15"/>
      <c r="D712" s="15"/>
      <c r="E712" s="15"/>
      <c r="F712" s="15"/>
    </row>
    <row r="713">
      <c r="A713" s="15"/>
      <c r="B713" s="15"/>
      <c r="C713" s="15"/>
      <c r="D713" s="15"/>
      <c r="E713" s="15"/>
      <c r="F713" s="15"/>
    </row>
    <row r="714">
      <c r="A714" s="15"/>
      <c r="B714" s="15"/>
      <c r="C714" s="15"/>
      <c r="D714" s="15"/>
      <c r="E714" s="15"/>
      <c r="F714" s="15"/>
    </row>
    <row r="715">
      <c r="A715" s="15"/>
      <c r="B715" s="15"/>
      <c r="C715" s="15"/>
      <c r="D715" s="15"/>
      <c r="E715" s="15"/>
      <c r="F715" s="15"/>
    </row>
    <row r="716">
      <c r="A716" s="15"/>
      <c r="B716" s="15"/>
      <c r="C716" s="15"/>
      <c r="D716" s="15"/>
      <c r="E716" s="15"/>
      <c r="F716" s="15"/>
    </row>
    <row r="717">
      <c r="A717" s="15"/>
      <c r="B717" s="15"/>
      <c r="C717" s="15"/>
      <c r="D717" s="15"/>
      <c r="E717" s="15"/>
      <c r="F717" s="15"/>
    </row>
    <row r="718">
      <c r="A718" s="15"/>
      <c r="B718" s="15"/>
      <c r="C718" s="15"/>
      <c r="D718" s="15"/>
      <c r="E718" s="15"/>
      <c r="F718" s="15"/>
    </row>
    <row r="719">
      <c r="A719" s="15"/>
      <c r="B719" s="15"/>
      <c r="C719" s="15"/>
      <c r="D719" s="15"/>
      <c r="E719" s="15"/>
      <c r="F719" s="15"/>
    </row>
    <row r="720">
      <c r="A720" s="15"/>
      <c r="B720" s="15"/>
      <c r="C720" s="15"/>
      <c r="D720" s="15"/>
      <c r="E720" s="15"/>
      <c r="F720" s="15"/>
    </row>
    <row r="721">
      <c r="A721" s="15"/>
      <c r="B721" s="15"/>
      <c r="C721" s="15"/>
      <c r="D721" s="15"/>
      <c r="E721" s="15"/>
      <c r="F721" s="15"/>
    </row>
    <row r="722">
      <c r="A722" s="15"/>
      <c r="B722" s="15"/>
      <c r="C722" s="15"/>
      <c r="D722" s="15"/>
      <c r="E722" s="15"/>
      <c r="F722" s="15"/>
    </row>
    <row r="723">
      <c r="A723" s="15"/>
      <c r="B723" s="15"/>
      <c r="C723" s="15"/>
      <c r="D723" s="15"/>
      <c r="E723" s="15"/>
      <c r="F723" s="15"/>
    </row>
    <row r="724">
      <c r="A724" s="15"/>
      <c r="B724" s="15"/>
      <c r="C724" s="15"/>
      <c r="D724" s="15"/>
      <c r="E724" s="15"/>
      <c r="F724" s="15"/>
    </row>
    <row r="725">
      <c r="A725" s="15"/>
      <c r="B725" s="15"/>
      <c r="C725" s="15"/>
      <c r="D725" s="15"/>
      <c r="E725" s="15"/>
      <c r="F725" s="15"/>
    </row>
    <row r="726">
      <c r="A726" s="15"/>
      <c r="B726" s="15"/>
      <c r="C726" s="15"/>
      <c r="D726" s="15"/>
      <c r="E726" s="15"/>
      <c r="F726" s="15"/>
    </row>
    <row r="727">
      <c r="A727" s="15"/>
      <c r="B727" s="15"/>
      <c r="C727" s="15"/>
      <c r="D727" s="15"/>
      <c r="E727" s="15"/>
      <c r="F727" s="15"/>
    </row>
    <row r="728">
      <c r="A728" s="15"/>
      <c r="B728" s="15"/>
      <c r="C728" s="15"/>
      <c r="D728" s="15"/>
      <c r="E728" s="15"/>
      <c r="F728" s="15"/>
    </row>
    <row r="729">
      <c r="A729" s="15"/>
      <c r="B729" s="15"/>
      <c r="C729" s="15"/>
      <c r="D729" s="15"/>
      <c r="E729" s="15"/>
      <c r="F729" s="15"/>
    </row>
    <row r="730">
      <c r="A730" s="15"/>
      <c r="B730" s="15"/>
      <c r="C730" s="15"/>
      <c r="D730" s="15"/>
      <c r="E730" s="15"/>
      <c r="F730" s="15"/>
    </row>
    <row r="731">
      <c r="A731" s="15"/>
      <c r="B731" s="15"/>
      <c r="C731" s="15"/>
      <c r="D731" s="15"/>
      <c r="E731" s="15"/>
      <c r="F731" s="15"/>
    </row>
    <row r="732">
      <c r="A732" s="15"/>
      <c r="B732" s="15"/>
      <c r="C732" s="15"/>
      <c r="D732" s="15"/>
      <c r="E732" s="15"/>
      <c r="F732" s="15"/>
    </row>
    <row r="733">
      <c r="A733" s="15"/>
      <c r="B733" s="15"/>
      <c r="C733" s="15"/>
      <c r="D733" s="15"/>
      <c r="E733" s="15"/>
      <c r="F733" s="15"/>
    </row>
    <row r="734">
      <c r="A734" s="15"/>
      <c r="B734" s="15"/>
      <c r="C734" s="15"/>
      <c r="D734" s="15"/>
      <c r="E734" s="15"/>
      <c r="F734" s="15"/>
    </row>
    <row r="735">
      <c r="A735" s="15"/>
      <c r="B735" s="15"/>
      <c r="C735" s="15"/>
      <c r="D735" s="15"/>
      <c r="E735" s="15"/>
      <c r="F735" s="15"/>
    </row>
    <row r="736">
      <c r="A736" s="15"/>
      <c r="B736" s="15"/>
      <c r="C736" s="15"/>
      <c r="D736" s="15"/>
      <c r="E736" s="15"/>
      <c r="F736" s="15"/>
    </row>
    <row r="737">
      <c r="A737" s="15"/>
      <c r="B737" s="15"/>
      <c r="C737" s="15"/>
      <c r="D737" s="15"/>
      <c r="E737" s="15"/>
      <c r="F737" s="15"/>
    </row>
    <row r="738">
      <c r="A738" s="15"/>
      <c r="B738" s="15"/>
      <c r="C738" s="15"/>
      <c r="D738" s="15"/>
      <c r="E738" s="15"/>
      <c r="F738" s="15"/>
    </row>
    <row r="739">
      <c r="A739" s="15"/>
      <c r="B739" s="15"/>
      <c r="C739" s="15"/>
      <c r="D739" s="15"/>
      <c r="E739" s="15"/>
      <c r="F739" s="15"/>
    </row>
    <row r="740">
      <c r="A740" s="15"/>
      <c r="B740" s="15"/>
      <c r="C740" s="15"/>
      <c r="D740" s="15"/>
      <c r="E740" s="15"/>
      <c r="F740" s="15"/>
    </row>
    <row r="741">
      <c r="A741" s="15"/>
      <c r="B741" s="15"/>
      <c r="C741" s="15"/>
      <c r="D741" s="15"/>
      <c r="E741" s="15"/>
      <c r="F741" s="15"/>
    </row>
    <row r="742">
      <c r="A742" s="15"/>
      <c r="B742" s="15"/>
      <c r="C742" s="15"/>
      <c r="D742" s="15"/>
      <c r="E742" s="15"/>
      <c r="F742" s="15"/>
    </row>
    <row r="743">
      <c r="A743" s="15"/>
      <c r="B743" s="15"/>
      <c r="C743" s="15"/>
      <c r="D743" s="15"/>
      <c r="E743" s="15"/>
      <c r="F743" s="15"/>
    </row>
    <row r="744">
      <c r="A744" s="15"/>
      <c r="B744" s="15"/>
      <c r="C744" s="15"/>
      <c r="D744" s="15"/>
      <c r="E744" s="15"/>
      <c r="F744" s="15"/>
    </row>
    <row r="745">
      <c r="A745" s="15"/>
      <c r="B745" s="15"/>
      <c r="C745" s="15"/>
      <c r="D745" s="15"/>
      <c r="E745" s="15"/>
      <c r="F745" s="15"/>
    </row>
    <row r="746">
      <c r="A746" s="15"/>
      <c r="B746" s="15"/>
      <c r="C746" s="15"/>
      <c r="D746" s="15"/>
      <c r="E746" s="15"/>
      <c r="F746" s="15"/>
    </row>
    <row r="747">
      <c r="A747" s="15"/>
      <c r="B747" s="15"/>
      <c r="C747" s="15"/>
      <c r="D747" s="15"/>
      <c r="E747" s="15"/>
      <c r="F747" s="15"/>
    </row>
    <row r="748">
      <c r="A748" s="15"/>
      <c r="B748" s="15"/>
      <c r="C748" s="15"/>
      <c r="D748" s="15"/>
      <c r="E748" s="15"/>
      <c r="F748" s="15"/>
    </row>
    <row r="749">
      <c r="A749" s="15"/>
      <c r="B749" s="15"/>
      <c r="C749" s="15"/>
      <c r="D749" s="15"/>
      <c r="E749" s="15"/>
      <c r="F749" s="15"/>
    </row>
    <row r="750">
      <c r="A750" s="15"/>
      <c r="B750" s="15"/>
      <c r="C750" s="15"/>
      <c r="D750" s="15"/>
      <c r="E750" s="15"/>
      <c r="F750" s="15"/>
    </row>
    <row r="751">
      <c r="A751" s="15"/>
      <c r="B751" s="15"/>
      <c r="C751" s="15"/>
      <c r="D751" s="15"/>
      <c r="E751" s="15"/>
      <c r="F751" s="15"/>
    </row>
    <row r="752">
      <c r="A752" s="15"/>
      <c r="B752" s="15"/>
      <c r="C752" s="15"/>
      <c r="D752" s="15"/>
      <c r="E752" s="15"/>
      <c r="F752" s="15"/>
    </row>
    <row r="753">
      <c r="A753" s="15"/>
      <c r="B753" s="15"/>
      <c r="C753" s="15"/>
      <c r="D753" s="15"/>
      <c r="E753" s="15"/>
      <c r="F753" s="15"/>
    </row>
    <row r="754">
      <c r="A754" s="15"/>
      <c r="B754" s="15"/>
      <c r="C754" s="15"/>
      <c r="D754" s="15"/>
      <c r="E754" s="15"/>
      <c r="F754" s="15"/>
    </row>
    <row r="755">
      <c r="A755" s="15"/>
      <c r="B755" s="15"/>
      <c r="C755" s="15"/>
      <c r="D755" s="15"/>
      <c r="E755" s="15"/>
      <c r="F755" s="15"/>
    </row>
    <row r="756">
      <c r="A756" s="15"/>
      <c r="B756" s="15"/>
      <c r="C756" s="15"/>
      <c r="D756" s="15"/>
      <c r="E756" s="15"/>
      <c r="F756" s="15"/>
    </row>
    <row r="757">
      <c r="A757" s="15"/>
      <c r="B757" s="15"/>
      <c r="C757" s="15"/>
      <c r="D757" s="15"/>
      <c r="E757" s="15"/>
      <c r="F757" s="15"/>
    </row>
    <row r="758">
      <c r="A758" s="15"/>
      <c r="B758" s="15"/>
      <c r="C758" s="15"/>
      <c r="D758" s="15"/>
      <c r="E758" s="15"/>
      <c r="F758" s="15"/>
    </row>
    <row r="759">
      <c r="A759" s="15"/>
      <c r="B759" s="15"/>
      <c r="C759" s="15"/>
      <c r="D759" s="15"/>
      <c r="E759" s="15"/>
      <c r="F759" s="15"/>
    </row>
    <row r="760">
      <c r="A760" s="15"/>
      <c r="B760" s="15"/>
      <c r="C760" s="15"/>
      <c r="D760" s="15"/>
      <c r="E760" s="15"/>
      <c r="F760" s="15"/>
    </row>
    <row r="761">
      <c r="A761" s="15"/>
      <c r="B761" s="15"/>
      <c r="C761" s="15"/>
      <c r="D761" s="15"/>
      <c r="E761" s="15"/>
      <c r="F761" s="15"/>
    </row>
    <row r="762">
      <c r="A762" s="15"/>
      <c r="B762" s="15"/>
      <c r="C762" s="15"/>
      <c r="D762" s="15"/>
      <c r="E762" s="15"/>
      <c r="F762" s="15"/>
    </row>
    <row r="763">
      <c r="A763" s="15"/>
      <c r="B763" s="15"/>
      <c r="C763" s="15"/>
      <c r="D763" s="15"/>
      <c r="E763" s="15"/>
      <c r="F763" s="15"/>
    </row>
    <row r="764">
      <c r="A764" s="15"/>
      <c r="B764" s="15"/>
      <c r="C764" s="15"/>
      <c r="D764" s="15"/>
      <c r="E764" s="15"/>
      <c r="F764" s="15"/>
    </row>
    <row r="765">
      <c r="A765" s="15"/>
      <c r="B765" s="15"/>
      <c r="C765" s="15"/>
      <c r="D765" s="15"/>
      <c r="E765" s="15"/>
      <c r="F765" s="15"/>
    </row>
    <row r="766">
      <c r="A766" s="15"/>
      <c r="B766" s="15"/>
      <c r="C766" s="15"/>
      <c r="D766" s="15"/>
      <c r="E766" s="15"/>
      <c r="F766" s="15"/>
    </row>
    <row r="767">
      <c r="A767" s="15"/>
      <c r="B767" s="15"/>
      <c r="C767" s="15"/>
      <c r="D767" s="15"/>
      <c r="E767" s="15"/>
      <c r="F767" s="15"/>
    </row>
    <row r="768">
      <c r="A768" s="15"/>
      <c r="B768" s="15"/>
      <c r="C768" s="15"/>
      <c r="D768" s="15"/>
      <c r="E768" s="15"/>
      <c r="F768" s="15"/>
    </row>
    <row r="769">
      <c r="A769" s="15"/>
      <c r="B769" s="15"/>
      <c r="C769" s="15"/>
      <c r="D769" s="15"/>
      <c r="E769" s="15"/>
      <c r="F769" s="15"/>
    </row>
    <row r="770">
      <c r="A770" s="15"/>
      <c r="B770" s="15"/>
      <c r="C770" s="15"/>
      <c r="D770" s="15"/>
      <c r="E770" s="15"/>
      <c r="F770" s="15"/>
    </row>
    <row r="771">
      <c r="A771" s="15"/>
      <c r="B771" s="15"/>
      <c r="C771" s="15"/>
      <c r="D771" s="15"/>
      <c r="E771" s="15"/>
      <c r="F771" s="15"/>
    </row>
    <row r="772">
      <c r="A772" s="15"/>
      <c r="B772" s="15"/>
      <c r="C772" s="15"/>
      <c r="D772" s="15"/>
      <c r="E772" s="15"/>
      <c r="F772" s="15"/>
    </row>
    <row r="773">
      <c r="A773" s="15"/>
      <c r="B773" s="15"/>
      <c r="C773" s="15"/>
      <c r="D773" s="15"/>
      <c r="E773" s="15"/>
      <c r="F773" s="15"/>
    </row>
    <row r="774">
      <c r="A774" s="15"/>
      <c r="B774" s="15"/>
      <c r="C774" s="15"/>
      <c r="D774" s="15"/>
      <c r="E774" s="15"/>
      <c r="F774" s="15"/>
    </row>
    <row r="775">
      <c r="A775" s="15"/>
      <c r="B775" s="15"/>
      <c r="C775" s="15"/>
      <c r="D775" s="15"/>
      <c r="E775" s="15"/>
      <c r="F775" s="15"/>
    </row>
    <row r="776">
      <c r="A776" s="15"/>
      <c r="B776" s="15"/>
      <c r="C776" s="15"/>
      <c r="D776" s="15"/>
      <c r="E776" s="15"/>
      <c r="F776" s="15"/>
    </row>
    <row r="777">
      <c r="A777" s="15"/>
      <c r="B777" s="15"/>
      <c r="C777" s="15"/>
      <c r="D777" s="15"/>
      <c r="E777" s="15"/>
      <c r="F777" s="15"/>
    </row>
    <row r="778">
      <c r="A778" s="15"/>
      <c r="B778" s="15"/>
      <c r="C778" s="15"/>
      <c r="D778" s="15"/>
      <c r="E778" s="15"/>
      <c r="F778" s="15"/>
    </row>
    <row r="779">
      <c r="A779" s="15"/>
      <c r="B779" s="15"/>
      <c r="C779" s="15"/>
      <c r="D779" s="15"/>
      <c r="E779" s="15"/>
      <c r="F779" s="15"/>
    </row>
    <row r="780">
      <c r="A780" s="15"/>
      <c r="B780" s="15"/>
      <c r="C780" s="15"/>
      <c r="D780" s="15"/>
      <c r="E780" s="15"/>
      <c r="F780" s="15"/>
    </row>
    <row r="781">
      <c r="A781" s="15"/>
      <c r="B781" s="15"/>
      <c r="C781" s="15"/>
      <c r="D781" s="15"/>
      <c r="E781" s="15"/>
      <c r="F781" s="15"/>
    </row>
    <row r="782">
      <c r="A782" s="15"/>
      <c r="B782" s="15"/>
      <c r="C782" s="15"/>
      <c r="D782" s="15"/>
      <c r="E782" s="15"/>
      <c r="F782" s="15"/>
    </row>
    <row r="783">
      <c r="A783" s="15"/>
      <c r="B783" s="15"/>
      <c r="C783" s="15"/>
      <c r="D783" s="15"/>
      <c r="E783" s="15"/>
      <c r="F783" s="15"/>
    </row>
    <row r="784">
      <c r="A784" s="15"/>
      <c r="B784" s="15"/>
      <c r="C784" s="15"/>
      <c r="D784" s="15"/>
      <c r="E784" s="15"/>
      <c r="F784" s="15"/>
    </row>
    <row r="785">
      <c r="A785" s="15"/>
      <c r="B785" s="15"/>
      <c r="C785" s="15"/>
      <c r="D785" s="15"/>
      <c r="E785" s="15"/>
      <c r="F785" s="15"/>
    </row>
    <row r="786">
      <c r="A786" s="15"/>
      <c r="B786" s="15"/>
      <c r="C786" s="15"/>
      <c r="D786" s="15"/>
      <c r="E786" s="15"/>
      <c r="F786" s="15"/>
    </row>
    <row r="787">
      <c r="A787" s="15"/>
      <c r="B787" s="15"/>
      <c r="C787" s="15"/>
      <c r="D787" s="15"/>
      <c r="E787" s="15"/>
      <c r="F787" s="15"/>
    </row>
    <row r="788">
      <c r="A788" s="15"/>
      <c r="B788" s="15"/>
      <c r="C788" s="15"/>
      <c r="D788" s="15"/>
      <c r="E788" s="15"/>
      <c r="F788" s="15"/>
    </row>
    <row r="789">
      <c r="A789" s="15"/>
      <c r="B789" s="15"/>
      <c r="C789" s="15"/>
      <c r="D789" s="15"/>
      <c r="E789" s="15"/>
      <c r="F789" s="15"/>
    </row>
    <row r="790">
      <c r="A790" s="15"/>
      <c r="B790" s="15"/>
      <c r="C790" s="15"/>
      <c r="D790" s="15"/>
      <c r="E790" s="15"/>
      <c r="F790" s="15"/>
    </row>
    <row r="791">
      <c r="A791" s="15"/>
      <c r="B791" s="15"/>
      <c r="C791" s="15"/>
      <c r="D791" s="15"/>
      <c r="E791" s="15"/>
      <c r="F791" s="15"/>
    </row>
    <row r="792">
      <c r="A792" s="15"/>
      <c r="B792" s="15"/>
      <c r="C792" s="15"/>
      <c r="D792" s="15"/>
      <c r="E792" s="15"/>
      <c r="F792" s="15"/>
    </row>
    <row r="793">
      <c r="A793" s="15"/>
      <c r="B793" s="15"/>
      <c r="C793" s="15"/>
      <c r="D793" s="15"/>
      <c r="E793" s="15"/>
      <c r="F793" s="15"/>
    </row>
    <row r="794">
      <c r="A794" s="15"/>
      <c r="B794" s="15"/>
      <c r="C794" s="15"/>
      <c r="D794" s="15"/>
      <c r="E794" s="15"/>
      <c r="F794" s="15"/>
    </row>
    <row r="795">
      <c r="A795" s="15"/>
      <c r="B795" s="15"/>
      <c r="C795" s="15"/>
      <c r="D795" s="15"/>
      <c r="E795" s="15"/>
      <c r="F795" s="15"/>
    </row>
    <row r="796">
      <c r="A796" s="15"/>
      <c r="B796" s="15"/>
      <c r="C796" s="15"/>
      <c r="D796" s="15"/>
      <c r="E796" s="15"/>
      <c r="F796" s="15"/>
    </row>
    <row r="797">
      <c r="A797" s="15"/>
      <c r="B797" s="15"/>
      <c r="C797" s="15"/>
      <c r="D797" s="15"/>
      <c r="E797" s="15"/>
      <c r="F797" s="15"/>
    </row>
    <row r="798">
      <c r="A798" s="15"/>
      <c r="B798" s="15"/>
      <c r="C798" s="15"/>
      <c r="D798" s="15"/>
      <c r="E798" s="15"/>
      <c r="F798" s="15"/>
    </row>
    <row r="799">
      <c r="A799" s="15"/>
      <c r="B799" s="15"/>
      <c r="C799" s="15"/>
      <c r="D799" s="15"/>
      <c r="E799" s="15"/>
      <c r="F799" s="15"/>
    </row>
    <row r="800">
      <c r="A800" s="15"/>
      <c r="B800" s="15"/>
      <c r="C800" s="15"/>
      <c r="D800" s="15"/>
      <c r="E800" s="15"/>
      <c r="F800" s="15"/>
    </row>
    <row r="801">
      <c r="A801" s="15"/>
      <c r="B801" s="15"/>
      <c r="C801" s="15"/>
      <c r="D801" s="15"/>
      <c r="E801" s="15"/>
      <c r="F801" s="15"/>
    </row>
    <row r="802">
      <c r="A802" s="15"/>
      <c r="B802" s="15"/>
      <c r="C802" s="15"/>
      <c r="D802" s="15"/>
      <c r="E802" s="15"/>
      <c r="F802" s="15"/>
    </row>
    <row r="803">
      <c r="A803" s="15"/>
      <c r="B803" s="15"/>
      <c r="C803" s="15"/>
      <c r="D803" s="15"/>
      <c r="E803" s="15"/>
      <c r="F803" s="15"/>
    </row>
    <row r="804">
      <c r="A804" s="15"/>
      <c r="B804" s="15"/>
      <c r="C804" s="15"/>
      <c r="D804" s="15"/>
      <c r="E804" s="15"/>
      <c r="F804" s="15"/>
    </row>
    <row r="805">
      <c r="A805" s="15"/>
      <c r="B805" s="15"/>
      <c r="C805" s="15"/>
      <c r="D805" s="15"/>
      <c r="E805" s="15"/>
      <c r="F805" s="15"/>
    </row>
    <row r="806">
      <c r="A806" s="15"/>
      <c r="B806" s="15"/>
      <c r="C806" s="15"/>
      <c r="D806" s="15"/>
      <c r="E806" s="15"/>
      <c r="F806" s="15"/>
    </row>
    <row r="807">
      <c r="A807" s="15"/>
      <c r="B807" s="15"/>
      <c r="C807" s="15"/>
      <c r="D807" s="15"/>
      <c r="E807" s="15"/>
      <c r="F807" s="15"/>
    </row>
    <row r="808">
      <c r="A808" s="15"/>
      <c r="B808" s="15"/>
      <c r="C808" s="15"/>
      <c r="D808" s="15"/>
      <c r="E808" s="15"/>
      <c r="F808" s="15"/>
    </row>
    <row r="809">
      <c r="A809" s="15"/>
      <c r="B809" s="15"/>
      <c r="C809" s="15"/>
      <c r="D809" s="15"/>
      <c r="E809" s="15"/>
      <c r="F809" s="15"/>
    </row>
    <row r="810">
      <c r="A810" s="15"/>
      <c r="B810" s="15"/>
      <c r="C810" s="15"/>
      <c r="D810" s="15"/>
      <c r="E810" s="15"/>
      <c r="F810" s="15"/>
    </row>
    <row r="811">
      <c r="A811" s="15"/>
      <c r="B811" s="15"/>
      <c r="C811" s="15"/>
      <c r="D811" s="15"/>
      <c r="E811" s="15"/>
      <c r="F811" s="15"/>
    </row>
    <row r="812">
      <c r="A812" s="15"/>
      <c r="B812" s="15"/>
      <c r="C812" s="15"/>
      <c r="D812" s="15"/>
      <c r="E812" s="15"/>
      <c r="F812" s="15"/>
    </row>
    <row r="813">
      <c r="A813" s="15"/>
      <c r="B813" s="15"/>
      <c r="C813" s="15"/>
      <c r="D813" s="15"/>
      <c r="E813" s="15"/>
      <c r="F813" s="15"/>
    </row>
    <row r="814">
      <c r="A814" s="15"/>
      <c r="B814" s="15"/>
      <c r="C814" s="15"/>
      <c r="D814" s="15"/>
      <c r="E814" s="15"/>
      <c r="F814" s="15"/>
    </row>
    <row r="815">
      <c r="A815" s="15"/>
      <c r="B815" s="15"/>
      <c r="C815" s="15"/>
      <c r="D815" s="15"/>
      <c r="E815" s="15"/>
      <c r="F815" s="15"/>
    </row>
    <row r="816">
      <c r="A816" s="15"/>
      <c r="B816" s="15"/>
      <c r="C816" s="15"/>
      <c r="D816" s="15"/>
      <c r="E816" s="15"/>
      <c r="F816" s="15"/>
    </row>
    <row r="817">
      <c r="A817" s="15"/>
      <c r="B817" s="15"/>
      <c r="C817" s="15"/>
      <c r="D817" s="15"/>
      <c r="E817" s="15"/>
      <c r="F817" s="15"/>
    </row>
    <row r="818">
      <c r="A818" s="15"/>
      <c r="B818" s="15"/>
      <c r="C818" s="15"/>
      <c r="D818" s="15"/>
      <c r="E818" s="15"/>
      <c r="F818" s="15"/>
    </row>
    <row r="819">
      <c r="A819" s="15"/>
      <c r="B819" s="15"/>
      <c r="C819" s="15"/>
      <c r="D819" s="15"/>
      <c r="E819" s="15"/>
      <c r="F819" s="15"/>
    </row>
    <row r="820">
      <c r="A820" s="15"/>
      <c r="B820" s="15"/>
      <c r="C820" s="15"/>
      <c r="D820" s="15"/>
      <c r="E820" s="15"/>
      <c r="F820" s="15"/>
    </row>
    <row r="821">
      <c r="A821" s="15"/>
      <c r="B821" s="15"/>
      <c r="C821" s="15"/>
      <c r="D821" s="15"/>
      <c r="E821" s="15"/>
      <c r="F821" s="15"/>
    </row>
    <row r="822">
      <c r="A822" s="15"/>
      <c r="B822" s="15"/>
      <c r="C822" s="15"/>
      <c r="D822" s="15"/>
      <c r="E822" s="15"/>
      <c r="F822" s="15"/>
    </row>
    <row r="823">
      <c r="A823" s="15"/>
      <c r="B823" s="15"/>
      <c r="C823" s="15"/>
      <c r="D823" s="15"/>
      <c r="E823" s="15"/>
      <c r="F823" s="15"/>
    </row>
    <row r="824">
      <c r="A824" s="15"/>
      <c r="B824" s="15"/>
      <c r="C824" s="15"/>
      <c r="D824" s="15"/>
      <c r="E824" s="15"/>
      <c r="F824" s="15"/>
    </row>
    <row r="825">
      <c r="A825" s="15"/>
      <c r="B825" s="15"/>
      <c r="C825" s="15"/>
      <c r="D825" s="15"/>
      <c r="E825" s="15"/>
      <c r="F825" s="15"/>
    </row>
    <row r="826">
      <c r="A826" s="15"/>
      <c r="B826" s="15"/>
      <c r="C826" s="15"/>
      <c r="D826" s="15"/>
      <c r="E826" s="15"/>
      <c r="F826" s="15"/>
    </row>
    <row r="827">
      <c r="A827" s="15"/>
      <c r="B827" s="15"/>
      <c r="C827" s="15"/>
      <c r="D827" s="15"/>
      <c r="E827" s="15"/>
      <c r="F827" s="15"/>
    </row>
    <row r="828">
      <c r="A828" s="15"/>
      <c r="B828" s="15"/>
      <c r="C828" s="15"/>
      <c r="D828" s="15"/>
      <c r="E828" s="15"/>
      <c r="F828" s="15"/>
    </row>
    <row r="829">
      <c r="A829" s="15"/>
      <c r="B829" s="15"/>
      <c r="C829" s="15"/>
      <c r="D829" s="15"/>
      <c r="E829" s="15"/>
      <c r="F829" s="15"/>
    </row>
    <row r="830">
      <c r="A830" s="15"/>
      <c r="B830" s="15"/>
      <c r="C830" s="15"/>
      <c r="D830" s="15"/>
      <c r="E830" s="15"/>
      <c r="F830" s="15"/>
    </row>
    <row r="831">
      <c r="A831" s="15"/>
      <c r="B831" s="15"/>
      <c r="C831" s="15"/>
      <c r="D831" s="15"/>
      <c r="E831" s="15"/>
      <c r="F831" s="15"/>
    </row>
    <row r="832">
      <c r="A832" s="15"/>
      <c r="B832" s="15"/>
      <c r="C832" s="15"/>
      <c r="D832" s="15"/>
      <c r="E832" s="15"/>
      <c r="F832" s="15"/>
    </row>
    <row r="833">
      <c r="A833" s="15"/>
      <c r="B833" s="15"/>
      <c r="C833" s="15"/>
      <c r="D833" s="15"/>
      <c r="E833" s="15"/>
      <c r="F833" s="15"/>
    </row>
    <row r="834">
      <c r="A834" s="15"/>
      <c r="B834" s="15"/>
      <c r="C834" s="15"/>
      <c r="D834" s="15"/>
      <c r="E834" s="15"/>
      <c r="F834" s="15"/>
    </row>
    <row r="835">
      <c r="A835" s="15"/>
      <c r="B835" s="15"/>
      <c r="C835" s="15"/>
      <c r="D835" s="15"/>
      <c r="E835" s="15"/>
      <c r="F835" s="15"/>
    </row>
    <row r="836">
      <c r="A836" s="15"/>
      <c r="B836" s="15"/>
      <c r="C836" s="15"/>
      <c r="D836" s="15"/>
      <c r="E836" s="15"/>
      <c r="F836" s="15"/>
    </row>
    <row r="837">
      <c r="A837" s="15"/>
      <c r="B837" s="15"/>
      <c r="C837" s="15"/>
      <c r="D837" s="15"/>
      <c r="E837" s="15"/>
      <c r="F837" s="15"/>
    </row>
    <row r="838">
      <c r="A838" s="15"/>
      <c r="B838" s="15"/>
      <c r="C838" s="15"/>
      <c r="D838" s="15"/>
      <c r="E838" s="15"/>
      <c r="F838" s="15"/>
    </row>
    <row r="839">
      <c r="A839" s="15"/>
      <c r="B839" s="15"/>
      <c r="C839" s="15"/>
      <c r="D839" s="15"/>
      <c r="E839" s="15"/>
      <c r="F839" s="15"/>
    </row>
    <row r="840">
      <c r="A840" s="15"/>
      <c r="B840" s="15"/>
      <c r="C840" s="15"/>
      <c r="D840" s="15"/>
      <c r="E840" s="15"/>
      <c r="F840" s="15"/>
    </row>
    <row r="841">
      <c r="A841" s="15"/>
      <c r="B841" s="15"/>
      <c r="C841" s="15"/>
      <c r="D841" s="15"/>
      <c r="E841" s="15"/>
      <c r="F841" s="15"/>
    </row>
    <row r="842">
      <c r="A842" s="15"/>
      <c r="B842" s="15"/>
      <c r="C842" s="15"/>
      <c r="D842" s="15"/>
      <c r="E842" s="15"/>
      <c r="F842" s="15"/>
    </row>
    <row r="843">
      <c r="A843" s="15"/>
      <c r="B843" s="15"/>
      <c r="C843" s="15"/>
      <c r="D843" s="15"/>
      <c r="E843" s="15"/>
      <c r="F843" s="15"/>
    </row>
    <row r="844">
      <c r="A844" s="15"/>
      <c r="B844" s="15"/>
      <c r="C844" s="15"/>
      <c r="D844" s="15"/>
      <c r="E844" s="15"/>
      <c r="F844" s="15"/>
    </row>
    <row r="845">
      <c r="A845" s="15"/>
      <c r="B845" s="15"/>
      <c r="C845" s="15"/>
      <c r="D845" s="15"/>
      <c r="E845" s="15"/>
      <c r="F845" s="15"/>
    </row>
    <row r="846">
      <c r="A846" s="15"/>
      <c r="B846" s="15"/>
      <c r="C846" s="15"/>
      <c r="D846" s="15"/>
      <c r="E846" s="15"/>
      <c r="F846" s="15"/>
    </row>
    <row r="847">
      <c r="A847" s="15"/>
      <c r="B847" s="15"/>
      <c r="C847" s="15"/>
      <c r="D847" s="15"/>
      <c r="E847" s="15"/>
      <c r="F847" s="15"/>
    </row>
    <row r="848">
      <c r="A848" s="15"/>
      <c r="B848" s="15"/>
      <c r="C848" s="15"/>
      <c r="D848" s="15"/>
      <c r="E848" s="15"/>
      <c r="F848" s="15"/>
    </row>
    <row r="849">
      <c r="A849" s="15"/>
      <c r="B849" s="15"/>
      <c r="C849" s="15"/>
      <c r="D849" s="15"/>
      <c r="E849" s="15"/>
      <c r="F849" s="15"/>
    </row>
    <row r="850">
      <c r="A850" s="15"/>
      <c r="B850" s="15"/>
      <c r="C850" s="15"/>
      <c r="D850" s="15"/>
      <c r="E850" s="15"/>
      <c r="F850" s="15"/>
    </row>
    <row r="851">
      <c r="A851" s="15"/>
      <c r="B851" s="15"/>
      <c r="C851" s="15"/>
      <c r="D851" s="15"/>
      <c r="E851" s="15"/>
      <c r="F851" s="15"/>
    </row>
    <row r="852">
      <c r="A852" s="15"/>
      <c r="B852" s="15"/>
      <c r="C852" s="15"/>
      <c r="D852" s="15"/>
      <c r="E852" s="15"/>
      <c r="F852" s="15"/>
    </row>
    <row r="853">
      <c r="A853" s="15"/>
      <c r="B853" s="15"/>
      <c r="C853" s="15"/>
      <c r="D853" s="15"/>
      <c r="E853" s="15"/>
      <c r="F853" s="15"/>
    </row>
    <row r="854">
      <c r="A854" s="15"/>
      <c r="B854" s="15"/>
      <c r="C854" s="15"/>
      <c r="D854" s="15"/>
      <c r="E854" s="15"/>
      <c r="F854" s="15"/>
    </row>
    <row r="855">
      <c r="A855" s="15"/>
      <c r="B855" s="15"/>
      <c r="C855" s="15"/>
      <c r="D855" s="15"/>
      <c r="E855" s="15"/>
      <c r="F855" s="15"/>
    </row>
    <row r="856">
      <c r="A856" s="15"/>
      <c r="B856" s="15"/>
      <c r="C856" s="15"/>
      <c r="D856" s="15"/>
      <c r="E856" s="15"/>
      <c r="F856" s="15"/>
    </row>
    <row r="857">
      <c r="A857" s="15"/>
      <c r="B857" s="15"/>
      <c r="C857" s="15"/>
      <c r="D857" s="15"/>
      <c r="E857" s="15"/>
      <c r="F857" s="15"/>
    </row>
    <row r="858">
      <c r="A858" s="15"/>
      <c r="B858" s="15"/>
      <c r="C858" s="15"/>
      <c r="D858" s="15"/>
      <c r="E858" s="15"/>
      <c r="F858" s="15"/>
    </row>
    <row r="859">
      <c r="A859" s="15"/>
      <c r="B859" s="15"/>
      <c r="C859" s="15"/>
      <c r="D859" s="15"/>
      <c r="E859" s="15"/>
      <c r="F859" s="15"/>
    </row>
    <row r="860">
      <c r="A860" s="15"/>
      <c r="B860" s="15"/>
      <c r="C860" s="15"/>
      <c r="D860" s="15"/>
      <c r="E860" s="15"/>
      <c r="F860" s="15"/>
    </row>
    <row r="861">
      <c r="A861" s="15"/>
      <c r="B861" s="15"/>
      <c r="C861" s="15"/>
      <c r="D861" s="15"/>
      <c r="E861" s="15"/>
      <c r="F861" s="15"/>
    </row>
    <row r="862">
      <c r="A862" s="15"/>
      <c r="B862" s="15"/>
      <c r="C862" s="15"/>
      <c r="D862" s="15"/>
      <c r="E862" s="15"/>
      <c r="F862" s="15"/>
    </row>
    <row r="863">
      <c r="A863" s="15"/>
      <c r="B863" s="15"/>
      <c r="C863" s="15"/>
      <c r="D863" s="15"/>
      <c r="E863" s="15"/>
      <c r="F863" s="15"/>
    </row>
    <row r="864">
      <c r="A864" s="15"/>
      <c r="B864" s="15"/>
      <c r="C864" s="15"/>
      <c r="D864" s="15"/>
      <c r="E864" s="15"/>
      <c r="F864" s="15"/>
    </row>
    <row r="865">
      <c r="A865" s="15"/>
      <c r="B865" s="15"/>
      <c r="C865" s="15"/>
      <c r="D865" s="15"/>
      <c r="E865" s="15"/>
      <c r="F865" s="15"/>
    </row>
    <row r="866">
      <c r="A866" s="15"/>
      <c r="B866" s="15"/>
      <c r="C866" s="15"/>
      <c r="D866" s="15"/>
      <c r="E866" s="15"/>
      <c r="F866" s="15"/>
    </row>
    <row r="867">
      <c r="A867" s="15"/>
      <c r="B867" s="15"/>
      <c r="C867" s="15"/>
      <c r="D867" s="15"/>
      <c r="E867" s="15"/>
      <c r="F867" s="15"/>
    </row>
    <row r="868">
      <c r="A868" s="15"/>
      <c r="B868" s="15"/>
      <c r="C868" s="15"/>
      <c r="D868" s="15"/>
      <c r="E868" s="15"/>
      <c r="F868" s="15"/>
    </row>
    <row r="869">
      <c r="A869" s="15"/>
      <c r="B869" s="15"/>
      <c r="C869" s="15"/>
      <c r="D869" s="15"/>
      <c r="E869" s="15"/>
      <c r="F869" s="15"/>
    </row>
    <row r="870">
      <c r="A870" s="15"/>
      <c r="B870" s="15"/>
      <c r="C870" s="15"/>
      <c r="D870" s="15"/>
      <c r="E870" s="15"/>
      <c r="F870" s="15"/>
    </row>
    <row r="871">
      <c r="A871" s="15"/>
      <c r="B871" s="15"/>
      <c r="C871" s="15"/>
      <c r="D871" s="15"/>
      <c r="E871" s="15"/>
      <c r="F871" s="15"/>
    </row>
    <row r="872">
      <c r="A872" s="15"/>
      <c r="B872" s="15"/>
      <c r="C872" s="15"/>
      <c r="D872" s="15"/>
      <c r="E872" s="15"/>
      <c r="F872" s="15"/>
    </row>
    <row r="873">
      <c r="A873" s="15"/>
      <c r="B873" s="15"/>
      <c r="C873" s="15"/>
      <c r="D873" s="15"/>
      <c r="E873" s="15"/>
      <c r="F873" s="15"/>
    </row>
    <row r="874">
      <c r="A874" s="15"/>
      <c r="B874" s="15"/>
      <c r="C874" s="15"/>
      <c r="D874" s="15"/>
      <c r="E874" s="15"/>
      <c r="F874" s="15"/>
    </row>
    <row r="875">
      <c r="A875" s="15"/>
      <c r="B875" s="15"/>
      <c r="C875" s="15"/>
      <c r="D875" s="15"/>
      <c r="E875" s="15"/>
      <c r="F875" s="15"/>
    </row>
    <row r="876">
      <c r="A876" s="15"/>
      <c r="B876" s="15"/>
      <c r="C876" s="15"/>
      <c r="D876" s="15"/>
      <c r="E876" s="15"/>
      <c r="F876" s="15"/>
    </row>
    <row r="877">
      <c r="A877" s="15"/>
      <c r="B877" s="15"/>
      <c r="C877" s="15"/>
      <c r="D877" s="15"/>
      <c r="E877" s="15"/>
      <c r="F877" s="15"/>
    </row>
    <row r="878">
      <c r="A878" s="15"/>
      <c r="B878" s="15"/>
      <c r="C878" s="15"/>
      <c r="D878" s="15"/>
      <c r="E878" s="15"/>
      <c r="F878" s="15"/>
    </row>
    <row r="879">
      <c r="A879" s="15"/>
      <c r="B879" s="15"/>
      <c r="C879" s="15"/>
      <c r="D879" s="15"/>
      <c r="E879" s="15"/>
      <c r="F879" s="15"/>
    </row>
    <row r="880">
      <c r="A880" s="15"/>
      <c r="B880" s="15"/>
      <c r="C880" s="15"/>
      <c r="D880" s="15"/>
      <c r="E880" s="15"/>
      <c r="F880" s="15"/>
    </row>
    <row r="881">
      <c r="A881" s="15"/>
      <c r="B881" s="15"/>
      <c r="C881" s="15"/>
      <c r="D881" s="15"/>
      <c r="E881" s="15"/>
      <c r="F881" s="15"/>
    </row>
    <row r="882">
      <c r="A882" s="15"/>
      <c r="B882" s="15"/>
      <c r="C882" s="15"/>
      <c r="D882" s="15"/>
      <c r="E882" s="15"/>
      <c r="F882" s="15"/>
    </row>
    <row r="883">
      <c r="A883" s="15"/>
      <c r="B883" s="15"/>
      <c r="C883" s="15"/>
      <c r="D883" s="15"/>
      <c r="E883" s="15"/>
      <c r="F883" s="15"/>
    </row>
    <row r="884">
      <c r="A884" s="15"/>
      <c r="B884" s="15"/>
      <c r="C884" s="15"/>
      <c r="D884" s="15"/>
      <c r="E884" s="15"/>
      <c r="F884" s="15"/>
    </row>
    <row r="885">
      <c r="A885" s="15"/>
      <c r="B885" s="15"/>
      <c r="C885" s="15"/>
      <c r="D885" s="15"/>
      <c r="E885" s="15"/>
      <c r="F885" s="15"/>
    </row>
    <row r="886">
      <c r="A886" s="15"/>
      <c r="B886" s="15"/>
      <c r="C886" s="15"/>
      <c r="D886" s="15"/>
      <c r="E886" s="15"/>
      <c r="F886" s="15"/>
    </row>
    <row r="887">
      <c r="A887" s="15"/>
      <c r="B887" s="15"/>
      <c r="C887" s="15"/>
      <c r="D887" s="15"/>
      <c r="E887" s="15"/>
      <c r="F887" s="15"/>
    </row>
    <row r="888">
      <c r="A888" s="15"/>
      <c r="B888" s="15"/>
      <c r="C888" s="15"/>
      <c r="D888" s="15"/>
      <c r="E888" s="15"/>
      <c r="F888" s="15"/>
    </row>
    <row r="889">
      <c r="A889" s="15"/>
      <c r="B889" s="15"/>
      <c r="C889" s="15"/>
      <c r="D889" s="15"/>
      <c r="E889" s="15"/>
      <c r="F889" s="15"/>
    </row>
    <row r="890">
      <c r="A890" s="15"/>
      <c r="B890" s="15"/>
      <c r="C890" s="15"/>
      <c r="D890" s="15"/>
      <c r="E890" s="15"/>
      <c r="F890" s="15"/>
    </row>
    <row r="891">
      <c r="A891" s="15"/>
      <c r="B891" s="15"/>
      <c r="C891" s="15"/>
      <c r="D891" s="15"/>
      <c r="E891" s="15"/>
      <c r="F891" s="15"/>
    </row>
    <row r="892">
      <c r="A892" s="15"/>
      <c r="B892" s="15"/>
      <c r="C892" s="15"/>
      <c r="D892" s="15"/>
      <c r="E892" s="15"/>
      <c r="F892" s="15"/>
    </row>
    <row r="893">
      <c r="A893" s="15"/>
      <c r="B893" s="15"/>
      <c r="C893" s="15"/>
      <c r="D893" s="15"/>
      <c r="E893" s="15"/>
      <c r="F893" s="15"/>
    </row>
    <row r="894">
      <c r="A894" s="15"/>
      <c r="B894" s="15"/>
      <c r="C894" s="15"/>
      <c r="D894" s="15"/>
      <c r="E894" s="15"/>
      <c r="F894" s="15"/>
    </row>
    <row r="895">
      <c r="A895" s="15"/>
      <c r="B895" s="15"/>
      <c r="C895" s="15"/>
      <c r="D895" s="15"/>
      <c r="E895" s="15"/>
      <c r="F895" s="15"/>
    </row>
    <row r="896">
      <c r="A896" s="15"/>
      <c r="B896" s="15"/>
      <c r="C896" s="15"/>
      <c r="D896" s="15"/>
      <c r="E896" s="15"/>
      <c r="F896" s="15"/>
    </row>
    <row r="897">
      <c r="A897" s="15"/>
      <c r="B897" s="15"/>
      <c r="C897" s="15"/>
      <c r="D897" s="15"/>
      <c r="E897" s="15"/>
      <c r="F897" s="15"/>
    </row>
    <row r="898">
      <c r="A898" s="15"/>
      <c r="B898" s="15"/>
      <c r="C898" s="15"/>
      <c r="D898" s="15"/>
      <c r="E898" s="15"/>
      <c r="F898" s="15"/>
    </row>
    <row r="899">
      <c r="A899" s="15"/>
      <c r="B899" s="15"/>
      <c r="C899" s="15"/>
      <c r="D899" s="15"/>
      <c r="E899" s="15"/>
      <c r="F899" s="15"/>
    </row>
    <row r="900">
      <c r="A900" s="15"/>
      <c r="B900" s="15"/>
      <c r="C900" s="15"/>
      <c r="D900" s="15"/>
      <c r="E900" s="15"/>
      <c r="F900" s="15"/>
    </row>
    <row r="901">
      <c r="A901" s="15"/>
      <c r="B901" s="15"/>
      <c r="C901" s="15"/>
      <c r="D901" s="15"/>
      <c r="E901" s="15"/>
      <c r="F901" s="15"/>
    </row>
    <row r="902">
      <c r="A902" s="15"/>
      <c r="B902" s="15"/>
      <c r="C902" s="15"/>
      <c r="D902" s="15"/>
      <c r="E902" s="15"/>
      <c r="F902" s="15"/>
    </row>
    <row r="903">
      <c r="A903" s="15"/>
      <c r="B903" s="15"/>
      <c r="C903" s="15"/>
      <c r="D903" s="15"/>
      <c r="E903" s="15"/>
      <c r="F903" s="15"/>
    </row>
    <row r="904">
      <c r="A904" s="15"/>
      <c r="B904" s="15"/>
      <c r="C904" s="15"/>
      <c r="D904" s="15"/>
      <c r="E904" s="15"/>
      <c r="F904" s="15"/>
    </row>
    <row r="905">
      <c r="A905" s="15"/>
      <c r="B905" s="15"/>
      <c r="C905" s="15"/>
      <c r="D905" s="15"/>
      <c r="E905" s="15"/>
      <c r="F905" s="15"/>
    </row>
    <row r="906">
      <c r="A906" s="15"/>
      <c r="B906" s="15"/>
      <c r="C906" s="15"/>
      <c r="D906" s="15"/>
      <c r="E906" s="15"/>
      <c r="F906" s="15"/>
    </row>
    <row r="907">
      <c r="A907" s="15"/>
      <c r="B907" s="15"/>
      <c r="C907" s="15"/>
      <c r="D907" s="15"/>
      <c r="E907" s="15"/>
      <c r="F907" s="15"/>
    </row>
    <row r="908">
      <c r="A908" s="15"/>
      <c r="B908" s="15"/>
      <c r="C908" s="15"/>
      <c r="D908" s="15"/>
      <c r="E908" s="15"/>
      <c r="F908" s="15"/>
    </row>
    <row r="909">
      <c r="A909" s="15"/>
      <c r="B909" s="15"/>
      <c r="C909" s="15"/>
      <c r="D909" s="15"/>
      <c r="E909" s="15"/>
      <c r="F909" s="15"/>
    </row>
    <row r="910">
      <c r="A910" s="15"/>
      <c r="B910" s="15"/>
      <c r="C910" s="15"/>
      <c r="D910" s="15"/>
      <c r="E910" s="15"/>
      <c r="F910" s="15"/>
    </row>
    <row r="911">
      <c r="A911" s="15"/>
      <c r="B911" s="15"/>
      <c r="C911" s="15"/>
      <c r="D911" s="15"/>
      <c r="E911" s="15"/>
      <c r="F911" s="15"/>
    </row>
    <row r="912">
      <c r="A912" s="15"/>
      <c r="B912" s="15"/>
      <c r="C912" s="15"/>
      <c r="D912" s="15"/>
      <c r="E912" s="15"/>
      <c r="F912" s="15"/>
    </row>
    <row r="913">
      <c r="A913" s="15"/>
      <c r="B913" s="15"/>
      <c r="C913" s="15"/>
      <c r="D913" s="15"/>
      <c r="E913" s="15"/>
      <c r="F913" s="15"/>
    </row>
    <row r="914">
      <c r="A914" s="15"/>
      <c r="B914" s="15"/>
      <c r="C914" s="15"/>
      <c r="D914" s="15"/>
      <c r="E914" s="15"/>
      <c r="F914" s="15"/>
    </row>
    <row r="915">
      <c r="A915" s="15"/>
      <c r="B915" s="15"/>
      <c r="C915" s="15"/>
      <c r="D915" s="15"/>
      <c r="E915" s="15"/>
      <c r="F915" s="15"/>
    </row>
    <row r="916">
      <c r="A916" s="15"/>
      <c r="B916" s="15"/>
      <c r="C916" s="15"/>
      <c r="D916" s="15"/>
      <c r="E916" s="15"/>
      <c r="F916" s="15"/>
    </row>
    <row r="917">
      <c r="A917" s="15"/>
      <c r="B917" s="15"/>
      <c r="C917" s="15"/>
      <c r="D917" s="15"/>
      <c r="E917" s="15"/>
      <c r="F917" s="15"/>
    </row>
    <row r="918">
      <c r="A918" s="15"/>
      <c r="B918" s="15"/>
      <c r="C918" s="15"/>
      <c r="D918" s="15"/>
      <c r="E918" s="15"/>
      <c r="F918" s="15"/>
    </row>
    <row r="919">
      <c r="A919" s="15"/>
      <c r="B919" s="15"/>
      <c r="C919" s="15"/>
      <c r="D919" s="15"/>
      <c r="E919" s="15"/>
      <c r="F919" s="15"/>
    </row>
    <row r="920">
      <c r="A920" s="15"/>
      <c r="B920" s="15"/>
      <c r="C920" s="15"/>
      <c r="D920" s="15"/>
      <c r="E920" s="15"/>
      <c r="F920" s="15"/>
    </row>
    <row r="921">
      <c r="A921" s="15"/>
      <c r="B921" s="15"/>
      <c r="C921" s="15"/>
      <c r="D921" s="15"/>
      <c r="E921" s="15"/>
      <c r="F921" s="15"/>
    </row>
    <row r="922">
      <c r="A922" s="15"/>
      <c r="B922" s="15"/>
      <c r="C922" s="15"/>
      <c r="D922" s="15"/>
      <c r="E922" s="15"/>
      <c r="F922" s="15"/>
    </row>
    <row r="923">
      <c r="A923" s="15"/>
      <c r="B923" s="15"/>
      <c r="C923" s="15"/>
      <c r="D923" s="15"/>
      <c r="E923" s="15"/>
      <c r="F923" s="15"/>
    </row>
    <row r="924">
      <c r="A924" s="15"/>
      <c r="B924" s="15"/>
      <c r="C924" s="15"/>
      <c r="D924" s="15"/>
      <c r="E924" s="15"/>
      <c r="F924" s="15"/>
    </row>
    <row r="925">
      <c r="A925" s="15"/>
      <c r="B925" s="15"/>
      <c r="C925" s="15"/>
      <c r="D925" s="15"/>
      <c r="E925" s="15"/>
      <c r="F925" s="15"/>
    </row>
    <row r="926">
      <c r="A926" s="15"/>
      <c r="B926" s="15"/>
      <c r="C926" s="15"/>
      <c r="D926" s="15"/>
      <c r="E926" s="15"/>
      <c r="F926" s="15"/>
    </row>
    <row r="927">
      <c r="A927" s="15"/>
      <c r="B927" s="15"/>
      <c r="C927" s="15"/>
      <c r="D927" s="15"/>
      <c r="E927" s="15"/>
      <c r="F927" s="15"/>
    </row>
    <row r="928">
      <c r="A928" s="15"/>
      <c r="B928" s="15"/>
      <c r="C928" s="15"/>
      <c r="D928" s="15"/>
      <c r="E928" s="15"/>
      <c r="F928" s="15"/>
    </row>
    <row r="929">
      <c r="A929" s="15"/>
      <c r="B929" s="15"/>
      <c r="C929" s="15"/>
      <c r="D929" s="15"/>
      <c r="E929" s="15"/>
      <c r="F929" s="15"/>
    </row>
    <row r="930">
      <c r="A930" s="15"/>
      <c r="B930" s="15"/>
      <c r="C930" s="15"/>
      <c r="D930" s="15"/>
      <c r="E930" s="15"/>
      <c r="F930" s="15"/>
    </row>
    <row r="931">
      <c r="A931" s="15"/>
      <c r="B931" s="15"/>
      <c r="C931" s="15"/>
      <c r="D931" s="15"/>
      <c r="E931" s="15"/>
      <c r="F931" s="15"/>
    </row>
    <row r="932">
      <c r="A932" s="15"/>
      <c r="B932" s="15"/>
      <c r="C932" s="15"/>
      <c r="D932" s="15"/>
      <c r="E932" s="15"/>
      <c r="F932" s="15"/>
    </row>
    <row r="933">
      <c r="A933" s="15"/>
      <c r="B933" s="15"/>
      <c r="C933" s="15"/>
      <c r="D933" s="15"/>
      <c r="E933" s="15"/>
      <c r="F933" s="15"/>
    </row>
    <row r="934">
      <c r="A934" s="15"/>
      <c r="B934" s="15"/>
      <c r="C934" s="15"/>
      <c r="D934" s="15"/>
      <c r="E934" s="15"/>
      <c r="F934" s="15"/>
    </row>
    <row r="935">
      <c r="A935" s="15"/>
      <c r="B935" s="15"/>
      <c r="C935" s="15"/>
      <c r="D935" s="15"/>
      <c r="E935" s="15"/>
      <c r="F935" s="15"/>
    </row>
    <row r="936">
      <c r="A936" s="15"/>
      <c r="B936" s="15"/>
      <c r="C936" s="15"/>
      <c r="D936" s="15"/>
      <c r="E936" s="15"/>
      <c r="F936" s="15"/>
    </row>
    <row r="937">
      <c r="A937" s="15"/>
      <c r="B937" s="15"/>
      <c r="C937" s="15"/>
      <c r="D937" s="15"/>
      <c r="E937" s="15"/>
      <c r="F937" s="15"/>
    </row>
    <row r="938">
      <c r="A938" s="15"/>
      <c r="B938" s="15"/>
      <c r="C938" s="15"/>
      <c r="D938" s="15"/>
      <c r="E938" s="15"/>
      <c r="F938" s="15"/>
    </row>
    <row r="939">
      <c r="A939" s="15"/>
      <c r="B939" s="15"/>
      <c r="C939" s="15"/>
      <c r="D939" s="15"/>
      <c r="E939" s="15"/>
      <c r="F939" s="15"/>
    </row>
    <row r="940">
      <c r="A940" s="15"/>
      <c r="B940" s="15"/>
      <c r="C940" s="15"/>
      <c r="D940" s="15"/>
      <c r="E940" s="15"/>
      <c r="F940" s="15"/>
    </row>
    <row r="941">
      <c r="A941" s="15"/>
      <c r="B941" s="15"/>
      <c r="C941" s="15"/>
      <c r="D941" s="15"/>
      <c r="E941" s="15"/>
      <c r="F941" s="15"/>
    </row>
    <row r="942">
      <c r="A942" s="15"/>
      <c r="B942" s="15"/>
      <c r="C942" s="15"/>
      <c r="D942" s="15"/>
      <c r="E942" s="15"/>
      <c r="F942" s="15"/>
    </row>
    <row r="943">
      <c r="A943" s="15"/>
      <c r="B943" s="15"/>
      <c r="C943" s="15"/>
      <c r="D943" s="15"/>
      <c r="E943" s="15"/>
      <c r="F943" s="15"/>
    </row>
    <row r="944">
      <c r="A944" s="15"/>
      <c r="B944" s="15"/>
      <c r="C944" s="15"/>
      <c r="D944" s="15"/>
      <c r="E944" s="15"/>
      <c r="F944" s="15"/>
    </row>
    <row r="945">
      <c r="A945" s="15"/>
      <c r="B945" s="15"/>
      <c r="C945" s="15"/>
      <c r="D945" s="15"/>
      <c r="E945" s="15"/>
      <c r="F945" s="15"/>
    </row>
    <row r="946">
      <c r="A946" s="15"/>
      <c r="B946" s="15"/>
      <c r="C946" s="15"/>
      <c r="D946" s="15"/>
      <c r="E946" s="15"/>
      <c r="F946" s="15"/>
    </row>
    <row r="947">
      <c r="A947" s="15"/>
      <c r="B947" s="15"/>
      <c r="C947" s="15"/>
      <c r="D947" s="15"/>
      <c r="E947" s="15"/>
      <c r="F947" s="15"/>
    </row>
    <row r="948">
      <c r="A948" s="15"/>
      <c r="B948" s="15"/>
      <c r="C948" s="15"/>
      <c r="D948" s="15"/>
      <c r="E948" s="15"/>
      <c r="F948" s="15"/>
    </row>
    <row r="949">
      <c r="A949" s="15"/>
      <c r="B949" s="15"/>
      <c r="C949" s="15"/>
      <c r="D949" s="15"/>
      <c r="E949" s="15"/>
      <c r="F949" s="15"/>
    </row>
    <row r="950">
      <c r="A950" s="15"/>
      <c r="B950" s="15"/>
      <c r="C950" s="15"/>
      <c r="D950" s="15"/>
      <c r="E950" s="15"/>
      <c r="F950" s="15"/>
    </row>
    <row r="951">
      <c r="A951" s="15"/>
      <c r="B951" s="15"/>
      <c r="C951" s="15"/>
      <c r="D951" s="15"/>
      <c r="E951" s="15"/>
      <c r="F951" s="15"/>
    </row>
    <row r="952">
      <c r="A952" s="15"/>
      <c r="B952" s="15"/>
      <c r="C952" s="15"/>
      <c r="D952" s="15"/>
      <c r="E952" s="15"/>
      <c r="F952" s="15"/>
    </row>
    <row r="953">
      <c r="A953" s="15"/>
      <c r="B953" s="15"/>
      <c r="C953" s="15"/>
      <c r="D953" s="15"/>
      <c r="E953" s="15"/>
      <c r="F953" s="15"/>
    </row>
    <row r="954">
      <c r="A954" s="15"/>
      <c r="B954" s="15"/>
      <c r="C954" s="15"/>
      <c r="D954" s="15"/>
      <c r="E954" s="15"/>
      <c r="F954" s="15"/>
    </row>
    <row r="955">
      <c r="A955" s="15"/>
      <c r="B955" s="15"/>
      <c r="C955" s="15"/>
      <c r="D955" s="15"/>
      <c r="E955" s="15"/>
      <c r="F955" s="15"/>
    </row>
    <row r="956">
      <c r="A956" s="15"/>
      <c r="B956" s="15"/>
      <c r="C956" s="15"/>
      <c r="D956" s="15"/>
      <c r="E956" s="15"/>
      <c r="F956" s="15"/>
    </row>
    <row r="957">
      <c r="A957" s="15"/>
      <c r="B957" s="15"/>
      <c r="C957" s="15"/>
      <c r="D957" s="15"/>
      <c r="E957" s="15"/>
      <c r="F957" s="15"/>
    </row>
    <row r="958">
      <c r="A958" s="15"/>
      <c r="B958" s="15"/>
      <c r="C958" s="15"/>
      <c r="D958" s="15"/>
      <c r="E958" s="15"/>
      <c r="F958" s="15"/>
    </row>
    <row r="959">
      <c r="A959" s="15"/>
      <c r="B959" s="15"/>
      <c r="C959" s="15"/>
      <c r="D959" s="15"/>
      <c r="E959" s="15"/>
      <c r="F959" s="15"/>
    </row>
    <row r="960">
      <c r="A960" s="15"/>
      <c r="B960" s="15"/>
      <c r="C960" s="15"/>
      <c r="D960" s="15"/>
      <c r="E960" s="15"/>
      <c r="F960" s="15"/>
    </row>
    <row r="961">
      <c r="A961" s="15"/>
      <c r="B961" s="15"/>
      <c r="C961" s="15"/>
      <c r="D961" s="15"/>
      <c r="E961" s="15"/>
      <c r="F961" s="15"/>
    </row>
    <row r="962">
      <c r="A962" s="15"/>
      <c r="B962" s="15"/>
      <c r="C962" s="15"/>
      <c r="D962" s="15"/>
      <c r="E962" s="15"/>
      <c r="F962" s="15"/>
    </row>
    <row r="963">
      <c r="A963" s="15"/>
      <c r="B963" s="15"/>
      <c r="C963" s="15"/>
      <c r="D963" s="15"/>
      <c r="E963" s="15"/>
      <c r="F963" s="15"/>
    </row>
    <row r="964">
      <c r="A964" s="15"/>
      <c r="B964" s="15"/>
      <c r="C964" s="15"/>
      <c r="D964" s="15"/>
      <c r="E964" s="15"/>
      <c r="F964" s="15"/>
    </row>
    <row r="965">
      <c r="A965" s="15"/>
      <c r="B965" s="15"/>
      <c r="C965" s="15"/>
      <c r="D965" s="15"/>
      <c r="E965" s="15"/>
      <c r="F965" s="15"/>
    </row>
    <row r="966">
      <c r="A966" s="15"/>
      <c r="B966" s="15"/>
      <c r="C966" s="15"/>
      <c r="D966" s="15"/>
      <c r="E966" s="15"/>
      <c r="F966" s="15"/>
    </row>
    <row r="967">
      <c r="A967" s="15"/>
      <c r="B967" s="15"/>
      <c r="C967" s="15"/>
      <c r="D967" s="15"/>
      <c r="E967" s="15"/>
      <c r="F967" s="15"/>
    </row>
    <row r="968">
      <c r="A968" s="15"/>
      <c r="B968" s="15"/>
      <c r="C968" s="15"/>
      <c r="D968" s="15"/>
      <c r="E968" s="15"/>
      <c r="F968" s="15"/>
    </row>
    <row r="969">
      <c r="A969" s="15"/>
      <c r="B969" s="15"/>
      <c r="C969" s="15"/>
      <c r="D969" s="15"/>
      <c r="E969" s="15"/>
      <c r="F969" s="15"/>
    </row>
    <row r="970">
      <c r="A970" s="15"/>
      <c r="B970" s="15"/>
      <c r="C970" s="15"/>
      <c r="D970" s="15"/>
      <c r="E970" s="15"/>
      <c r="F970" s="15"/>
    </row>
    <row r="971">
      <c r="A971" s="15"/>
      <c r="B971" s="15"/>
      <c r="C971" s="15"/>
      <c r="D971" s="15"/>
      <c r="E971" s="15"/>
      <c r="F971" s="15"/>
    </row>
    <row r="972">
      <c r="A972" s="15"/>
      <c r="B972" s="15"/>
      <c r="C972" s="15"/>
      <c r="D972" s="15"/>
      <c r="E972" s="15"/>
      <c r="F972" s="15"/>
    </row>
    <row r="973">
      <c r="A973" s="15"/>
      <c r="B973" s="15"/>
      <c r="C973" s="15"/>
      <c r="D973" s="15"/>
      <c r="E973" s="15"/>
      <c r="F973" s="15"/>
    </row>
    <row r="974">
      <c r="A974" s="15"/>
      <c r="B974" s="15"/>
      <c r="C974" s="15"/>
      <c r="D974" s="15"/>
      <c r="E974" s="15"/>
      <c r="F974" s="15"/>
    </row>
    <row r="975">
      <c r="A975" s="15"/>
      <c r="B975" s="15"/>
      <c r="C975" s="15"/>
      <c r="D975" s="15"/>
      <c r="E975" s="15"/>
      <c r="F975" s="15"/>
    </row>
    <row r="976">
      <c r="A976" s="15"/>
      <c r="B976" s="15"/>
      <c r="C976" s="15"/>
      <c r="D976" s="15"/>
      <c r="E976" s="15"/>
      <c r="F976" s="15"/>
    </row>
    <row r="977">
      <c r="A977" s="15"/>
      <c r="B977" s="15"/>
      <c r="C977" s="15"/>
      <c r="D977" s="15"/>
      <c r="E977" s="15"/>
      <c r="F977" s="15"/>
    </row>
    <row r="978">
      <c r="A978" s="15"/>
      <c r="B978" s="15"/>
      <c r="C978" s="15"/>
      <c r="D978" s="15"/>
      <c r="E978" s="15"/>
      <c r="F978" s="15"/>
    </row>
    <row r="979">
      <c r="A979" s="15"/>
      <c r="B979" s="15"/>
      <c r="C979" s="15"/>
      <c r="D979" s="15"/>
      <c r="E979" s="15"/>
      <c r="F979" s="15"/>
    </row>
    <row r="980">
      <c r="A980" s="15"/>
      <c r="B980" s="15"/>
      <c r="C980" s="15"/>
      <c r="D980" s="15"/>
      <c r="E980" s="15"/>
      <c r="F980" s="15"/>
    </row>
    <row r="981">
      <c r="A981" s="15"/>
      <c r="B981" s="15"/>
      <c r="C981" s="15"/>
      <c r="D981" s="15"/>
      <c r="E981" s="15"/>
      <c r="F981" s="15"/>
    </row>
    <row r="982">
      <c r="A982" s="15"/>
      <c r="B982" s="15"/>
      <c r="C982" s="15"/>
      <c r="D982" s="15"/>
      <c r="E982" s="15"/>
      <c r="F982" s="15"/>
    </row>
    <row r="983">
      <c r="A983" s="15"/>
      <c r="B983" s="15"/>
      <c r="C983" s="15"/>
      <c r="D983" s="15"/>
      <c r="E983" s="15"/>
      <c r="F983" s="15"/>
    </row>
    <row r="984">
      <c r="A984" s="15"/>
      <c r="B984" s="15"/>
      <c r="C984" s="15"/>
      <c r="D984" s="15"/>
      <c r="E984" s="15"/>
      <c r="F984" s="15"/>
    </row>
    <row r="985">
      <c r="A985" s="15"/>
      <c r="B985" s="15"/>
      <c r="C985" s="15"/>
      <c r="D985" s="15"/>
      <c r="E985" s="15"/>
      <c r="F985" s="15"/>
    </row>
    <row r="986">
      <c r="A986" s="15"/>
      <c r="B986" s="15"/>
      <c r="C986" s="15"/>
      <c r="D986" s="15"/>
      <c r="E986" s="15"/>
      <c r="F986" s="15"/>
    </row>
    <row r="987">
      <c r="A987" s="15"/>
      <c r="B987" s="15"/>
      <c r="C987" s="15"/>
      <c r="D987" s="15"/>
      <c r="E987" s="15"/>
      <c r="F987" s="15"/>
    </row>
    <row r="988">
      <c r="A988" s="15"/>
      <c r="B988" s="15"/>
      <c r="C988" s="15"/>
      <c r="D988" s="15"/>
      <c r="E988" s="15"/>
      <c r="F988" s="15"/>
    </row>
    <row r="989">
      <c r="A989" s="15"/>
      <c r="B989" s="15"/>
      <c r="C989" s="15"/>
      <c r="D989" s="15"/>
      <c r="E989" s="15"/>
      <c r="F989" s="15"/>
    </row>
    <row r="990">
      <c r="A990" s="15"/>
      <c r="B990" s="15"/>
      <c r="C990" s="15"/>
      <c r="D990" s="15"/>
      <c r="E990" s="15"/>
      <c r="F990" s="15"/>
    </row>
    <row r="991">
      <c r="A991" s="15"/>
      <c r="B991" s="15"/>
      <c r="C991" s="15"/>
      <c r="D991" s="15"/>
      <c r="E991" s="15"/>
      <c r="F991" s="15"/>
    </row>
    <row r="992">
      <c r="A992" s="15"/>
      <c r="B992" s="15"/>
      <c r="C992" s="15"/>
      <c r="D992" s="15"/>
      <c r="E992" s="15"/>
      <c r="F992" s="15"/>
    </row>
    <row r="993">
      <c r="A993" s="15"/>
      <c r="B993" s="15"/>
      <c r="C993" s="15"/>
      <c r="D993" s="15"/>
      <c r="E993" s="15"/>
      <c r="F993" s="15"/>
    </row>
    <row r="994">
      <c r="A994" s="15"/>
      <c r="B994" s="15"/>
      <c r="C994" s="15"/>
      <c r="D994" s="15"/>
      <c r="E994" s="15"/>
      <c r="F994" s="15"/>
    </row>
    <row r="995">
      <c r="A995" s="15"/>
      <c r="B995" s="15"/>
      <c r="C995" s="15"/>
      <c r="D995" s="15"/>
      <c r="E995" s="15"/>
      <c r="F995" s="15"/>
    </row>
    <row r="996">
      <c r="A996" s="15"/>
      <c r="B996" s="15"/>
      <c r="C996" s="15"/>
      <c r="D996" s="15"/>
      <c r="E996" s="15"/>
      <c r="F996" s="15"/>
    </row>
    <row r="997">
      <c r="A997" s="15"/>
      <c r="B997" s="15"/>
      <c r="C997" s="15"/>
      <c r="D997" s="15"/>
      <c r="E997" s="15"/>
      <c r="F997" s="15"/>
    </row>
    <row r="998">
      <c r="A998" s="15"/>
      <c r="B998" s="15"/>
      <c r="C998" s="15"/>
      <c r="D998" s="15"/>
      <c r="E998" s="15"/>
      <c r="F998" s="15"/>
    </row>
    <row r="999">
      <c r="A999" s="15"/>
      <c r="B999" s="15"/>
      <c r="C999" s="15"/>
      <c r="D999" s="15"/>
      <c r="E999" s="15"/>
      <c r="F999" s="15"/>
    </row>
    <row r="1000">
      <c r="A1000" s="15"/>
      <c r="B1000" s="15"/>
      <c r="C1000" s="15"/>
      <c r="D1000" s="15"/>
      <c r="E1000" s="15"/>
      <c r="F1000" s="15"/>
    </row>
    <row r="1001">
      <c r="A1001" s="15"/>
      <c r="B1001" s="15"/>
      <c r="C1001" s="15"/>
      <c r="D1001" s="15"/>
      <c r="E1001" s="15"/>
      <c r="F1001" s="15"/>
    </row>
    <row r="1002">
      <c r="A1002" s="15"/>
      <c r="B1002" s="15"/>
      <c r="C1002" s="15"/>
      <c r="D1002" s="15"/>
      <c r="E1002" s="15"/>
      <c r="F1002" s="15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13"/>
    <col customWidth="1" min="3" max="34" width="23.0"/>
  </cols>
  <sheetData>
    <row r="1">
      <c r="A1" s="134" t="s">
        <v>2153</v>
      </c>
      <c r="B1" s="134" t="s">
        <v>898</v>
      </c>
      <c r="C1" s="134" t="s">
        <v>2154</v>
      </c>
      <c r="D1" s="134" t="s">
        <v>2155</v>
      </c>
      <c r="E1" s="134" t="s">
        <v>899</v>
      </c>
      <c r="F1" s="134" t="s">
        <v>745</v>
      </c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464"/>
      <c r="AC1" s="464"/>
      <c r="AD1" s="465"/>
      <c r="AE1" s="465"/>
      <c r="AF1" s="465"/>
      <c r="AG1" s="466"/>
      <c r="AH1" s="466"/>
    </row>
    <row r="2">
      <c r="A2" s="459">
        <v>45812.0</v>
      </c>
      <c r="B2" s="177" t="s">
        <v>17</v>
      </c>
      <c r="C2" s="177" t="s">
        <v>878</v>
      </c>
      <c r="D2" s="177">
        <v>45812.263969907406</v>
      </c>
      <c r="E2" s="177">
        <v>45812.2649128125</v>
      </c>
      <c r="F2" s="177">
        <v>45812.284341377315</v>
      </c>
      <c r="G2" s="177"/>
      <c r="H2" s="177"/>
      <c r="I2" s="177"/>
      <c r="J2" s="177"/>
      <c r="K2" s="177"/>
      <c r="L2" s="177"/>
      <c r="M2" s="177"/>
      <c r="N2" s="177"/>
      <c r="O2" s="177"/>
      <c r="P2" s="177"/>
      <c r="Q2" s="178"/>
      <c r="R2" s="178"/>
      <c r="S2" s="178"/>
      <c r="T2" s="177"/>
      <c r="U2" s="177"/>
      <c r="V2" s="177"/>
      <c r="W2" s="178"/>
      <c r="X2" s="177"/>
      <c r="Y2" s="178"/>
      <c r="Z2" s="177"/>
      <c r="AA2" s="177"/>
      <c r="AB2" s="467"/>
      <c r="AC2" s="464"/>
      <c r="AD2" s="465"/>
      <c r="AE2" s="465"/>
      <c r="AF2" s="465"/>
      <c r="AG2" s="466"/>
      <c r="AH2" s="466"/>
    </row>
    <row r="3">
      <c r="A3" s="459">
        <v>45812.0</v>
      </c>
      <c r="B3" s="177" t="s">
        <v>157</v>
      </c>
      <c r="C3" s="177" t="s">
        <v>878</v>
      </c>
      <c r="D3" s="177">
        <v>45812.26359953704</v>
      </c>
      <c r="E3" s="177">
        <v>45812.26574765046</v>
      </c>
      <c r="F3" s="177">
        <v>45812.28394811343</v>
      </c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8"/>
      <c r="R3" s="178"/>
      <c r="S3" s="178"/>
      <c r="T3" s="177"/>
      <c r="U3" s="177"/>
      <c r="V3" s="177"/>
      <c r="W3" s="178"/>
      <c r="X3" s="177"/>
      <c r="Y3" s="178"/>
      <c r="Z3" s="177"/>
      <c r="AA3" s="177"/>
      <c r="AB3" s="467"/>
      <c r="AC3" s="464"/>
      <c r="AD3" s="465"/>
      <c r="AE3" s="465"/>
      <c r="AF3" s="465"/>
      <c r="AG3" s="466"/>
      <c r="AH3" s="466"/>
    </row>
    <row r="4">
      <c r="A4" s="459">
        <v>45812.0</v>
      </c>
      <c r="B4" s="126" t="s">
        <v>235</v>
      </c>
      <c r="C4" s="177" t="s">
        <v>878</v>
      </c>
      <c r="D4" s="177">
        <v>45812.263240740744</v>
      </c>
      <c r="E4" s="177">
        <v>45812.26492472222</v>
      </c>
      <c r="F4" s="177">
        <v>45812.2826533912</v>
      </c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8"/>
      <c r="R4" s="178"/>
      <c r="S4" s="178"/>
      <c r="T4" s="177"/>
      <c r="U4" s="177"/>
      <c r="V4" s="177"/>
      <c r="W4" s="178"/>
      <c r="X4" s="177"/>
      <c r="Y4" s="178"/>
      <c r="Z4" s="177"/>
      <c r="AA4" s="177"/>
      <c r="AB4" s="467"/>
      <c r="AC4" s="464"/>
      <c r="AD4" s="465"/>
      <c r="AE4" s="465"/>
      <c r="AF4" s="465"/>
      <c r="AG4" s="466"/>
      <c r="AH4" s="466"/>
    </row>
    <row r="5">
      <c r="A5" s="459">
        <v>45812.0</v>
      </c>
      <c r="B5" s="177" t="s">
        <v>26</v>
      </c>
      <c r="C5" s="177" t="s">
        <v>878</v>
      </c>
      <c r="D5" s="177">
        <v>45812.24204861111</v>
      </c>
      <c r="E5" s="177">
        <v>45812.244693761575</v>
      </c>
      <c r="F5" s="177">
        <v>45812.28234612269</v>
      </c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8"/>
      <c r="R5" s="178"/>
      <c r="S5" s="178"/>
      <c r="T5" s="177"/>
      <c r="U5" s="177"/>
      <c r="V5" s="177"/>
      <c r="W5" s="178"/>
      <c r="X5" s="177"/>
      <c r="Y5" s="178"/>
      <c r="Z5" s="177"/>
      <c r="AA5" s="177"/>
      <c r="AB5" s="467"/>
      <c r="AC5" s="464"/>
      <c r="AD5" s="465"/>
      <c r="AE5" s="465"/>
      <c r="AF5" s="465"/>
      <c r="AG5" s="466"/>
      <c r="AH5" s="466"/>
    </row>
    <row r="6">
      <c r="A6" s="459">
        <v>45812.0</v>
      </c>
      <c r="B6" s="177" t="s">
        <v>50</v>
      </c>
      <c r="C6" s="177" t="s">
        <v>878</v>
      </c>
      <c r="D6" s="177">
        <v>45812.268171296295</v>
      </c>
      <c r="E6" s="177">
        <v>45812.269739270836</v>
      </c>
      <c r="F6" s="177">
        <v>45812.28124822917</v>
      </c>
      <c r="G6" s="177"/>
      <c r="H6" s="177"/>
      <c r="I6" s="177"/>
      <c r="J6" s="177"/>
      <c r="K6" s="177"/>
      <c r="L6" s="177"/>
      <c r="M6" s="177"/>
      <c r="N6" s="177"/>
      <c r="O6" s="177"/>
      <c r="P6" s="177"/>
      <c r="Q6" s="178"/>
      <c r="R6" s="178"/>
      <c r="S6" s="178"/>
      <c r="T6" s="177"/>
      <c r="U6" s="177"/>
      <c r="V6" s="177"/>
      <c r="W6" s="178"/>
      <c r="X6" s="177"/>
      <c r="Y6" s="178"/>
      <c r="Z6" s="178"/>
      <c r="AA6" s="177"/>
      <c r="AB6" s="467"/>
      <c r="AC6" s="464"/>
      <c r="AD6" s="465"/>
      <c r="AE6" s="465"/>
      <c r="AF6" s="465"/>
      <c r="AG6" s="466"/>
      <c r="AH6" s="466"/>
    </row>
    <row r="7">
      <c r="A7" s="459">
        <v>45812.0</v>
      </c>
      <c r="B7" s="177" t="s">
        <v>76</v>
      </c>
      <c r="C7" s="177" t="s">
        <v>878</v>
      </c>
      <c r="D7" s="177">
        <v>45812.26688657407</v>
      </c>
      <c r="E7" s="177">
        <v>45812.26892606481</v>
      </c>
      <c r="F7" s="177">
        <v>45812.278130011575</v>
      </c>
      <c r="G7" s="177"/>
      <c r="H7" s="177"/>
      <c r="I7" s="177"/>
      <c r="J7" s="177"/>
      <c r="K7" s="177"/>
      <c r="L7" s="177"/>
      <c r="M7" s="177"/>
      <c r="N7" s="177"/>
      <c r="O7" s="177"/>
      <c r="P7" s="177"/>
      <c r="Q7" s="178"/>
      <c r="R7" s="178"/>
      <c r="S7" s="178"/>
      <c r="T7" s="177"/>
      <c r="U7" s="177"/>
      <c r="V7" s="177"/>
      <c r="W7" s="178"/>
      <c r="X7" s="177"/>
      <c r="Y7" s="178"/>
      <c r="Z7" s="177"/>
      <c r="AA7" s="177"/>
      <c r="AB7" s="467"/>
      <c r="AC7" s="464"/>
      <c r="AD7" s="465"/>
      <c r="AE7" s="465"/>
      <c r="AF7" s="465"/>
      <c r="AG7" s="466"/>
      <c r="AH7" s="466"/>
    </row>
    <row r="8">
      <c r="A8" s="459">
        <v>45812.0</v>
      </c>
      <c r="B8" s="126" t="s">
        <v>129</v>
      </c>
      <c r="C8" s="177" t="s">
        <v>878</v>
      </c>
      <c r="D8" s="177">
        <v>45812.25407407407</v>
      </c>
      <c r="E8" s="177">
        <v>45812.254301203706</v>
      </c>
      <c r="F8" s="177">
        <v>45812.27710162037</v>
      </c>
      <c r="G8" s="177"/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8"/>
      <c r="T8" s="177"/>
      <c r="U8" s="177"/>
      <c r="V8" s="177"/>
      <c r="W8" s="177"/>
      <c r="X8" s="177"/>
      <c r="Y8" s="177"/>
      <c r="Z8" s="177"/>
      <c r="AA8" s="177"/>
      <c r="AB8" s="464"/>
      <c r="AC8" s="464"/>
      <c r="AD8" s="465"/>
      <c r="AE8" s="465"/>
      <c r="AF8" s="465"/>
      <c r="AG8" s="466"/>
      <c r="AH8" s="466"/>
    </row>
    <row r="9">
      <c r="A9" s="459">
        <v>45812.0</v>
      </c>
      <c r="B9" s="177" t="s">
        <v>295</v>
      </c>
      <c r="C9" s="177" t="s">
        <v>2131</v>
      </c>
      <c r="D9" s="177">
        <v>45812.26672453704</v>
      </c>
      <c r="E9" s="177">
        <v>45812.26868412037</v>
      </c>
      <c r="F9" s="177">
        <v>45812.27545664352</v>
      </c>
      <c r="G9" s="177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8"/>
      <c r="T9" s="177"/>
      <c r="U9" s="177"/>
      <c r="V9" s="177"/>
      <c r="W9" s="177"/>
      <c r="X9" s="177"/>
      <c r="Y9" s="177"/>
      <c r="Z9" s="177"/>
      <c r="AA9" s="177"/>
      <c r="AB9" s="464"/>
      <c r="AC9" s="464"/>
      <c r="AD9" s="465"/>
      <c r="AE9" s="465"/>
      <c r="AF9" s="465"/>
      <c r="AG9" s="466"/>
      <c r="AH9" s="466"/>
    </row>
    <row r="10">
      <c r="A10" s="459">
        <v>45812.0</v>
      </c>
      <c r="B10" s="126" t="s">
        <v>602</v>
      </c>
      <c r="C10" s="177" t="s">
        <v>878</v>
      </c>
      <c r="D10" s="177">
        <v>45812.26840277778</v>
      </c>
      <c r="E10" s="177">
        <v>45812.269683321756</v>
      </c>
      <c r="F10" s="177">
        <v>45812.27401190972</v>
      </c>
      <c r="G10" s="177"/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8"/>
      <c r="T10" s="177"/>
      <c r="U10" s="177"/>
      <c r="V10" s="177"/>
      <c r="W10" s="177"/>
      <c r="X10" s="177"/>
      <c r="Y10" s="177"/>
      <c r="Z10" s="177"/>
      <c r="AA10" s="177"/>
      <c r="AB10" s="464"/>
      <c r="AC10" s="464"/>
      <c r="AD10" s="465"/>
      <c r="AE10" s="465"/>
      <c r="AF10" s="465"/>
      <c r="AG10" s="466"/>
      <c r="AH10" s="466"/>
    </row>
    <row r="11">
      <c r="A11" s="459">
        <v>45812.0</v>
      </c>
      <c r="B11" s="126" t="s">
        <v>9</v>
      </c>
      <c r="C11" s="177" t="s">
        <v>878</v>
      </c>
      <c r="D11" s="177">
        <v>45812.25261574074</v>
      </c>
      <c r="E11" s="177">
        <v>45812.254212430555</v>
      </c>
      <c r="F11" s="177">
        <v>45812.27047175926</v>
      </c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8"/>
      <c r="T11" s="177"/>
      <c r="U11" s="177"/>
      <c r="V11" s="177"/>
      <c r="W11" s="177"/>
      <c r="X11" s="177"/>
      <c r="Y11" s="177"/>
      <c r="Z11" s="177"/>
      <c r="AA11" s="177"/>
      <c r="AB11" s="464"/>
      <c r="AC11" s="464"/>
      <c r="AD11" s="465"/>
      <c r="AE11" s="465"/>
      <c r="AF11" s="465"/>
      <c r="AG11" s="466"/>
      <c r="AH11" s="466"/>
    </row>
    <row r="12">
      <c r="A12" s="459">
        <v>45812.0</v>
      </c>
      <c r="B12" s="177" t="s">
        <v>8</v>
      </c>
      <c r="C12" s="177" t="s">
        <v>878</v>
      </c>
      <c r="D12" s="177">
        <v>45812.24799768518</v>
      </c>
      <c r="E12" s="177">
        <v>45812.268249155095</v>
      </c>
      <c r="F12" s="177">
        <v>45812.27032914352</v>
      </c>
      <c r="G12" s="177"/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8"/>
      <c r="T12" s="177"/>
      <c r="U12" s="177"/>
      <c r="V12" s="177"/>
      <c r="W12" s="177"/>
      <c r="X12" s="177"/>
      <c r="Y12" s="177"/>
      <c r="Z12" s="177"/>
      <c r="AA12" s="177"/>
      <c r="AB12" s="464"/>
      <c r="AC12" s="464"/>
      <c r="AD12" s="465"/>
      <c r="AE12" s="465"/>
      <c r="AF12" s="465"/>
      <c r="AG12" s="466"/>
      <c r="AH12" s="466"/>
    </row>
    <row r="13">
      <c r="A13" s="459">
        <v>45812.0</v>
      </c>
      <c r="B13" s="177" t="s">
        <v>227</v>
      </c>
      <c r="C13" s="177" t="s">
        <v>878</v>
      </c>
      <c r="D13" s="177">
        <v>45812.25130787037</v>
      </c>
      <c r="E13" s="177">
        <v>45812.2532271875</v>
      </c>
      <c r="F13" s="177">
        <v>45812.269693912036</v>
      </c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8"/>
      <c r="T13" s="177"/>
      <c r="U13" s="177"/>
      <c r="V13" s="177"/>
      <c r="W13" s="177"/>
      <c r="X13" s="177"/>
      <c r="Y13" s="177"/>
      <c r="Z13" s="177"/>
      <c r="AA13" s="177"/>
      <c r="AB13" s="464"/>
      <c r="AC13" s="464"/>
      <c r="AD13" s="465"/>
      <c r="AE13" s="465"/>
      <c r="AF13" s="465"/>
      <c r="AG13" s="466"/>
      <c r="AH13" s="466"/>
    </row>
    <row r="14">
      <c r="A14" s="459">
        <v>45812.0</v>
      </c>
      <c r="B14" s="126" t="s">
        <v>91</v>
      </c>
      <c r="C14" s="177" t="s">
        <v>878</v>
      </c>
      <c r="D14" s="177">
        <v>45812.24407407407</v>
      </c>
      <c r="E14" s="177">
        <v>45812.24997099537</v>
      </c>
      <c r="F14" s="177">
        <v>45812.269493611115</v>
      </c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8"/>
      <c r="T14" s="177"/>
      <c r="U14" s="177"/>
      <c r="V14" s="177"/>
      <c r="W14" s="177"/>
      <c r="X14" s="177"/>
      <c r="Y14" s="177"/>
      <c r="Z14" s="177"/>
      <c r="AA14" s="177"/>
      <c r="AB14" s="464"/>
      <c r="AC14" s="464"/>
      <c r="AD14" s="465"/>
      <c r="AE14" s="465"/>
      <c r="AF14" s="465"/>
      <c r="AG14" s="466"/>
      <c r="AH14" s="466"/>
    </row>
    <row r="15">
      <c r="A15" s="459">
        <v>45812.0</v>
      </c>
      <c r="B15" s="177" t="s">
        <v>45</v>
      </c>
      <c r="C15" s="177" t="s">
        <v>878</v>
      </c>
      <c r="D15" s="177">
        <v>45812.25921296296</v>
      </c>
      <c r="E15" s="177">
        <v>45812.26023216435</v>
      </c>
      <c r="F15" s="177">
        <v>45812.26762665509</v>
      </c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8"/>
      <c r="T15" s="177"/>
      <c r="U15" s="177"/>
      <c r="V15" s="177"/>
      <c r="W15" s="177"/>
      <c r="X15" s="177"/>
      <c r="Y15" s="177"/>
      <c r="Z15" s="177"/>
      <c r="AA15" s="177"/>
      <c r="AB15" s="464"/>
      <c r="AC15" s="464"/>
      <c r="AD15" s="465"/>
      <c r="AE15" s="465"/>
      <c r="AF15" s="465"/>
      <c r="AG15" s="466"/>
      <c r="AH15" s="466"/>
    </row>
    <row r="16">
      <c r="A16" s="459">
        <v>45812.0</v>
      </c>
      <c r="B16" s="177" t="s">
        <v>31</v>
      </c>
      <c r="C16" s="177" t="s">
        <v>878</v>
      </c>
      <c r="D16" s="177">
        <v>45812.24184027778</v>
      </c>
      <c r="E16" s="177">
        <v>45812.24304824074</v>
      </c>
      <c r="F16" s="177">
        <v>45812.26570664352</v>
      </c>
      <c r="G16" s="177"/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8"/>
      <c r="T16" s="177"/>
      <c r="U16" s="177"/>
      <c r="V16" s="177"/>
      <c r="W16" s="177"/>
      <c r="X16" s="177"/>
      <c r="Y16" s="177"/>
      <c r="Z16" s="177"/>
      <c r="AA16" s="177"/>
      <c r="AB16" s="464"/>
      <c r="AC16" s="464"/>
      <c r="AD16" s="465"/>
      <c r="AE16" s="465"/>
      <c r="AF16" s="465"/>
      <c r="AG16" s="466"/>
      <c r="AH16" s="466"/>
    </row>
    <row r="17">
      <c r="A17" s="459">
        <v>45812.0</v>
      </c>
      <c r="B17" s="177" t="s">
        <v>40</v>
      </c>
      <c r="C17" s="177" t="s">
        <v>878</v>
      </c>
      <c r="D17" s="177">
        <v>45812.235763888886</v>
      </c>
      <c r="E17" s="177">
        <v>45812.24310920139</v>
      </c>
      <c r="F17" s="177">
        <v>45812.264649930556</v>
      </c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8"/>
      <c r="T17" s="177"/>
      <c r="U17" s="177"/>
      <c r="V17" s="177"/>
      <c r="W17" s="177"/>
      <c r="X17" s="177"/>
      <c r="Y17" s="177"/>
      <c r="Z17" s="177"/>
      <c r="AA17" s="177"/>
      <c r="AB17" s="464"/>
      <c r="AC17" s="464"/>
      <c r="AD17" s="465"/>
      <c r="AE17" s="465"/>
      <c r="AF17" s="465"/>
      <c r="AG17" s="466"/>
      <c r="AH17" s="466"/>
    </row>
    <row r="18">
      <c r="A18" s="459">
        <v>45812.0</v>
      </c>
      <c r="B18" s="126" t="s">
        <v>226</v>
      </c>
      <c r="C18" s="177" t="s">
        <v>878</v>
      </c>
      <c r="D18" s="177">
        <v>45812.23390046296</v>
      </c>
      <c r="E18" s="177">
        <v>45812.23714745371</v>
      </c>
      <c r="F18" s="177">
        <v>45812.264313912034</v>
      </c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8"/>
      <c r="T18" s="177"/>
      <c r="U18" s="177"/>
      <c r="V18" s="177"/>
      <c r="W18" s="177"/>
      <c r="X18" s="177"/>
      <c r="Y18" s="177"/>
      <c r="Z18" s="177"/>
      <c r="AA18" s="177"/>
      <c r="AB18" s="464"/>
      <c r="AC18" s="464"/>
      <c r="AD18" s="465"/>
      <c r="AE18" s="465"/>
      <c r="AF18" s="465"/>
      <c r="AG18" s="466"/>
      <c r="AH18" s="466"/>
    </row>
    <row r="19">
      <c r="A19" s="459">
        <v>45812.0</v>
      </c>
      <c r="B19" s="177" t="s">
        <v>241</v>
      </c>
      <c r="C19" s="177" t="s">
        <v>878</v>
      </c>
      <c r="D19" s="177">
        <v>45812.24748842593</v>
      </c>
      <c r="E19" s="177">
        <v>45812.25140015046</v>
      </c>
      <c r="F19" s="177">
        <v>45812.26140957176</v>
      </c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8"/>
      <c r="T19" s="177"/>
      <c r="U19" s="177"/>
      <c r="V19" s="177"/>
      <c r="W19" s="177"/>
      <c r="X19" s="177"/>
      <c r="Y19" s="177"/>
      <c r="Z19" s="177"/>
      <c r="AA19" s="177"/>
      <c r="AB19" s="464"/>
      <c r="AC19" s="464"/>
      <c r="AD19" s="465"/>
      <c r="AE19" s="465"/>
      <c r="AF19" s="465"/>
      <c r="AG19" s="466"/>
      <c r="AH19" s="466"/>
    </row>
    <row r="20">
      <c r="A20" s="459">
        <v>45812.0</v>
      </c>
      <c r="B20" s="126" t="s">
        <v>205</v>
      </c>
      <c r="C20" s="177" t="s">
        <v>878</v>
      </c>
      <c r="D20" s="177">
        <v>45812.236550925925</v>
      </c>
      <c r="E20" s="177">
        <v>45812.24550829861</v>
      </c>
      <c r="F20" s="177">
        <v>45812.261348912034</v>
      </c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464"/>
      <c r="AC20" s="464"/>
      <c r="AD20" s="465"/>
      <c r="AE20" s="465"/>
      <c r="AF20" s="465"/>
      <c r="AG20" s="466"/>
      <c r="AH20" s="466"/>
    </row>
    <row r="21">
      <c r="A21" s="459">
        <v>45812.0</v>
      </c>
      <c r="B21" s="177" t="s">
        <v>49</v>
      </c>
      <c r="C21" s="177" t="s">
        <v>878</v>
      </c>
      <c r="D21" s="177">
        <v>45812.24398148148</v>
      </c>
      <c r="E21" s="177">
        <v>45812.24954795139</v>
      </c>
      <c r="F21" s="177">
        <v>45812.26072167824</v>
      </c>
      <c r="G21" s="177"/>
      <c r="H21" s="177"/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8"/>
      <c r="T21" s="177"/>
      <c r="U21" s="177"/>
      <c r="V21" s="177"/>
      <c r="W21" s="177"/>
      <c r="X21" s="177"/>
      <c r="Y21" s="177"/>
      <c r="Z21" s="177"/>
      <c r="AA21" s="177"/>
      <c r="AB21" s="464"/>
      <c r="AC21" s="464"/>
      <c r="AD21" s="465"/>
      <c r="AE21" s="465"/>
      <c r="AF21" s="465"/>
      <c r="AG21" s="466"/>
      <c r="AH21" s="466"/>
    </row>
    <row r="22">
      <c r="A22" s="459">
        <v>45812.0</v>
      </c>
      <c r="B22" s="177" t="s">
        <v>10</v>
      </c>
      <c r="C22" s="177" t="s">
        <v>878</v>
      </c>
      <c r="D22" s="177">
        <v>45812.239895833336</v>
      </c>
      <c r="E22" s="177">
        <v>45812.242149328704</v>
      </c>
      <c r="F22" s="177">
        <v>45812.26035900463</v>
      </c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8"/>
      <c r="T22" s="177"/>
      <c r="U22" s="177"/>
      <c r="V22" s="177"/>
      <c r="W22" s="177"/>
      <c r="X22" s="177"/>
      <c r="Y22" s="177"/>
      <c r="Z22" s="177"/>
      <c r="AA22" s="177"/>
      <c r="AB22" s="464"/>
      <c r="AC22" s="464"/>
      <c r="AD22" s="465"/>
      <c r="AE22" s="465"/>
      <c r="AF22" s="465"/>
      <c r="AG22" s="466"/>
      <c r="AH22" s="466"/>
    </row>
    <row r="23">
      <c r="A23" s="459">
        <v>45812.0</v>
      </c>
      <c r="B23" s="177" t="s">
        <v>88</v>
      </c>
      <c r="C23" s="177" t="s">
        <v>878</v>
      </c>
      <c r="D23" s="177">
        <v>45812.220613425925</v>
      </c>
      <c r="E23" s="177">
        <v>45812.22271744213</v>
      </c>
      <c r="F23" s="177">
        <v>45812.25997885417</v>
      </c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77"/>
      <c r="Z23" s="177"/>
      <c r="AA23" s="177"/>
      <c r="AB23" s="464"/>
      <c r="AC23" s="464"/>
      <c r="AD23" s="465"/>
      <c r="AE23" s="465"/>
      <c r="AF23" s="465"/>
      <c r="AG23" s="466"/>
      <c r="AH23" s="466"/>
    </row>
    <row r="24">
      <c r="A24" s="459">
        <v>45812.0</v>
      </c>
      <c r="B24" s="126" t="s">
        <v>23</v>
      </c>
      <c r="C24" s="177" t="s">
        <v>878</v>
      </c>
      <c r="D24" s="177">
        <v>45812.19951388889</v>
      </c>
      <c r="E24" s="177">
        <v>45812.23045436342</v>
      </c>
      <c r="F24" s="177">
        <v>45812.25986113426</v>
      </c>
      <c r="G24" s="177"/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8"/>
      <c r="T24" s="177"/>
      <c r="U24" s="177"/>
      <c r="V24" s="177"/>
      <c r="W24" s="177"/>
      <c r="X24" s="177"/>
      <c r="Y24" s="177"/>
      <c r="Z24" s="177"/>
      <c r="AA24" s="177"/>
      <c r="AB24" s="464"/>
      <c r="AC24" s="464"/>
      <c r="AD24" s="465"/>
      <c r="AE24" s="465"/>
      <c r="AF24" s="465"/>
      <c r="AG24" s="466"/>
      <c r="AH24" s="466"/>
    </row>
    <row r="25">
      <c r="A25" s="459">
        <v>45812.0</v>
      </c>
      <c r="B25" s="177" t="s">
        <v>25</v>
      </c>
      <c r="C25" s="177" t="s">
        <v>878</v>
      </c>
      <c r="D25" s="177">
        <v>45812.24664351852</v>
      </c>
      <c r="E25" s="177">
        <v>45812.25111943287</v>
      </c>
      <c r="F25" s="177">
        <v>45812.25897594907</v>
      </c>
      <c r="G25" s="177"/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8"/>
      <c r="T25" s="177"/>
      <c r="U25" s="177"/>
      <c r="V25" s="177"/>
      <c r="W25" s="177"/>
      <c r="X25" s="177"/>
      <c r="Y25" s="177"/>
      <c r="Z25" s="177"/>
      <c r="AA25" s="177"/>
      <c r="AB25" s="464"/>
      <c r="AC25" s="464"/>
      <c r="AD25" s="465"/>
      <c r="AE25" s="465"/>
      <c r="AF25" s="465"/>
      <c r="AG25" s="466"/>
      <c r="AH25" s="466"/>
    </row>
    <row r="26">
      <c r="A26" s="459">
        <v>45812.0</v>
      </c>
      <c r="B26" s="177" t="s">
        <v>12</v>
      </c>
      <c r="C26" s="177" t="s">
        <v>878</v>
      </c>
      <c r="D26" s="177">
        <v>45812.08611111111</v>
      </c>
      <c r="E26" s="177">
        <v>45812.224194027775</v>
      </c>
      <c r="F26" s="177">
        <v>45812.2553740625</v>
      </c>
      <c r="G26" s="177"/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7"/>
      <c r="W26" s="177"/>
      <c r="X26" s="177"/>
      <c r="Y26" s="177"/>
      <c r="Z26" s="177"/>
      <c r="AA26" s="177"/>
      <c r="AB26" s="464"/>
      <c r="AC26" s="464"/>
      <c r="AD26" s="465"/>
      <c r="AE26" s="465"/>
      <c r="AF26" s="465"/>
      <c r="AG26" s="466"/>
      <c r="AH26" s="466"/>
    </row>
    <row r="27">
      <c r="A27" s="459">
        <v>45812.0</v>
      </c>
      <c r="B27" s="126" t="s">
        <v>52</v>
      </c>
      <c r="C27" s="177" t="s">
        <v>878</v>
      </c>
      <c r="D27" s="177">
        <v>45812.22253472222</v>
      </c>
      <c r="E27" s="177">
        <v>45812.25100927083</v>
      </c>
      <c r="F27" s="177">
        <v>45812.255159953704</v>
      </c>
      <c r="G27" s="177"/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8"/>
      <c r="T27" s="177"/>
      <c r="U27" s="177"/>
      <c r="V27" s="177"/>
      <c r="W27" s="177"/>
      <c r="X27" s="177"/>
      <c r="Y27" s="177"/>
      <c r="Z27" s="177"/>
      <c r="AA27" s="177"/>
      <c r="AB27" s="464"/>
      <c r="AC27" s="464"/>
      <c r="AD27" s="465"/>
      <c r="AE27" s="465"/>
      <c r="AF27" s="465"/>
      <c r="AG27" s="466"/>
      <c r="AH27" s="466"/>
    </row>
    <row r="28">
      <c r="A28" s="459">
        <v>45812.0</v>
      </c>
      <c r="B28" s="177" t="s">
        <v>773</v>
      </c>
      <c r="C28" s="177" t="s">
        <v>878</v>
      </c>
      <c r="D28" s="177">
        <v>45812.24045138889</v>
      </c>
      <c r="E28" s="177">
        <v>45812.24422929398</v>
      </c>
      <c r="F28" s="177">
        <v>45812.25326292824</v>
      </c>
      <c r="G28" s="177"/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8"/>
      <c r="T28" s="177"/>
      <c r="U28" s="177"/>
      <c r="V28" s="177"/>
      <c r="W28" s="177"/>
      <c r="X28" s="177"/>
      <c r="Y28" s="177"/>
      <c r="Z28" s="177"/>
      <c r="AA28" s="177"/>
      <c r="AB28" s="464"/>
      <c r="AC28" s="464"/>
      <c r="AD28" s="465"/>
      <c r="AE28" s="465"/>
      <c r="AF28" s="465"/>
      <c r="AG28" s="466"/>
      <c r="AH28" s="466"/>
    </row>
    <row r="29">
      <c r="A29" s="459">
        <v>45812.0</v>
      </c>
      <c r="B29" s="177" t="s">
        <v>61</v>
      </c>
      <c r="C29" s="177" t="s">
        <v>878</v>
      </c>
      <c r="D29" s="177">
        <v>45812.235671296294</v>
      </c>
      <c r="E29" s="177">
        <v>45812.236396238426</v>
      </c>
      <c r="F29" s="177">
        <v>45812.25295122685</v>
      </c>
      <c r="G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8"/>
      <c r="T29" s="177"/>
      <c r="U29" s="177"/>
      <c r="V29" s="177"/>
      <c r="W29" s="177"/>
      <c r="X29" s="177"/>
      <c r="Y29" s="177"/>
      <c r="Z29" s="177"/>
      <c r="AA29" s="177"/>
      <c r="AB29" s="464"/>
      <c r="AC29" s="464"/>
      <c r="AD29" s="465"/>
      <c r="AE29" s="465"/>
      <c r="AF29" s="465"/>
      <c r="AG29" s="466"/>
      <c r="AH29" s="466"/>
    </row>
    <row r="30">
      <c r="A30" s="459">
        <v>45812.0</v>
      </c>
      <c r="B30" s="177" t="s">
        <v>358</v>
      </c>
      <c r="C30" s="177" t="s">
        <v>878</v>
      </c>
      <c r="D30" s="177">
        <v>45812.24180555555</v>
      </c>
      <c r="E30" s="177">
        <v>45812.24387619213</v>
      </c>
      <c r="F30" s="177">
        <v>45812.2519803125</v>
      </c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8"/>
      <c r="T30" s="177"/>
      <c r="U30" s="177"/>
      <c r="V30" s="177"/>
      <c r="W30" s="177"/>
      <c r="X30" s="177"/>
      <c r="Y30" s="177"/>
      <c r="Z30" s="177"/>
      <c r="AA30" s="177"/>
      <c r="AB30" s="464"/>
      <c r="AC30" s="464"/>
      <c r="AD30" s="465"/>
      <c r="AE30" s="465"/>
      <c r="AF30" s="465"/>
      <c r="AG30" s="466"/>
      <c r="AH30" s="466"/>
    </row>
    <row r="31">
      <c r="A31" s="459">
        <v>45812.0</v>
      </c>
      <c r="B31" s="177" t="s">
        <v>263</v>
      </c>
      <c r="C31" s="177" t="s">
        <v>878</v>
      </c>
      <c r="D31" s="177">
        <v>45812.23737268519</v>
      </c>
      <c r="E31" s="177">
        <v>45812.24101439815</v>
      </c>
      <c r="F31" s="177">
        <v>45812.250449872685</v>
      </c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8"/>
      <c r="T31" s="177"/>
      <c r="U31" s="177"/>
      <c r="V31" s="177"/>
      <c r="W31" s="177"/>
      <c r="X31" s="177"/>
      <c r="Y31" s="177"/>
      <c r="Z31" s="177"/>
      <c r="AA31" s="177"/>
      <c r="AB31" s="464"/>
      <c r="AC31" s="464"/>
      <c r="AD31" s="465"/>
      <c r="AE31" s="465"/>
      <c r="AF31" s="465"/>
      <c r="AG31" s="466"/>
      <c r="AH31" s="466"/>
    </row>
    <row r="32">
      <c r="A32" s="459">
        <v>45812.0</v>
      </c>
      <c r="B32" s="177" t="s">
        <v>125</v>
      </c>
      <c r="C32" s="177" t="s">
        <v>878</v>
      </c>
      <c r="D32" s="177">
        <v>45812.14533564815</v>
      </c>
      <c r="E32" s="177">
        <v>45812.21005663194</v>
      </c>
      <c r="F32" s="177">
        <v>45812.25023377315</v>
      </c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464"/>
      <c r="AC32" s="464"/>
      <c r="AD32" s="465"/>
      <c r="AE32" s="465"/>
      <c r="AF32" s="465"/>
      <c r="AG32" s="466"/>
      <c r="AH32" s="466"/>
    </row>
    <row r="33">
      <c r="A33" s="459">
        <v>45812.0</v>
      </c>
      <c r="B33" s="177" t="s">
        <v>201</v>
      </c>
      <c r="C33" s="177" t="s">
        <v>878</v>
      </c>
      <c r="D33" s="177">
        <v>45812.24171296296</v>
      </c>
      <c r="E33" s="177">
        <v>45812.24322930555</v>
      </c>
      <c r="F33" s="177">
        <v>45812.24978561343</v>
      </c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  <c r="W33" s="177"/>
      <c r="X33" s="177"/>
      <c r="Y33" s="177"/>
      <c r="Z33" s="177"/>
      <c r="AA33" s="177"/>
      <c r="AB33" s="464"/>
      <c r="AC33" s="464"/>
      <c r="AD33" s="465"/>
      <c r="AE33" s="465"/>
      <c r="AF33" s="465"/>
      <c r="AG33" s="466"/>
      <c r="AH33" s="466"/>
    </row>
    <row r="34">
      <c r="A34" s="459">
        <v>45812.0</v>
      </c>
      <c r="B34" s="177" t="s">
        <v>291</v>
      </c>
      <c r="C34" s="177" t="s">
        <v>878</v>
      </c>
      <c r="D34" s="177">
        <v>45812.23961805556</v>
      </c>
      <c r="E34" s="177">
        <v>45812.241989027774</v>
      </c>
      <c r="F34" s="177">
        <v>45812.249598483795</v>
      </c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464"/>
      <c r="AC34" s="464"/>
      <c r="AD34" s="465"/>
      <c r="AE34" s="465"/>
      <c r="AF34" s="465"/>
      <c r="AG34" s="466"/>
      <c r="AH34" s="466"/>
    </row>
    <row r="35">
      <c r="A35" s="459">
        <v>45812.0</v>
      </c>
      <c r="B35" s="177" t="s">
        <v>104</v>
      </c>
      <c r="C35" s="177" t="s">
        <v>878</v>
      </c>
      <c r="D35" s="177">
        <v>45812.18293981482</v>
      </c>
      <c r="E35" s="177">
        <v>45812.21217141204</v>
      </c>
      <c r="F35" s="177">
        <v>45812.248705115744</v>
      </c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464"/>
      <c r="AC35" s="464"/>
      <c r="AD35" s="465"/>
      <c r="AE35" s="465"/>
      <c r="AF35" s="465"/>
      <c r="AG35" s="466"/>
      <c r="AH35" s="466"/>
    </row>
    <row r="36">
      <c r="A36" s="459">
        <v>45812.0</v>
      </c>
      <c r="B36" s="177" t="s">
        <v>186</v>
      </c>
      <c r="C36" s="177" t="s">
        <v>878</v>
      </c>
      <c r="D36" s="177">
        <v>45812.1105787037</v>
      </c>
      <c r="E36" s="177">
        <v>45812.2439552662</v>
      </c>
      <c r="F36" s="177">
        <v>45812.248011111114</v>
      </c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464"/>
      <c r="AC36" s="464"/>
      <c r="AD36" s="465"/>
      <c r="AE36" s="465"/>
      <c r="AF36" s="465"/>
      <c r="AG36" s="466"/>
      <c r="AH36" s="466"/>
    </row>
    <row r="37">
      <c r="A37" s="459">
        <v>45812.0</v>
      </c>
      <c r="B37" s="177" t="s">
        <v>11</v>
      </c>
      <c r="C37" s="177" t="s">
        <v>878</v>
      </c>
      <c r="D37" s="177">
        <v>45812.227858796294</v>
      </c>
      <c r="E37" s="177">
        <v>45812.23334037037</v>
      </c>
      <c r="F37" s="177">
        <v>45812.24798743056</v>
      </c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464"/>
      <c r="AC37" s="464"/>
      <c r="AD37" s="465"/>
      <c r="AE37" s="465"/>
      <c r="AF37" s="465"/>
      <c r="AG37" s="466"/>
      <c r="AH37" s="466"/>
    </row>
    <row r="38">
      <c r="A38" s="459">
        <v>45812.0</v>
      </c>
      <c r="B38" s="177" t="s">
        <v>139</v>
      </c>
      <c r="C38" s="177" t="s">
        <v>878</v>
      </c>
      <c r="D38" s="177">
        <v>45812.092881944445</v>
      </c>
      <c r="E38" s="177">
        <v>45812.23893663195</v>
      </c>
      <c r="F38" s="177">
        <v>45812.24483108796</v>
      </c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8"/>
      <c r="T38" s="177"/>
      <c r="U38" s="177"/>
      <c r="V38" s="177"/>
      <c r="W38" s="177"/>
      <c r="X38" s="177"/>
      <c r="Y38" s="177"/>
      <c r="Z38" s="177"/>
      <c r="AA38" s="177"/>
      <c r="AB38" s="464"/>
      <c r="AC38" s="464"/>
      <c r="AD38" s="465"/>
      <c r="AE38" s="465"/>
      <c r="AF38" s="465"/>
      <c r="AG38" s="466"/>
      <c r="AH38" s="466"/>
    </row>
    <row r="39">
      <c r="A39" s="459">
        <v>45812.0</v>
      </c>
      <c r="B39" s="177" t="s">
        <v>328</v>
      </c>
      <c r="C39" s="177" t="s">
        <v>878</v>
      </c>
      <c r="D39" s="177">
        <v>45812.231458333335</v>
      </c>
      <c r="E39" s="177">
        <v>45812.23360917824</v>
      </c>
      <c r="F39" s="177">
        <v>45812.244268553244</v>
      </c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8"/>
      <c r="T39" s="177"/>
      <c r="U39" s="177"/>
      <c r="V39" s="177"/>
      <c r="W39" s="177"/>
      <c r="X39" s="177"/>
      <c r="Y39" s="177"/>
      <c r="Z39" s="177"/>
      <c r="AA39" s="177"/>
      <c r="AB39" s="464"/>
      <c r="AC39" s="464"/>
      <c r="AD39" s="465"/>
      <c r="AE39" s="465"/>
      <c r="AF39" s="465"/>
      <c r="AG39" s="466"/>
      <c r="AH39" s="466"/>
    </row>
    <row r="40">
      <c r="A40" s="459">
        <v>45812.0</v>
      </c>
      <c r="B40" s="177" t="s">
        <v>219</v>
      </c>
      <c r="C40" s="177" t="s">
        <v>878</v>
      </c>
      <c r="D40" s="177">
        <v>45812.23012731481</v>
      </c>
      <c r="E40" s="177">
        <v>45812.23593440972</v>
      </c>
      <c r="F40" s="177">
        <v>45812.24225556713</v>
      </c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8"/>
      <c r="T40" s="177"/>
      <c r="U40" s="177"/>
      <c r="V40" s="177"/>
      <c r="W40" s="177"/>
      <c r="X40" s="177"/>
      <c r="Y40" s="177"/>
      <c r="Z40" s="177"/>
      <c r="AA40" s="177"/>
      <c r="AB40" s="464"/>
      <c r="AC40" s="464"/>
      <c r="AD40" s="465"/>
      <c r="AE40" s="465"/>
      <c r="AF40" s="465"/>
      <c r="AG40" s="466"/>
      <c r="AH40" s="466"/>
    </row>
    <row r="41">
      <c r="A41" s="459">
        <v>45812.0</v>
      </c>
      <c r="B41" s="177" t="s">
        <v>101</v>
      </c>
      <c r="C41" s="177" t="s">
        <v>878</v>
      </c>
      <c r="D41" s="177">
        <v>45812.22818287037</v>
      </c>
      <c r="E41" s="177">
        <v>45812.231762222225</v>
      </c>
      <c r="F41" s="177">
        <v>45812.241550983796</v>
      </c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464"/>
      <c r="AC41" s="464"/>
      <c r="AD41" s="465"/>
      <c r="AE41" s="465"/>
      <c r="AF41" s="465"/>
      <c r="AG41" s="466"/>
      <c r="AH41" s="466"/>
    </row>
    <row r="42">
      <c r="A42" s="459">
        <v>45812.0</v>
      </c>
      <c r="B42" s="177" t="s">
        <v>703</v>
      </c>
      <c r="C42" s="177" t="s">
        <v>878</v>
      </c>
      <c r="D42" s="177">
        <v>45812.21675925926</v>
      </c>
      <c r="E42" s="177">
        <v>45812.218176898146</v>
      </c>
      <c r="F42" s="177">
        <v>45812.24005542824</v>
      </c>
      <c r="G42" s="177"/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464"/>
      <c r="AC42" s="464"/>
      <c r="AD42" s="465"/>
      <c r="AE42" s="465"/>
      <c r="AF42" s="465"/>
      <c r="AG42" s="466"/>
      <c r="AH42" s="466"/>
    </row>
    <row r="43">
      <c r="A43" s="459">
        <v>45812.0</v>
      </c>
      <c r="B43" s="126" t="s">
        <v>360</v>
      </c>
      <c r="C43" s="177" t="s">
        <v>878</v>
      </c>
      <c r="D43" s="177">
        <v>45812.223645833335</v>
      </c>
      <c r="E43" s="177">
        <v>45812.22574122685</v>
      </c>
      <c r="F43" s="177">
        <v>45812.239301354166</v>
      </c>
      <c r="G43" s="177"/>
      <c r="H43" s="177"/>
      <c r="I43" s="177"/>
      <c r="J43" s="177"/>
      <c r="K43" s="177"/>
      <c r="L43" s="177"/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464"/>
      <c r="AC43" s="464"/>
      <c r="AD43" s="465"/>
      <c r="AE43" s="465"/>
      <c r="AF43" s="465"/>
      <c r="AG43" s="466"/>
      <c r="AH43" s="466"/>
    </row>
    <row r="44">
      <c r="A44" s="459">
        <v>45812.0</v>
      </c>
      <c r="B44" s="177" t="s">
        <v>64</v>
      </c>
      <c r="C44" s="177" t="s">
        <v>878</v>
      </c>
      <c r="D44" s="177">
        <v>45812.18313657407</v>
      </c>
      <c r="E44" s="177">
        <v>45812.200310451386</v>
      </c>
      <c r="F44" s="177">
        <v>45812.23776011574</v>
      </c>
      <c r="G44" s="177"/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8"/>
      <c r="T44" s="177"/>
      <c r="U44" s="177"/>
      <c r="V44" s="177"/>
      <c r="W44" s="177"/>
      <c r="X44" s="177"/>
      <c r="Y44" s="177"/>
      <c r="Z44" s="177"/>
      <c r="AA44" s="177"/>
      <c r="AB44" s="464"/>
      <c r="AC44" s="464"/>
      <c r="AD44" s="465"/>
      <c r="AE44" s="465"/>
      <c r="AF44" s="465"/>
      <c r="AG44" s="466"/>
      <c r="AH44" s="466"/>
    </row>
    <row r="45">
      <c r="A45" s="459">
        <v>45812.0</v>
      </c>
      <c r="B45" s="177" t="s">
        <v>1362</v>
      </c>
      <c r="C45" s="177" t="s">
        <v>878</v>
      </c>
      <c r="D45" s="177">
        <v>45812.1234837963</v>
      </c>
      <c r="E45" s="177">
        <v>45812.220328842595</v>
      </c>
      <c r="F45" s="177">
        <v>45812.23722449074</v>
      </c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464"/>
      <c r="AC45" s="464"/>
      <c r="AD45" s="465"/>
      <c r="AE45" s="465"/>
      <c r="AF45" s="465"/>
      <c r="AG45" s="466"/>
      <c r="AH45" s="466"/>
    </row>
    <row r="46">
      <c r="A46" s="459">
        <v>45812.0</v>
      </c>
      <c r="B46" s="177" t="s">
        <v>185</v>
      </c>
      <c r="C46" s="177" t="s">
        <v>878</v>
      </c>
      <c r="D46" s="177">
        <v>45812.213321759256</v>
      </c>
      <c r="E46" s="177">
        <v>45812.224735972224</v>
      </c>
      <c r="F46" s="177">
        <v>45812.236825127315</v>
      </c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464"/>
      <c r="AC46" s="464"/>
      <c r="AD46" s="465"/>
      <c r="AE46" s="465"/>
      <c r="AF46" s="465"/>
      <c r="AG46" s="466"/>
      <c r="AH46" s="466"/>
    </row>
    <row r="47">
      <c r="A47" s="459">
        <v>45812.0</v>
      </c>
      <c r="B47" s="177" t="s">
        <v>30</v>
      </c>
      <c r="C47" s="177" t="s">
        <v>878</v>
      </c>
      <c r="D47" s="177">
        <v>45812.205659722225</v>
      </c>
      <c r="E47" s="177">
        <v>45812.220287013886</v>
      </c>
      <c r="F47" s="177">
        <v>45812.23576939815</v>
      </c>
      <c r="G47" s="177"/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464"/>
      <c r="AC47" s="464"/>
      <c r="AD47" s="465"/>
      <c r="AE47" s="465"/>
      <c r="AF47" s="465"/>
      <c r="AG47" s="466"/>
      <c r="AH47" s="466"/>
    </row>
    <row r="48">
      <c r="A48" s="459">
        <v>45812.0</v>
      </c>
      <c r="B48" s="177" t="s">
        <v>160</v>
      </c>
      <c r="C48" s="177" t="s">
        <v>878</v>
      </c>
      <c r="D48" s="177">
        <v>45812.18996527778</v>
      </c>
      <c r="E48" s="177">
        <v>45812.19839133102</v>
      </c>
      <c r="F48" s="177">
        <v>45812.23545479167</v>
      </c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464"/>
      <c r="AC48" s="464"/>
      <c r="AD48" s="465"/>
      <c r="AE48" s="465"/>
      <c r="AF48" s="465"/>
      <c r="AG48" s="466"/>
      <c r="AH48" s="466"/>
    </row>
    <row r="49">
      <c r="A49" s="459">
        <v>45812.0</v>
      </c>
      <c r="B49" s="177" t="s">
        <v>771</v>
      </c>
      <c r="C49" s="177" t="s">
        <v>878</v>
      </c>
      <c r="D49" s="177">
        <v>45812.23217592593</v>
      </c>
      <c r="E49" s="177">
        <v>45812.23312405092</v>
      </c>
      <c r="F49" s="177">
        <v>45812.23542982639</v>
      </c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464"/>
      <c r="AC49" s="464"/>
      <c r="AD49" s="465"/>
      <c r="AE49" s="465"/>
      <c r="AF49" s="465"/>
      <c r="AG49" s="466"/>
      <c r="AH49" s="466"/>
    </row>
    <row r="50">
      <c r="A50" s="459">
        <v>45812.0</v>
      </c>
      <c r="B50" s="177" t="s">
        <v>79</v>
      </c>
      <c r="C50" s="177" t="s">
        <v>878</v>
      </c>
      <c r="D50" s="177">
        <v>45812.198287037034</v>
      </c>
      <c r="E50" s="177">
        <v>45812.202857743054</v>
      </c>
      <c r="F50" s="177">
        <v>45812.23505939815</v>
      </c>
      <c r="G50" s="177"/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8"/>
      <c r="T50" s="177"/>
      <c r="U50" s="177"/>
      <c r="V50" s="177"/>
      <c r="W50" s="177"/>
      <c r="X50" s="177"/>
      <c r="Y50" s="177"/>
      <c r="Z50" s="177"/>
      <c r="AA50" s="177"/>
      <c r="AB50" s="464"/>
      <c r="AC50" s="464"/>
      <c r="AD50" s="465"/>
      <c r="AE50" s="465"/>
      <c r="AF50" s="465"/>
      <c r="AG50" s="466"/>
      <c r="AH50" s="466"/>
    </row>
    <row r="51">
      <c r="A51" s="459">
        <v>45812.0</v>
      </c>
      <c r="B51" s="177" t="s">
        <v>146</v>
      </c>
      <c r="C51" s="177" t="s">
        <v>878</v>
      </c>
      <c r="D51" s="177">
        <v>45812.21892361111</v>
      </c>
      <c r="E51" s="177">
        <v>45812.22078912037</v>
      </c>
      <c r="F51" s="177">
        <v>45812.23194251157</v>
      </c>
      <c r="G51" s="177"/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464"/>
      <c r="AC51" s="464"/>
      <c r="AD51" s="465"/>
      <c r="AE51" s="465"/>
      <c r="AF51" s="465"/>
      <c r="AG51" s="466"/>
      <c r="AH51" s="466"/>
    </row>
    <row r="52">
      <c r="A52" s="459">
        <v>45812.0</v>
      </c>
      <c r="B52" s="177" t="s">
        <v>24</v>
      </c>
      <c r="C52" s="177" t="s">
        <v>878</v>
      </c>
      <c r="D52" s="177">
        <v>45812.187418981484</v>
      </c>
      <c r="E52" s="177">
        <v>45812.19075890046</v>
      </c>
      <c r="F52" s="177">
        <v>45812.23164126158</v>
      </c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464"/>
      <c r="AC52" s="464"/>
      <c r="AD52" s="465"/>
      <c r="AE52" s="465"/>
      <c r="AF52" s="465"/>
      <c r="AG52" s="466"/>
      <c r="AH52" s="466"/>
    </row>
    <row r="53">
      <c r="A53" s="459">
        <v>45812.0</v>
      </c>
      <c r="B53" s="177" t="s">
        <v>118</v>
      </c>
      <c r="C53" s="177" t="s">
        <v>878</v>
      </c>
      <c r="D53" s="177">
        <v>45812.084756944445</v>
      </c>
      <c r="E53" s="177">
        <v>45812.21248659722</v>
      </c>
      <c r="F53" s="177">
        <v>45812.23115600694</v>
      </c>
      <c r="G53" s="177"/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464"/>
      <c r="AC53" s="464"/>
      <c r="AD53" s="465"/>
      <c r="AE53" s="465"/>
      <c r="AF53" s="465"/>
      <c r="AG53" s="466"/>
      <c r="AH53" s="466"/>
    </row>
    <row r="54">
      <c r="A54" s="459">
        <v>45812.0</v>
      </c>
      <c r="B54" s="177" t="s">
        <v>179</v>
      </c>
      <c r="C54" s="177" t="s">
        <v>878</v>
      </c>
      <c r="D54" s="177">
        <v>45812.13502314815</v>
      </c>
      <c r="E54" s="177">
        <v>45812.13576175926</v>
      </c>
      <c r="F54" s="177">
        <v>45812.23064423611</v>
      </c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464"/>
      <c r="AC54" s="464"/>
      <c r="AD54" s="465"/>
      <c r="AE54" s="465"/>
      <c r="AF54" s="465"/>
      <c r="AG54" s="466"/>
      <c r="AH54" s="466"/>
    </row>
    <row r="55">
      <c r="A55" s="459">
        <v>45812.0</v>
      </c>
      <c r="B55" s="177" t="s">
        <v>135</v>
      </c>
      <c r="C55" s="177" t="s">
        <v>878</v>
      </c>
      <c r="D55" s="177">
        <v>45812.20706018519</v>
      </c>
      <c r="E55" s="177">
        <v>45812.2080565625</v>
      </c>
      <c r="F55" s="177">
        <v>45812.23023446759</v>
      </c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464"/>
      <c r="AC55" s="464"/>
      <c r="AD55" s="465"/>
      <c r="AE55" s="465"/>
      <c r="AF55" s="465"/>
      <c r="AG55" s="466"/>
      <c r="AH55" s="466"/>
    </row>
    <row r="56">
      <c r="A56" s="459">
        <v>45812.0</v>
      </c>
      <c r="B56" s="177" t="s">
        <v>728</v>
      </c>
      <c r="C56" s="177" t="s">
        <v>878</v>
      </c>
      <c r="D56" s="177">
        <v>45812.18715277778</v>
      </c>
      <c r="E56" s="177">
        <v>45812.20592982639</v>
      </c>
      <c r="F56" s="177">
        <v>45812.23013775463</v>
      </c>
      <c r="G56" s="177"/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464"/>
      <c r="AC56" s="464"/>
      <c r="AD56" s="465"/>
      <c r="AE56" s="465"/>
      <c r="AF56" s="465"/>
      <c r="AG56" s="466"/>
      <c r="AH56" s="466"/>
    </row>
    <row r="57">
      <c r="A57" s="459">
        <v>45812.0</v>
      </c>
      <c r="B57" s="126" t="s">
        <v>317</v>
      </c>
      <c r="C57" s="177" t="s">
        <v>878</v>
      </c>
      <c r="D57" s="177">
        <v>45812.17259259259</v>
      </c>
      <c r="E57" s="177">
        <v>45812.17341538194</v>
      </c>
      <c r="F57" s="177">
        <v>45812.2288684375</v>
      </c>
      <c r="G57" s="177"/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464"/>
      <c r="AC57" s="464"/>
      <c r="AD57" s="465"/>
      <c r="AE57" s="465"/>
      <c r="AF57" s="465"/>
      <c r="AG57" s="466"/>
      <c r="AH57" s="466"/>
    </row>
    <row r="58">
      <c r="A58" s="459">
        <v>45812.0</v>
      </c>
      <c r="B58" s="177" t="s">
        <v>89</v>
      </c>
      <c r="C58" s="177" t="s">
        <v>878</v>
      </c>
      <c r="D58" s="177">
        <v>45812.18818287037</v>
      </c>
      <c r="E58" s="177">
        <v>45812.19868201389</v>
      </c>
      <c r="F58" s="177">
        <v>45812.228699085645</v>
      </c>
      <c r="G58" s="177"/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7"/>
      <c r="AB58" s="464"/>
      <c r="AC58" s="464"/>
      <c r="AD58" s="465"/>
      <c r="AE58" s="465"/>
      <c r="AF58" s="465"/>
      <c r="AG58" s="466"/>
      <c r="AH58" s="466"/>
    </row>
    <row r="59">
      <c r="A59" s="459">
        <v>45812.0</v>
      </c>
      <c r="B59" s="177" t="s">
        <v>1609</v>
      </c>
      <c r="C59" s="177" t="s">
        <v>878</v>
      </c>
      <c r="D59" s="177">
        <v>45812.20885416667</v>
      </c>
      <c r="E59" s="177">
        <v>45812.21132553241</v>
      </c>
      <c r="F59" s="177">
        <v>45812.227801168985</v>
      </c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464"/>
      <c r="AC59" s="464"/>
      <c r="AD59" s="465"/>
      <c r="AE59" s="465"/>
      <c r="AF59" s="465"/>
      <c r="AG59" s="466"/>
      <c r="AH59" s="466"/>
    </row>
    <row r="60">
      <c r="A60" s="459">
        <v>45812.0</v>
      </c>
      <c r="B60" s="177" t="s">
        <v>1120</v>
      </c>
      <c r="C60" s="177" t="s">
        <v>878</v>
      </c>
      <c r="D60" s="177">
        <v>45812.21815972222</v>
      </c>
      <c r="E60" s="177">
        <v>45812.219611608794</v>
      </c>
      <c r="F60" s="177">
        <v>45812.22658517361</v>
      </c>
      <c r="G60" s="177"/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7"/>
      <c r="AB60" s="464"/>
      <c r="AC60" s="464"/>
      <c r="AD60" s="465"/>
      <c r="AE60" s="465"/>
      <c r="AF60" s="465"/>
      <c r="AG60" s="466"/>
      <c r="AH60" s="466"/>
    </row>
    <row r="61">
      <c r="A61" s="459">
        <v>45812.0</v>
      </c>
      <c r="B61" s="177" t="s">
        <v>124</v>
      </c>
      <c r="C61" s="177" t="s">
        <v>878</v>
      </c>
      <c r="D61" s="177">
        <v>45812.12883101852</v>
      </c>
      <c r="E61" s="177">
        <v>45812.210984652775</v>
      </c>
      <c r="F61" s="177">
        <v>45812.22616670139</v>
      </c>
      <c r="G61" s="177"/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464"/>
      <c r="AC61" s="464"/>
      <c r="AD61" s="465"/>
      <c r="AE61" s="465"/>
      <c r="AF61" s="465"/>
      <c r="AG61" s="466"/>
      <c r="AH61" s="466"/>
    </row>
    <row r="62">
      <c r="A62" s="459">
        <v>45812.0</v>
      </c>
      <c r="B62" s="126" t="s">
        <v>7</v>
      </c>
      <c r="C62" s="177" t="s">
        <v>2131</v>
      </c>
      <c r="D62" s="177">
        <v>45812.19733796296</v>
      </c>
      <c r="E62" s="177">
        <v>45812.20115392361</v>
      </c>
      <c r="F62" s="177">
        <v>45812.2257224537</v>
      </c>
      <c r="G62" s="177"/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464"/>
      <c r="AC62" s="464"/>
      <c r="AD62" s="465"/>
      <c r="AE62" s="465"/>
      <c r="AF62" s="465"/>
      <c r="AG62" s="466"/>
      <c r="AH62" s="466"/>
    </row>
    <row r="63">
      <c r="A63" s="459">
        <v>45812.0</v>
      </c>
      <c r="B63" s="177" t="s">
        <v>43</v>
      </c>
      <c r="C63" s="177" t="s">
        <v>878</v>
      </c>
      <c r="D63" s="177">
        <v>45812.13790509259</v>
      </c>
      <c r="E63" s="177">
        <v>45812.21988056713</v>
      </c>
      <c r="F63" s="177">
        <v>45812.22527216435</v>
      </c>
      <c r="G63" s="177"/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464"/>
      <c r="AC63" s="464"/>
      <c r="AD63" s="465"/>
      <c r="AE63" s="465"/>
      <c r="AF63" s="465"/>
      <c r="AG63" s="466"/>
      <c r="AH63" s="466"/>
    </row>
    <row r="64">
      <c r="A64" s="459">
        <v>45812.0</v>
      </c>
      <c r="B64" s="126" t="s">
        <v>323</v>
      </c>
      <c r="C64" s="177" t="s">
        <v>878</v>
      </c>
      <c r="D64" s="177">
        <v>45812.14399305556</v>
      </c>
      <c r="E64" s="177">
        <v>45812.20493667824</v>
      </c>
      <c r="F64" s="177">
        <v>45812.22484678241</v>
      </c>
      <c r="G64" s="177"/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464"/>
      <c r="AC64" s="464"/>
      <c r="AD64" s="465"/>
      <c r="AE64" s="465"/>
      <c r="AF64" s="465"/>
      <c r="AG64" s="466"/>
      <c r="AH64" s="466"/>
    </row>
    <row r="65">
      <c r="A65" s="459">
        <v>45812.0</v>
      </c>
      <c r="B65" s="177" t="s">
        <v>193</v>
      </c>
      <c r="C65" s="177" t="s">
        <v>878</v>
      </c>
      <c r="D65" s="177">
        <v>45812.19704861111</v>
      </c>
      <c r="E65" s="177">
        <v>45812.20115248843</v>
      </c>
      <c r="F65" s="177">
        <v>45812.22469275463</v>
      </c>
      <c r="G65" s="177"/>
      <c r="H65" s="177"/>
      <c r="I65" s="177"/>
      <c r="J65" s="177"/>
      <c r="K65" s="177"/>
      <c r="L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464"/>
      <c r="AC65" s="464"/>
      <c r="AD65" s="465"/>
      <c r="AE65" s="465"/>
      <c r="AF65" s="465"/>
      <c r="AG65" s="466"/>
      <c r="AH65" s="466"/>
    </row>
    <row r="66">
      <c r="A66" s="459">
        <v>45812.0</v>
      </c>
      <c r="B66" s="177" t="s">
        <v>306</v>
      </c>
      <c r="C66" s="177" t="s">
        <v>878</v>
      </c>
      <c r="D66" s="177">
        <v>45812.15115740741</v>
      </c>
      <c r="E66" s="177">
        <v>45812.21725081019</v>
      </c>
      <c r="F66" s="177">
        <v>45812.22309355324</v>
      </c>
      <c r="G66" s="177"/>
      <c r="H66" s="177"/>
      <c r="I66" s="177"/>
      <c r="J66" s="177"/>
      <c r="K66" s="177"/>
      <c r="L66" s="177"/>
      <c r="M66" s="17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464"/>
      <c r="AC66" s="464"/>
      <c r="AD66" s="465"/>
      <c r="AE66" s="465"/>
      <c r="AF66" s="465"/>
      <c r="AG66" s="466"/>
      <c r="AH66" s="466"/>
    </row>
    <row r="67">
      <c r="A67" s="459">
        <v>45812.0</v>
      </c>
      <c r="B67" s="177" t="s">
        <v>170</v>
      </c>
      <c r="C67" s="177" t="s">
        <v>878</v>
      </c>
      <c r="D67" s="177">
        <v>45812.207766203705</v>
      </c>
      <c r="E67" s="177">
        <v>45812.210274386576</v>
      </c>
      <c r="F67" s="177">
        <v>45812.222219641204</v>
      </c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464"/>
      <c r="AC67" s="464"/>
      <c r="AD67" s="465"/>
      <c r="AE67" s="465"/>
      <c r="AF67" s="465"/>
      <c r="AG67" s="466"/>
      <c r="AH67" s="466"/>
    </row>
    <row r="68">
      <c r="A68" s="459">
        <v>45812.0</v>
      </c>
      <c r="B68" s="126" t="s">
        <v>181</v>
      </c>
      <c r="C68" s="177" t="s">
        <v>878</v>
      </c>
      <c r="D68" s="177">
        <v>45812.17224537037</v>
      </c>
      <c r="E68" s="177">
        <v>45812.21275366898</v>
      </c>
      <c r="F68" s="177">
        <v>45812.22136070602</v>
      </c>
      <c r="G68" s="177"/>
      <c r="H68" s="177"/>
      <c r="I68" s="177"/>
      <c r="J68" s="177"/>
      <c r="K68" s="177"/>
      <c r="L68" s="177"/>
      <c r="M68" s="177"/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464"/>
      <c r="AC68" s="464"/>
      <c r="AD68" s="465"/>
      <c r="AE68" s="465"/>
      <c r="AF68" s="465"/>
      <c r="AG68" s="466"/>
      <c r="AH68" s="466"/>
    </row>
    <row r="69">
      <c r="A69" s="459">
        <v>45812.0</v>
      </c>
      <c r="B69" s="177" t="s">
        <v>329</v>
      </c>
      <c r="C69" s="177" t="s">
        <v>878</v>
      </c>
      <c r="D69" s="177">
        <v>45812.20777777778</v>
      </c>
      <c r="E69" s="177">
        <v>45812.2141371875</v>
      </c>
      <c r="F69" s="177">
        <v>45812.220381099534</v>
      </c>
      <c r="G69" s="177"/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464"/>
      <c r="AC69" s="464"/>
      <c r="AD69" s="465"/>
      <c r="AE69" s="465"/>
      <c r="AF69" s="465"/>
      <c r="AG69" s="466"/>
      <c r="AH69" s="466"/>
    </row>
    <row r="70">
      <c r="A70" s="459">
        <v>45812.0</v>
      </c>
      <c r="B70" s="177" t="s">
        <v>1452</v>
      </c>
      <c r="C70" s="177" t="s">
        <v>878</v>
      </c>
      <c r="D70" s="177">
        <v>45812.20523148148</v>
      </c>
      <c r="E70" s="177">
        <v>45812.20888716435</v>
      </c>
      <c r="F70" s="177">
        <v>45812.2200415162</v>
      </c>
      <c r="G70" s="177"/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464"/>
      <c r="AC70" s="464"/>
      <c r="AD70" s="465"/>
      <c r="AE70" s="465"/>
      <c r="AF70" s="465"/>
      <c r="AG70" s="466"/>
      <c r="AH70" s="466"/>
    </row>
    <row r="71">
      <c r="A71" s="459">
        <v>45812.0</v>
      </c>
      <c r="B71" s="177" t="s">
        <v>132</v>
      </c>
      <c r="C71" s="177" t="s">
        <v>878</v>
      </c>
      <c r="D71" s="177">
        <v>45812.17518518519</v>
      </c>
      <c r="E71" s="177">
        <v>45812.21189032408</v>
      </c>
      <c r="F71" s="177">
        <v>45812.21863585648</v>
      </c>
      <c r="G71" s="177"/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464"/>
      <c r="AC71" s="464"/>
      <c r="AD71" s="465"/>
      <c r="AE71" s="465"/>
      <c r="AF71" s="465"/>
      <c r="AG71" s="466"/>
      <c r="AH71" s="466"/>
    </row>
    <row r="72">
      <c r="A72" s="459">
        <v>45812.0</v>
      </c>
      <c r="B72" s="177" t="s">
        <v>399</v>
      </c>
      <c r="C72" s="177" t="s">
        <v>878</v>
      </c>
      <c r="D72" s="177">
        <v>45812.21059027778</v>
      </c>
      <c r="E72" s="177">
        <v>45812.21181084491</v>
      </c>
      <c r="F72" s="177">
        <v>45812.21836</v>
      </c>
      <c r="G72" s="177"/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464"/>
      <c r="AC72" s="464"/>
      <c r="AD72" s="465"/>
      <c r="AE72" s="465"/>
      <c r="AF72" s="465"/>
      <c r="AG72" s="466"/>
      <c r="AH72" s="466"/>
    </row>
    <row r="73">
      <c r="A73" s="459">
        <v>45812.0</v>
      </c>
      <c r="B73" s="177" t="s">
        <v>279</v>
      </c>
      <c r="C73" s="177" t="s">
        <v>878</v>
      </c>
      <c r="D73" s="177">
        <v>45812.096296296295</v>
      </c>
      <c r="E73" s="177">
        <v>45812.21419627315</v>
      </c>
      <c r="F73" s="177">
        <v>45812.21771827546</v>
      </c>
      <c r="G73" s="177"/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7"/>
      <c r="AB73" s="464"/>
      <c r="AC73" s="464"/>
      <c r="AD73" s="465"/>
      <c r="AE73" s="465"/>
      <c r="AF73" s="465"/>
      <c r="AG73" s="466"/>
      <c r="AH73" s="466"/>
    </row>
    <row r="74">
      <c r="A74" s="459">
        <v>45812.0</v>
      </c>
      <c r="B74" s="126" t="s">
        <v>221</v>
      </c>
      <c r="C74" s="177" t="s">
        <v>878</v>
      </c>
      <c r="D74" s="177">
        <v>45812.19768518519</v>
      </c>
      <c r="E74" s="177">
        <v>45812.20095690972</v>
      </c>
      <c r="F74" s="177">
        <v>45812.2163855787</v>
      </c>
      <c r="G74" s="177"/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464"/>
      <c r="AC74" s="464"/>
      <c r="AD74" s="465"/>
      <c r="AE74" s="465"/>
      <c r="AF74" s="465"/>
      <c r="AG74" s="466"/>
      <c r="AH74" s="466"/>
    </row>
    <row r="75">
      <c r="A75" s="459">
        <v>45812.0</v>
      </c>
      <c r="B75" s="177" t="s">
        <v>1932</v>
      </c>
      <c r="C75" s="177" t="s">
        <v>878</v>
      </c>
      <c r="D75" s="177">
        <v>45812.1899537037</v>
      </c>
      <c r="E75" s="177">
        <v>45812.209219606484</v>
      </c>
      <c r="F75" s="177">
        <v>45812.2158025</v>
      </c>
      <c r="G75" s="177"/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464"/>
      <c r="AC75" s="464"/>
      <c r="AD75" s="465"/>
      <c r="AE75" s="465"/>
      <c r="AF75" s="465"/>
      <c r="AG75" s="466"/>
      <c r="AH75" s="466"/>
    </row>
    <row r="76">
      <c r="A76" s="459">
        <v>45812.0</v>
      </c>
      <c r="B76" s="126" t="s">
        <v>73</v>
      </c>
      <c r="C76" s="177" t="s">
        <v>878</v>
      </c>
      <c r="D76" s="177">
        <v>45812.11309027778</v>
      </c>
      <c r="E76" s="177">
        <v>45812.194271319444</v>
      </c>
      <c r="F76" s="177">
        <v>45812.21373951389</v>
      </c>
      <c r="G76" s="177"/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464"/>
      <c r="AC76" s="464"/>
      <c r="AD76" s="465"/>
      <c r="AE76" s="465"/>
      <c r="AF76" s="465"/>
      <c r="AG76" s="466"/>
      <c r="AH76" s="466"/>
    </row>
    <row r="77">
      <c r="A77" s="459">
        <v>45812.0</v>
      </c>
      <c r="B77" s="177" t="s">
        <v>6</v>
      </c>
      <c r="C77" s="177" t="s">
        <v>878</v>
      </c>
      <c r="D77" s="177">
        <v>45812.20752314815</v>
      </c>
      <c r="E77" s="177">
        <v>45812.20892644676</v>
      </c>
      <c r="F77" s="177">
        <v>45812.21354175926</v>
      </c>
      <c r="G77" s="177"/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464"/>
      <c r="AC77" s="464"/>
      <c r="AD77" s="465"/>
      <c r="AE77" s="465"/>
      <c r="AF77" s="465"/>
      <c r="AG77" s="466"/>
      <c r="AH77" s="466"/>
    </row>
    <row r="78">
      <c r="A78" s="459">
        <v>45812.0</v>
      </c>
      <c r="B78" s="126" t="s">
        <v>96</v>
      </c>
      <c r="C78" s="177" t="s">
        <v>878</v>
      </c>
      <c r="D78" s="177">
        <v>45812.12929398148</v>
      </c>
      <c r="E78" s="177">
        <v>45812.19136665509</v>
      </c>
      <c r="F78" s="177">
        <v>45812.21291703704</v>
      </c>
      <c r="G78" s="177"/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464"/>
      <c r="AC78" s="464"/>
      <c r="AD78" s="465"/>
      <c r="AE78" s="465"/>
      <c r="AF78" s="465"/>
      <c r="AG78" s="466"/>
      <c r="AH78" s="466"/>
    </row>
    <row r="79">
      <c r="A79" s="459">
        <v>45812.0</v>
      </c>
      <c r="B79" s="177" t="s">
        <v>15</v>
      </c>
      <c r="C79" s="177" t="s">
        <v>878</v>
      </c>
      <c r="D79" s="177">
        <v>45812.099652777775</v>
      </c>
      <c r="E79" s="177">
        <v>45812.20482037037</v>
      </c>
      <c r="F79" s="177">
        <v>45812.21274357639</v>
      </c>
      <c r="G79" s="177"/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8"/>
      <c r="T79" s="177"/>
      <c r="U79" s="177"/>
      <c r="V79" s="177"/>
      <c r="W79" s="177"/>
      <c r="X79" s="177"/>
      <c r="Y79" s="177"/>
      <c r="Z79" s="177"/>
      <c r="AA79" s="177"/>
      <c r="AB79" s="464"/>
      <c r="AC79" s="464"/>
      <c r="AD79" s="465"/>
      <c r="AE79" s="465"/>
      <c r="AF79" s="465"/>
      <c r="AG79" s="466"/>
      <c r="AH79" s="466"/>
    </row>
    <row r="80">
      <c r="A80" s="459">
        <v>45812.0</v>
      </c>
      <c r="B80" s="177" t="s">
        <v>286</v>
      </c>
      <c r="C80" s="177" t="s">
        <v>878</v>
      </c>
      <c r="D80" s="177">
        <v>45812.147893518515</v>
      </c>
      <c r="E80" s="177">
        <v>45812.193441284726</v>
      </c>
      <c r="F80" s="177">
        <v>45812.21225491898</v>
      </c>
      <c r="G80" s="177"/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464"/>
      <c r="AC80" s="464"/>
      <c r="AD80" s="465"/>
      <c r="AE80" s="465"/>
      <c r="AF80" s="465"/>
      <c r="AG80" s="466"/>
      <c r="AH80" s="466"/>
    </row>
    <row r="81">
      <c r="A81" s="459">
        <v>45812.0</v>
      </c>
      <c r="B81" s="177" t="s">
        <v>75</v>
      </c>
      <c r="C81" s="177" t="s">
        <v>878</v>
      </c>
      <c r="D81" s="177">
        <v>45812.13164351852</v>
      </c>
      <c r="E81" s="177">
        <v>45812.19744405093</v>
      </c>
      <c r="F81" s="177">
        <v>45812.211019849536</v>
      </c>
      <c r="G81" s="177"/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7"/>
      <c r="AB81" s="464"/>
      <c r="AC81" s="464"/>
      <c r="AD81" s="465"/>
      <c r="AE81" s="465"/>
      <c r="AF81" s="465"/>
      <c r="AG81" s="466"/>
      <c r="AH81" s="466"/>
    </row>
    <row r="82">
      <c r="A82" s="459">
        <v>45812.0</v>
      </c>
      <c r="B82" s="126" t="s">
        <v>92</v>
      </c>
      <c r="C82" s="177" t="s">
        <v>878</v>
      </c>
      <c r="D82" s="177">
        <v>45812.14414351852</v>
      </c>
      <c r="E82" s="177">
        <v>45812.19076443287</v>
      </c>
      <c r="F82" s="177">
        <v>45812.207333171296</v>
      </c>
      <c r="G82" s="177"/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7"/>
      <c r="AB82" s="464"/>
      <c r="AC82" s="464"/>
      <c r="AD82" s="465"/>
      <c r="AE82" s="465"/>
      <c r="AF82" s="465"/>
      <c r="AG82" s="466"/>
      <c r="AH82" s="466"/>
    </row>
    <row r="83">
      <c r="A83" s="459">
        <v>45812.0</v>
      </c>
      <c r="B83" s="177" t="s">
        <v>331</v>
      </c>
      <c r="C83" s="177" t="s">
        <v>878</v>
      </c>
      <c r="D83" s="177">
        <v>45812.178194444445</v>
      </c>
      <c r="E83" s="177">
        <v>45812.18444851852</v>
      </c>
      <c r="F83" s="177">
        <v>45812.204712164355</v>
      </c>
      <c r="G83" s="177"/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7"/>
      <c r="AB83" s="464"/>
      <c r="AC83" s="464"/>
      <c r="AD83" s="465"/>
      <c r="AE83" s="465"/>
      <c r="AF83" s="465"/>
      <c r="AG83" s="466"/>
      <c r="AH83" s="466"/>
    </row>
    <row r="84">
      <c r="A84" s="459">
        <v>45812.0</v>
      </c>
      <c r="B84" s="177" t="s">
        <v>468</v>
      </c>
      <c r="C84" s="177" t="s">
        <v>878</v>
      </c>
      <c r="D84" s="177">
        <v>45812.16469907408</v>
      </c>
      <c r="E84" s="177">
        <v>45812.1923275</v>
      </c>
      <c r="F84" s="177">
        <v>45812.20432099537</v>
      </c>
      <c r="G84" s="177"/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464"/>
      <c r="AC84" s="464"/>
      <c r="AD84" s="465"/>
      <c r="AE84" s="465"/>
      <c r="AF84" s="465"/>
      <c r="AG84" s="466"/>
      <c r="AH84" s="466"/>
    </row>
    <row r="85">
      <c r="A85" s="459">
        <v>45812.0</v>
      </c>
      <c r="B85" s="126" t="s">
        <v>240</v>
      </c>
      <c r="C85" s="177" t="s">
        <v>878</v>
      </c>
      <c r="D85" s="177">
        <v>45812.17627314815</v>
      </c>
      <c r="E85" s="177">
        <v>45812.1859665625</v>
      </c>
      <c r="F85" s="177">
        <v>45812.203493217596</v>
      </c>
      <c r="G85" s="177"/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464"/>
      <c r="AC85" s="464"/>
      <c r="AD85" s="465"/>
      <c r="AE85" s="465"/>
      <c r="AF85" s="465"/>
      <c r="AG85" s="466"/>
      <c r="AH85" s="466"/>
    </row>
    <row r="86">
      <c r="A86" s="459">
        <v>45812.0</v>
      </c>
      <c r="B86" s="177" t="s">
        <v>66</v>
      </c>
      <c r="C86" s="177" t="s">
        <v>878</v>
      </c>
      <c r="D86" s="177">
        <v>45812.1483912037</v>
      </c>
      <c r="E86" s="177">
        <v>45812.18644349537</v>
      </c>
      <c r="F86" s="177">
        <v>45812.20323054398</v>
      </c>
      <c r="G86" s="177"/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7"/>
      <c r="AB86" s="464"/>
      <c r="AC86" s="464"/>
      <c r="AD86" s="465"/>
      <c r="AE86" s="465"/>
      <c r="AF86" s="465"/>
      <c r="AG86" s="466"/>
      <c r="AH86" s="466"/>
    </row>
    <row r="87">
      <c r="A87" s="459">
        <v>45812.0</v>
      </c>
      <c r="B87" s="177" t="s">
        <v>130</v>
      </c>
      <c r="C87" s="177" t="s">
        <v>878</v>
      </c>
      <c r="D87" s="177">
        <v>45812.15833333333</v>
      </c>
      <c r="E87" s="177">
        <v>45812.18256693287</v>
      </c>
      <c r="F87" s="177">
        <v>45812.202803657405</v>
      </c>
      <c r="G87" s="177"/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464"/>
      <c r="AC87" s="464"/>
      <c r="AD87" s="465"/>
      <c r="AE87" s="465"/>
      <c r="AF87" s="465"/>
      <c r="AG87" s="466"/>
      <c r="AH87" s="466"/>
    </row>
    <row r="88">
      <c r="A88" s="459">
        <v>45812.0</v>
      </c>
      <c r="B88" s="177" t="s">
        <v>217</v>
      </c>
      <c r="C88" s="177" t="s">
        <v>878</v>
      </c>
      <c r="D88" s="177">
        <v>45812.18079861111</v>
      </c>
      <c r="E88" s="177">
        <v>45812.18394451389</v>
      </c>
      <c r="F88" s="177">
        <v>45812.202458657404</v>
      </c>
      <c r="G88" s="177"/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7"/>
      <c r="W88" s="177"/>
      <c r="X88" s="177"/>
      <c r="Y88" s="177"/>
      <c r="Z88" s="177"/>
      <c r="AA88" s="177"/>
      <c r="AB88" s="464"/>
      <c r="AC88" s="464"/>
      <c r="AD88" s="465"/>
      <c r="AE88" s="465"/>
      <c r="AF88" s="465"/>
      <c r="AG88" s="466"/>
      <c r="AH88" s="466"/>
    </row>
    <row r="89">
      <c r="A89" s="459">
        <v>45812.0</v>
      </c>
      <c r="B89" s="177" t="s">
        <v>13</v>
      </c>
      <c r="C89" s="177" t="s">
        <v>878</v>
      </c>
      <c r="D89" s="177">
        <v>45812.143055555556</v>
      </c>
      <c r="E89" s="177">
        <v>45812.19575023148</v>
      </c>
      <c r="F89" s="177">
        <v>45812.20242756944</v>
      </c>
      <c r="G89" s="177"/>
      <c r="H89" s="177"/>
      <c r="I89" s="177"/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464"/>
      <c r="AC89" s="464"/>
      <c r="AD89" s="465"/>
      <c r="AE89" s="465"/>
      <c r="AF89" s="465"/>
      <c r="AG89" s="466"/>
      <c r="AH89" s="466"/>
    </row>
    <row r="90">
      <c r="A90" s="459">
        <v>45812.0</v>
      </c>
      <c r="B90" s="177" t="s">
        <v>82</v>
      </c>
      <c r="C90" s="177" t="s">
        <v>878</v>
      </c>
      <c r="D90" s="177">
        <v>45812.179502314815</v>
      </c>
      <c r="E90" s="177">
        <v>45812.19773936342</v>
      </c>
      <c r="F90" s="177">
        <v>45812.20125238426</v>
      </c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464"/>
      <c r="AC90" s="464"/>
      <c r="AD90" s="465"/>
      <c r="AE90" s="465"/>
      <c r="AF90" s="465"/>
      <c r="AG90" s="466"/>
      <c r="AH90" s="466"/>
    </row>
    <row r="91">
      <c r="A91" s="459">
        <v>45812.0</v>
      </c>
      <c r="B91" s="177" t="s">
        <v>190</v>
      </c>
      <c r="C91" s="177" t="s">
        <v>878</v>
      </c>
      <c r="D91" s="177">
        <v>45812.174780092595</v>
      </c>
      <c r="E91" s="177">
        <v>45812.17741928241</v>
      </c>
      <c r="F91" s="177">
        <v>45812.198991655096</v>
      </c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464"/>
      <c r="AC91" s="464"/>
      <c r="AD91" s="465"/>
      <c r="AE91" s="465"/>
      <c r="AF91" s="465"/>
      <c r="AG91" s="466"/>
      <c r="AH91" s="466"/>
    </row>
    <row r="92">
      <c r="A92" s="459">
        <v>45812.0</v>
      </c>
      <c r="B92" s="177" t="s">
        <v>777</v>
      </c>
      <c r="C92" s="177" t="s">
        <v>878</v>
      </c>
      <c r="D92" s="177">
        <v>45812.182071759256</v>
      </c>
      <c r="E92" s="177">
        <v>45812.183344652774</v>
      </c>
      <c r="F92" s="177">
        <v>45812.197700034725</v>
      </c>
      <c r="G92" s="177"/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464"/>
      <c r="AC92" s="464"/>
      <c r="AD92" s="465"/>
      <c r="AE92" s="465"/>
      <c r="AF92" s="465"/>
      <c r="AG92" s="466"/>
      <c r="AH92" s="466"/>
    </row>
    <row r="93">
      <c r="A93" s="459">
        <v>45812.0</v>
      </c>
      <c r="B93" s="177" t="s">
        <v>116</v>
      </c>
      <c r="C93" s="177" t="s">
        <v>878</v>
      </c>
      <c r="D93" s="177">
        <v>45812.173796296294</v>
      </c>
      <c r="E93" s="177">
        <v>45812.17514346065</v>
      </c>
      <c r="F93" s="177">
        <v>45812.1974675463</v>
      </c>
      <c r="G93" s="177"/>
      <c r="H93" s="177"/>
      <c r="I93" s="177"/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464"/>
      <c r="AC93" s="464"/>
      <c r="AD93" s="465"/>
      <c r="AE93" s="465"/>
      <c r="AF93" s="465"/>
      <c r="AG93" s="466"/>
      <c r="AH93" s="466"/>
    </row>
    <row r="94">
      <c r="A94" s="459">
        <v>45812.0</v>
      </c>
      <c r="B94" s="177" t="s">
        <v>103</v>
      </c>
      <c r="C94" s="177" t="s">
        <v>878</v>
      </c>
      <c r="D94" s="177">
        <v>45812.16033564815</v>
      </c>
      <c r="E94" s="177">
        <v>45812.1729500463</v>
      </c>
      <c r="F94" s="177">
        <v>45812.193954282404</v>
      </c>
      <c r="G94" s="177"/>
      <c r="H94" s="177"/>
      <c r="I94" s="177"/>
      <c r="J94" s="177"/>
      <c r="K94" s="177"/>
      <c r="L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464"/>
      <c r="AC94" s="464"/>
      <c r="AD94" s="465"/>
      <c r="AE94" s="465"/>
      <c r="AF94" s="465"/>
      <c r="AG94" s="466"/>
      <c r="AH94" s="466"/>
    </row>
    <row r="95">
      <c r="A95" s="459">
        <v>45812.0</v>
      </c>
      <c r="B95" s="177" t="s">
        <v>325</v>
      </c>
      <c r="C95" s="177" t="s">
        <v>878</v>
      </c>
      <c r="D95" s="177">
        <v>45812.15385416667</v>
      </c>
      <c r="E95" s="177">
        <v>45812.18710560185</v>
      </c>
      <c r="F95" s="177">
        <v>45812.192227430554</v>
      </c>
      <c r="G95" s="177"/>
      <c r="H95" s="177"/>
      <c r="I95" s="177"/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464"/>
      <c r="AC95" s="464"/>
      <c r="AD95" s="465"/>
      <c r="AE95" s="465"/>
      <c r="AF95" s="465"/>
      <c r="AG95" s="466"/>
      <c r="AH95" s="466"/>
    </row>
    <row r="96">
      <c r="A96" s="459">
        <v>45812.0</v>
      </c>
      <c r="B96" s="177" t="s">
        <v>58</v>
      </c>
      <c r="C96" s="177" t="s">
        <v>878</v>
      </c>
      <c r="D96" s="177">
        <v>45812.179189814815</v>
      </c>
      <c r="E96" s="177">
        <v>45812.183681076385</v>
      </c>
      <c r="F96" s="177">
        <v>45812.190381030094</v>
      </c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464"/>
      <c r="AC96" s="464"/>
      <c r="AD96" s="465"/>
      <c r="AE96" s="465"/>
      <c r="AF96" s="465"/>
      <c r="AG96" s="466"/>
      <c r="AH96" s="466"/>
    </row>
    <row r="97">
      <c r="A97" s="459">
        <v>45812.0</v>
      </c>
      <c r="B97" s="177" t="s">
        <v>224</v>
      </c>
      <c r="C97" s="177" t="s">
        <v>878</v>
      </c>
      <c r="D97" s="177">
        <v>45812.13905092593</v>
      </c>
      <c r="E97" s="177">
        <v>45812.17250914352</v>
      </c>
      <c r="F97" s="177">
        <v>45812.18888180555</v>
      </c>
      <c r="G97" s="177"/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464"/>
      <c r="AC97" s="464"/>
      <c r="AD97" s="465"/>
      <c r="AE97" s="465"/>
      <c r="AF97" s="465"/>
      <c r="AG97" s="466"/>
      <c r="AH97" s="466"/>
    </row>
    <row r="98">
      <c r="A98" s="459">
        <v>45812.0</v>
      </c>
      <c r="B98" s="177" t="s">
        <v>86</v>
      </c>
      <c r="C98" s="177" t="s">
        <v>878</v>
      </c>
      <c r="D98" s="177">
        <v>45812.15655092592</v>
      </c>
      <c r="E98" s="177">
        <v>45812.17307423611</v>
      </c>
      <c r="F98" s="177">
        <v>45812.18200181713</v>
      </c>
      <c r="G98" s="177"/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8"/>
      <c r="T98" s="177"/>
      <c r="U98" s="177"/>
      <c r="V98" s="177"/>
      <c r="W98" s="177"/>
      <c r="X98" s="177"/>
      <c r="Y98" s="177"/>
      <c r="Z98" s="177"/>
      <c r="AA98" s="177"/>
      <c r="AB98" s="464"/>
      <c r="AC98" s="464"/>
      <c r="AD98" s="465"/>
      <c r="AE98" s="465"/>
      <c r="AF98" s="465"/>
      <c r="AG98" s="466"/>
      <c r="AH98" s="466"/>
    </row>
    <row r="99">
      <c r="A99" s="459">
        <v>45812.0</v>
      </c>
      <c r="B99" s="126" t="s">
        <v>422</v>
      </c>
      <c r="C99" s="177" t="s">
        <v>878</v>
      </c>
      <c r="D99" s="177">
        <v>45812.162997685184</v>
      </c>
      <c r="E99" s="177">
        <v>45812.16599483796</v>
      </c>
      <c r="F99" s="177">
        <v>45812.17755706018</v>
      </c>
      <c r="G99" s="177"/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464"/>
      <c r="AC99" s="464"/>
      <c r="AD99" s="465"/>
      <c r="AE99" s="465"/>
      <c r="AF99" s="465"/>
      <c r="AG99" s="466"/>
      <c r="AH99" s="466"/>
    </row>
    <row r="100">
      <c r="A100" s="459">
        <v>45812.0</v>
      </c>
      <c r="B100" s="177" t="s">
        <v>27</v>
      </c>
      <c r="C100" s="177" t="s">
        <v>878</v>
      </c>
      <c r="D100" s="177">
        <v>45812.14524305556</v>
      </c>
      <c r="E100" s="177">
        <v>45812.15464159722</v>
      </c>
      <c r="F100" s="177">
        <v>45812.176625011576</v>
      </c>
      <c r="G100" s="177"/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464"/>
      <c r="AC100" s="464"/>
      <c r="AD100" s="465"/>
      <c r="AE100" s="465"/>
      <c r="AF100" s="465"/>
      <c r="AG100" s="466"/>
      <c r="AH100" s="466"/>
    </row>
    <row r="101">
      <c r="A101" s="459">
        <v>45812.0</v>
      </c>
      <c r="B101" s="177" t="s">
        <v>97</v>
      </c>
      <c r="C101" s="177" t="s">
        <v>878</v>
      </c>
      <c r="D101" s="177">
        <v>45812.12988425926</v>
      </c>
      <c r="E101" s="177">
        <v>45812.136900625</v>
      </c>
      <c r="F101" s="177">
        <v>45812.175095555554</v>
      </c>
      <c r="G101" s="177"/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464"/>
      <c r="AC101" s="464"/>
      <c r="AD101" s="465"/>
      <c r="AE101" s="465"/>
      <c r="AF101" s="465"/>
      <c r="AG101" s="466"/>
      <c r="AH101" s="466"/>
    </row>
    <row r="102">
      <c r="A102" s="459">
        <v>45812.0</v>
      </c>
      <c r="B102" s="126" t="s">
        <v>335</v>
      </c>
      <c r="C102" s="177" t="s">
        <v>878</v>
      </c>
      <c r="D102" s="177">
        <v>45812.15666666667</v>
      </c>
      <c r="E102" s="177">
        <v>45812.15976858796</v>
      </c>
      <c r="F102" s="177">
        <v>45812.171008564816</v>
      </c>
      <c r="G102" s="177"/>
      <c r="H102" s="177"/>
      <c r="I102" s="177"/>
      <c r="J102" s="177"/>
      <c r="K102" s="177"/>
      <c r="L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464"/>
      <c r="AC102" s="464"/>
      <c r="AD102" s="465"/>
      <c r="AE102" s="465"/>
      <c r="AF102" s="465"/>
      <c r="AG102" s="466"/>
      <c r="AH102" s="466"/>
    </row>
    <row r="103">
      <c r="A103" s="459">
        <v>45812.0</v>
      </c>
      <c r="B103" s="126" t="s">
        <v>178</v>
      </c>
      <c r="C103" s="177" t="s">
        <v>878</v>
      </c>
      <c r="D103" s="177">
        <v>45812.15903935185</v>
      </c>
      <c r="E103" s="177">
        <v>45812.16309457176</v>
      </c>
      <c r="F103" s="177">
        <v>45812.17085862269</v>
      </c>
      <c r="G103" s="177"/>
      <c r="H103" s="177"/>
      <c r="I103" s="177"/>
      <c r="J103" s="177"/>
      <c r="K103" s="177"/>
      <c r="L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464"/>
      <c r="AC103" s="464"/>
      <c r="AD103" s="465"/>
      <c r="AE103" s="465"/>
      <c r="AF103" s="465"/>
      <c r="AG103" s="466"/>
      <c r="AH103" s="466"/>
    </row>
    <row r="104">
      <c r="A104" s="459">
        <v>45812.0</v>
      </c>
      <c r="B104" s="126" t="s">
        <v>198</v>
      </c>
      <c r="C104" s="177" t="s">
        <v>878</v>
      </c>
      <c r="D104" s="177">
        <v>45812.15908564815</v>
      </c>
      <c r="E104" s="177">
        <v>45812.16107059028</v>
      </c>
      <c r="F104" s="177">
        <v>45812.16692386574</v>
      </c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464"/>
      <c r="AC104" s="464"/>
      <c r="AD104" s="465"/>
      <c r="AE104" s="465"/>
      <c r="AF104" s="465"/>
      <c r="AG104" s="466"/>
      <c r="AH104" s="466"/>
    </row>
    <row r="105">
      <c r="A105" s="459">
        <v>45812.0</v>
      </c>
      <c r="B105" s="177" t="s">
        <v>321</v>
      </c>
      <c r="C105" s="177" t="s">
        <v>878</v>
      </c>
      <c r="D105" s="177">
        <v>45812.155185185184</v>
      </c>
      <c r="E105" s="177">
        <v>45812.156874328706</v>
      </c>
      <c r="F105" s="177">
        <v>45812.16613653935</v>
      </c>
      <c r="G105" s="177"/>
      <c r="H105" s="177"/>
      <c r="I105" s="177"/>
      <c r="J105" s="177"/>
      <c r="K105" s="177"/>
      <c r="L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464"/>
      <c r="AC105" s="464"/>
      <c r="AD105" s="465"/>
      <c r="AE105" s="465"/>
      <c r="AF105" s="465"/>
      <c r="AG105" s="466"/>
      <c r="AH105" s="466"/>
    </row>
    <row r="106">
      <c r="A106" s="459">
        <v>45812.0</v>
      </c>
      <c r="B106" s="177" t="s">
        <v>144</v>
      </c>
      <c r="C106" s="177" t="s">
        <v>878</v>
      </c>
      <c r="D106" s="177">
        <v>45812.152662037035</v>
      </c>
      <c r="E106" s="177">
        <v>45812.15882631944</v>
      </c>
      <c r="F106" s="177">
        <v>45812.16352679398</v>
      </c>
      <c r="G106" s="177"/>
      <c r="H106" s="177"/>
      <c r="I106" s="177"/>
      <c r="J106" s="177"/>
      <c r="K106" s="177"/>
      <c r="L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464"/>
      <c r="AC106" s="464"/>
      <c r="AD106" s="465"/>
      <c r="AE106" s="465"/>
      <c r="AF106" s="465"/>
      <c r="AG106" s="466"/>
      <c r="AH106" s="466"/>
    </row>
    <row r="107">
      <c r="A107" s="459">
        <v>45812.0</v>
      </c>
      <c r="B107" s="177" t="s">
        <v>14</v>
      </c>
      <c r="C107" s="177" t="s">
        <v>878</v>
      </c>
      <c r="D107" s="177">
        <v>45812.13560185185</v>
      </c>
      <c r="E107" s="177">
        <v>45812.137080486114</v>
      </c>
      <c r="F107" s="177">
        <v>45812.15508994213</v>
      </c>
      <c r="G107" s="177"/>
      <c r="H107" s="177"/>
      <c r="I107" s="177"/>
      <c r="J107" s="177"/>
      <c r="K107" s="177"/>
      <c r="L107" s="177"/>
      <c r="M107" s="177"/>
      <c r="N107" s="177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464"/>
      <c r="AC107" s="464"/>
      <c r="AD107" s="465"/>
      <c r="AE107" s="465"/>
      <c r="AF107" s="465"/>
      <c r="AG107" s="466"/>
      <c r="AH107" s="466"/>
    </row>
    <row r="108">
      <c r="A108" s="459">
        <v>45812.0</v>
      </c>
      <c r="B108" s="177" t="s">
        <v>165</v>
      </c>
      <c r="C108" s="177" t="s">
        <v>878</v>
      </c>
      <c r="D108" s="177">
        <v>45812.13398148148</v>
      </c>
      <c r="E108" s="177">
        <v>45812.13687696759</v>
      </c>
      <c r="F108" s="177">
        <v>45812.14776957176</v>
      </c>
      <c r="G108" s="177"/>
      <c r="H108" s="177"/>
      <c r="I108" s="177"/>
      <c r="J108" s="177"/>
      <c r="K108" s="177"/>
      <c r="L108" s="177"/>
      <c r="M108" s="177"/>
      <c r="N108" s="177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464"/>
      <c r="AC108" s="464"/>
      <c r="AD108" s="465"/>
      <c r="AE108" s="465"/>
      <c r="AF108" s="465"/>
      <c r="AG108" s="466"/>
      <c r="AH108" s="466"/>
    </row>
    <row r="109">
      <c r="A109" s="459">
        <v>45812.0</v>
      </c>
      <c r="B109" s="177" t="s">
        <v>137</v>
      </c>
      <c r="C109" s="177" t="s">
        <v>878</v>
      </c>
      <c r="D109" s="177">
        <v>45812.10888888889</v>
      </c>
      <c r="E109" s="177">
        <v>45812.11052378472</v>
      </c>
      <c r="F109" s="177">
        <v>45812.13164449074</v>
      </c>
      <c r="G109" s="177"/>
      <c r="H109" s="177"/>
      <c r="I109" s="177"/>
      <c r="J109" s="177"/>
      <c r="K109" s="177"/>
      <c r="L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464"/>
      <c r="AC109" s="464"/>
      <c r="AD109" s="465"/>
      <c r="AE109" s="465"/>
      <c r="AF109" s="465"/>
      <c r="AG109" s="466"/>
      <c r="AH109" s="466"/>
    </row>
    <row r="110">
      <c r="A110" s="459">
        <v>45812.0</v>
      </c>
      <c r="B110" s="126" t="s">
        <v>517</v>
      </c>
      <c r="C110" s="177" t="s">
        <v>878</v>
      </c>
      <c r="D110" s="177">
        <v>45812.1187037037</v>
      </c>
      <c r="E110" s="177">
        <v>45812.11994290509</v>
      </c>
      <c r="F110" s="177">
        <v>45812.13005407408</v>
      </c>
      <c r="G110" s="177"/>
      <c r="H110" s="177"/>
      <c r="I110" s="177"/>
      <c r="J110" s="177"/>
      <c r="K110" s="177"/>
      <c r="L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464"/>
      <c r="AC110" s="464"/>
      <c r="AD110" s="465"/>
      <c r="AE110" s="465"/>
      <c r="AF110" s="465"/>
      <c r="AG110" s="466"/>
      <c r="AH110" s="466"/>
    </row>
    <row r="111">
      <c r="A111" s="459">
        <v>45812.0</v>
      </c>
      <c r="B111" s="177" t="s">
        <v>41</v>
      </c>
      <c r="C111" s="177" t="s">
        <v>878</v>
      </c>
      <c r="D111" s="177">
        <v>45812.101168981484</v>
      </c>
      <c r="E111" s="177">
        <v>45812.112807418984</v>
      </c>
      <c r="F111" s="177">
        <v>45812.12891792824</v>
      </c>
      <c r="G111" s="177"/>
      <c r="H111" s="177"/>
      <c r="I111" s="177"/>
      <c r="J111" s="177"/>
      <c r="K111" s="177"/>
      <c r="L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464"/>
      <c r="AC111" s="464"/>
      <c r="AD111" s="465"/>
      <c r="AE111" s="465"/>
      <c r="AF111" s="465"/>
      <c r="AG111" s="466"/>
      <c r="AH111" s="466"/>
    </row>
    <row r="112">
      <c r="A112" s="459">
        <v>45812.0</v>
      </c>
      <c r="B112" s="177" t="s">
        <v>29</v>
      </c>
      <c r="C112" s="177" t="s">
        <v>2131</v>
      </c>
      <c r="D112" s="177">
        <v>45812.095</v>
      </c>
      <c r="E112" s="177">
        <v>45812.09869395833</v>
      </c>
      <c r="F112" s="177">
        <v>45812.11182023148</v>
      </c>
      <c r="G112" s="177"/>
      <c r="H112" s="177"/>
      <c r="I112" s="177"/>
      <c r="J112" s="177"/>
      <c r="K112" s="177"/>
      <c r="L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464"/>
      <c r="AC112" s="464"/>
      <c r="AD112" s="465"/>
      <c r="AE112" s="465"/>
      <c r="AF112" s="465"/>
      <c r="AG112" s="466"/>
      <c r="AH112" s="466"/>
    </row>
    <row r="113">
      <c r="A113" s="459">
        <v>45812.0</v>
      </c>
      <c r="B113" s="177" t="s">
        <v>136</v>
      </c>
      <c r="C113" s="177" t="s">
        <v>878</v>
      </c>
      <c r="D113" s="177">
        <v>45812.08383101852</v>
      </c>
      <c r="E113" s="177">
        <v>45812.08829736111</v>
      </c>
      <c r="F113" s="177">
        <v>45812.10212858796</v>
      </c>
      <c r="G113" s="177"/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464"/>
      <c r="AC113" s="464"/>
      <c r="AD113" s="465"/>
      <c r="AE113" s="465"/>
      <c r="AF113" s="465"/>
      <c r="AG113" s="466"/>
      <c r="AH113" s="466"/>
    </row>
    <row r="114">
      <c r="A114" s="459">
        <v>45812.0</v>
      </c>
      <c r="B114" s="177" t="s">
        <v>37</v>
      </c>
      <c r="C114" s="177" t="s">
        <v>878</v>
      </c>
      <c r="D114" s="177">
        <v>45812.25604166667</v>
      </c>
      <c r="E114" s="177">
        <v>45812.26081189815</v>
      </c>
      <c r="F114" s="178"/>
      <c r="G114" s="177"/>
      <c r="H114" s="177"/>
      <c r="I114" s="177"/>
      <c r="J114" s="177"/>
      <c r="K114" s="177"/>
      <c r="L114" s="177"/>
      <c r="M114" s="178"/>
      <c r="N114" s="177"/>
      <c r="O114" s="177"/>
      <c r="P114" s="177"/>
      <c r="Q114" s="178"/>
      <c r="R114" s="178"/>
      <c r="S114" s="178"/>
      <c r="T114" s="177"/>
      <c r="U114" s="177"/>
      <c r="V114" s="177"/>
      <c r="W114" s="178"/>
      <c r="X114" s="177"/>
      <c r="Y114" s="178"/>
      <c r="Z114" s="178"/>
      <c r="AA114" s="177"/>
      <c r="AB114" s="467"/>
      <c r="AC114" s="464"/>
      <c r="AD114" s="465"/>
      <c r="AE114" s="465"/>
      <c r="AF114" s="465"/>
      <c r="AG114" s="466"/>
      <c r="AH114" s="466"/>
    </row>
    <row r="115">
      <c r="A115" s="459">
        <v>45812.0</v>
      </c>
      <c r="B115" s="177" t="s">
        <v>57</v>
      </c>
      <c r="C115" s="177" t="s">
        <v>878</v>
      </c>
      <c r="D115" s="177">
        <v>45812.265706018516</v>
      </c>
      <c r="E115" s="177">
        <v>45812.2680856713</v>
      </c>
      <c r="F115" s="178"/>
      <c r="G115" s="177"/>
      <c r="H115" s="177"/>
      <c r="I115" s="177"/>
      <c r="J115" s="177"/>
      <c r="K115" s="177"/>
      <c r="L115" s="177"/>
      <c r="M115" s="178"/>
      <c r="N115" s="177"/>
      <c r="O115" s="177"/>
      <c r="P115" s="177"/>
      <c r="Q115" s="178"/>
      <c r="R115" s="178"/>
      <c r="S115" s="178"/>
      <c r="T115" s="177"/>
      <c r="U115" s="177"/>
      <c r="V115" s="177"/>
      <c r="W115" s="178"/>
      <c r="X115" s="177"/>
      <c r="Y115" s="178"/>
      <c r="Z115" s="178"/>
      <c r="AA115" s="177"/>
      <c r="AB115" s="467"/>
      <c r="AC115" s="464"/>
      <c r="AD115" s="465"/>
      <c r="AE115" s="465"/>
      <c r="AF115" s="465"/>
      <c r="AG115" s="466"/>
      <c r="AH115" s="466"/>
    </row>
    <row r="116">
      <c r="A116" s="459">
        <v>45812.0</v>
      </c>
      <c r="B116" s="177" t="s">
        <v>155</v>
      </c>
      <c r="C116" s="177" t="s">
        <v>878</v>
      </c>
      <c r="D116" s="177">
        <v>45812.26804398148</v>
      </c>
      <c r="E116" s="177">
        <v>45812.27006909722</v>
      </c>
      <c r="F116" s="178"/>
      <c r="G116" s="177"/>
      <c r="H116" s="177"/>
      <c r="I116" s="177"/>
      <c r="J116" s="177"/>
      <c r="K116" s="177"/>
      <c r="L116" s="177"/>
      <c r="M116" s="178"/>
      <c r="N116" s="177"/>
      <c r="O116" s="177"/>
      <c r="P116" s="177"/>
      <c r="Q116" s="178"/>
      <c r="R116" s="178"/>
      <c r="S116" s="178"/>
      <c r="T116" s="177"/>
      <c r="U116" s="177"/>
      <c r="V116" s="177"/>
      <c r="W116" s="178"/>
      <c r="X116" s="177"/>
      <c r="Y116" s="178"/>
      <c r="Z116" s="177"/>
      <c r="AA116" s="177"/>
      <c r="AB116" s="467"/>
      <c r="AC116" s="464"/>
      <c r="AD116" s="465"/>
      <c r="AE116" s="465"/>
      <c r="AF116" s="465"/>
      <c r="AG116" s="466"/>
      <c r="AH116" s="466"/>
    </row>
    <row r="117">
      <c r="A117" s="459">
        <v>45812.0</v>
      </c>
      <c r="B117" s="177" t="s">
        <v>84</v>
      </c>
      <c r="C117" s="177" t="s">
        <v>878</v>
      </c>
      <c r="D117" s="177">
        <v>45812.27520833333</v>
      </c>
      <c r="E117" s="178"/>
      <c r="F117" s="178"/>
      <c r="G117" s="177"/>
      <c r="H117" s="177"/>
      <c r="I117" s="177"/>
      <c r="J117" s="177"/>
      <c r="K117" s="177"/>
      <c r="L117" s="178"/>
      <c r="M117" s="178"/>
      <c r="N117" s="177"/>
      <c r="O117" s="177"/>
      <c r="P117" s="177"/>
      <c r="Q117" s="178"/>
      <c r="R117" s="178"/>
      <c r="S117" s="178"/>
      <c r="T117" s="177"/>
      <c r="U117" s="177"/>
      <c r="V117" s="177"/>
      <c r="W117" s="178"/>
      <c r="X117" s="177"/>
      <c r="Y117" s="178"/>
      <c r="Z117" s="178"/>
      <c r="AA117" s="177"/>
      <c r="AB117" s="467"/>
      <c r="AC117" s="464"/>
      <c r="AD117" s="465"/>
      <c r="AE117" s="465"/>
      <c r="AF117" s="465"/>
      <c r="AG117" s="466"/>
      <c r="AH117" s="466"/>
    </row>
    <row r="118">
      <c r="A118" s="459">
        <v>45812.0</v>
      </c>
      <c r="B118" s="177" t="s">
        <v>244</v>
      </c>
      <c r="C118" s="177" t="s">
        <v>878</v>
      </c>
      <c r="D118" s="177">
        <v>45812.2977662037</v>
      </c>
      <c r="E118" s="178"/>
      <c r="F118" s="178"/>
      <c r="G118" s="177"/>
      <c r="H118" s="177"/>
      <c r="I118" s="177"/>
      <c r="J118" s="177"/>
      <c r="K118" s="177"/>
      <c r="L118" s="178"/>
      <c r="M118" s="178"/>
      <c r="N118" s="177"/>
      <c r="O118" s="177"/>
      <c r="P118" s="177"/>
      <c r="Q118" s="178"/>
      <c r="R118" s="178"/>
      <c r="S118" s="178"/>
      <c r="T118" s="177"/>
      <c r="U118" s="177"/>
      <c r="V118" s="177"/>
      <c r="W118" s="178"/>
      <c r="X118" s="177"/>
      <c r="Y118" s="178"/>
      <c r="Z118" s="178"/>
      <c r="AA118" s="177"/>
      <c r="AB118" s="467"/>
      <c r="AC118" s="464"/>
      <c r="AD118" s="465"/>
      <c r="AE118" s="465"/>
      <c r="AF118" s="465"/>
      <c r="AG118" s="466"/>
      <c r="AH118" s="466"/>
    </row>
    <row r="119">
      <c r="A119" s="459">
        <v>45812.0</v>
      </c>
      <c r="B119" s="177" t="s">
        <v>77</v>
      </c>
      <c r="C119" s="177" t="s">
        <v>2131</v>
      </c>
      <c r="D119" s="177">
        <v>45812.24337962963</v>
      </c>
      <c r="E119" s="177">
        <v>45812.24367390046</v>
      </c>
      <c r="F119" s="178"/>
      <c r="G119" s="177"/>
      <c r="H119" s="177"/>
      <c r="I119" s="177"/>
      <c r="J119" s="177"/>
      <c r="K119" s="177"/>
      <c r="L119" s="177"/>
      <c r="M119" s="178"/>
      <c r="N119" s="177"/>
      <c r="O119" s="177"/>
      <c r="P119" s="177"/>
      <c r="Q119" s="178"/>
      <c r="R119" s="178"/>
      <c r="S119" s="178"/>
      <c r="T119" s="177"/>
      <c r="U119" s="177"/>
      <c r="V119" s="177"/>
      <c r="W119" s="178"/>
      <c r="X119" s="177"/>
      <c r="Y119" s="178"/>
      <c r="Z119" s="177"/>
      <c r="AA119" s="177"/>
      <c r="AB119" s="467"/>
      <c r="AC119" s="464"/>
      <c r="AD119" s="465"/>
      <c r="AE119" s="465"/>
      <c r="AF119" s="465"/>
      <c r="AG119" s="466"/>
      <c r="AH119" s="466"/>
    </row>
    <row r="120">
      <c r="A120" s="459">
        <v>45812.0</v>
      </c>
      <c r="B120" s="177" t="s">
        <v>47</v>
      </c>
      <c r="C120" s="177" t="s">
        <v>878</v>
      </c>
      <c r="D120" s="177">
        <v>45812.25608796296</v>
      </c>
      <c r="E120" s="177">
        <v>45812.27216144676</v>
      </c>
      <c r="F120" s="178"/>
      <c r="G120" s="177"/>
      <c r="H120" s="177"/>
      <c r="I120" s="177"/>
      <c r="J120" s="177"/>
      <c r="K120" s="177"/>
      <c r="L120" s="177"/>
      <c r="M120" s="178"/>
      <c r="N120" s="177"/>
      <c r="O120" s="177"/>
      <c r="P120" s="177"/>
      <c r="Q120" s="178"/>
      <c r="R120" s="178"/>
      <c r="S120" s="178"/>
      <c r="T120" s="177"/>
      <c r="U120" s="177"/>
      <c r="V120" s="177"/>
      <c r="W120" s="178"/>
      <c r="X120" s="177"/>
      <c r="Y120" s="178"/>
      <c r="Z120" s="178"/>
      <c r="AA120" s="177"/>
      <c r="AB120" s="467"/>
      <c r="AC120" s="464"/>
      <c r="AD120" s="465"/>
      <c r="AE120" s="465"/>
      <c r="AF120" s="465"/>
      <c r="AG120" s="466"/>
      <c r="AH120" s="466"/>
    </row>
    <row r="121">
      <c r="A121" s="459">
        <v>45812.0</v>
      </c>
      <c r="B121" s="177" t="s">
        <v>22</v>
      </c>
      <c r="C121" s="177" t="s">
        <v>878</v>
      </c>
      <c r="D121" s="177">
        <v>45812.27329861111</v>
      </c>
      <c r="E121" s="177">
        <v>45812.27428302083</v>
      </c>
      <c r="F121" s="178"/>
      <c r="G121" s="177"/>
      <c r="H121" s="177"/>
      <c r="I121" s="177"/>
      <c r="J121" s="177"/>
      <c r="K121" s="177"/>
      <c r="L121" s="177"/>
      <c r="M121" s="178"/>
      <c r="N121" s="177"/>
      <c r="O121" s="177"/>
      <c r="P121" s="177"/>
      <c r="Q121" s="178"/>
      <c r="R121" s="178"/>
      <c r="S121" s="178"/>
      <c r="T121" s="177"/>
      <c r="U121" s="177"/>
      <c r="V121" s="177"/>
      <c r="W121" s="178"/>
      <c r="X121" s="177"/>
      <c r="Y121" s="178"/>
      <c r="Z121" s="178"/>
      <c r="AA121" s="177"/>
      <c r="AB121" s="467"/>
      <c r="AC121" s="464"/>
      <c r="AD121" s="465"/>
      <c r="AE121" s="465"/>
      <c r="AF121" s="465"/>
      <c r="AG121" s="466"/>
      <c r="AH121" s="466"/>
    </row>
    <row r="122">
      <c r="A122" s="459">
        <v>45812.0</v>
      </c>
      <c r="B122" s="177" t="s">
        <v>70</v>
      </c>
      <c r="C122" s="177" t="s">
        <v>878</v>
      </c>
      <c r="D122" s="177">
        <v>45812.280277777776</v>
      </c>
      <c r="E122" s="177">
        <v>45812.28312033565</v>
      </c>
      <c r="F122" s="178"/>
      <c r="G122" s="177"/>
      <c r="H122" s="177"/>
      <c r="I122" s="177"/>
      <c r="J122" s="177"/>
      <c r="K122" s="177"/>
      <c r="L122" s="177"/>
      <c r="M122" s="178"/>
      <c r="N122" s="177"/>
      <c r="O122" s="177"/>
      <c r="P122" s="177"/>
      <c r="Q122" s="178"/>
      <c r="R122" s="178"/>
      <c r="S122" s="178"/>
      <c r="T122" s="177"/>
      <c r="U122" s="177"/>
      <c r="V122" s="177"/>
      <c r="W122" s="178"/>
      <c r="X122" s="177"/>
      <c r="Y122" s="178"/>
      <c r="Z122" s="178"/>
      <c r="AA122" s="177"/>
      <c r="AB122" s="467"/>
      <c r="AC122" s="464"/>
      <c r="AD122" s="465"/>
      <c r="AE122" s="465"/>
      <c r="AF122" s="465"/>
      <c r="AG122" s="466"/>
      <c r="AH122" s="466"/>
    </row>
    <row r="123">
      <c r="A123" s="459">
        <v>45812.0</v>
      </c>
      <c r="B123" s="177" t="s">
        <v>172</v>
      </c>
      <c r="C123" s="177" t="s">
        <v>878</v>
      </c>
      <c r="D123" s="177">
        <v>45812.21905092592</v>
      </c>
      <c r="E123" s="177">
        <v>45812.22242899305</v>
      </c>
      <c r="F123" s="178"/>
      <c r="G123" s="177"/>
      <c r="H123" s="177"/>
      <c r="I123" s="177"/>
      <c r="J123" s="177"/>
      <c r="K123" s="177"/>
      <c r="L123" s="177"/>
      <c r="M123" s="178"/>
      <c r="N123" s="177"/>
      <c r="O123" s="177"/>
      <c r="P123" s="177"/>
      <c r="Q123" s="178"/>
      <c r="R123" s="178"/>
      <c r="S123" s="178"/>
      <c r="T123" s="177"/>
      <c r="U123" s="177"/>
      <c r="V123" s="177"/>
      <c r="W123" s="178"/>
      <c r="X123" s="177"/>
      <c r="Y123" s="178"/>
      <c r="Z123" s="177"/>
      <c r="AA123" s="177"/>
      <c r="AB123" s="467"/>
      <c r="AC123" s="464"/>
      <c r="AD123" s="465"/>
      <c r="AE123" s="465"/>
      <c r="AF123" s="465"/>
      <c r="AG123" s="466"/>
      <c r="AH123" s="466"/>
    </row>
    <row r="124">
      <c r="A124" s="459">
        <v>45812.0</v>
      </c>
      <c r="B124" s="177" t="s">
        <v>18</v>
      </c>
      <c r="C124" s="177" t="s">
        <v>878</v>
      </c>
      <c r="D124" s="177">
        <v>45812.271944444445</v>
      </c>
      <c r="E124" s="177">
        <v>45812.273031550925</v>
      </c>
      <c r="F124" s="178"/>
      <c r="G124" s="177"/>
      <c r="H124" s="177"/>
      <c r="I124" s="177"/>
      <c r="J124" s="177"/>
      <c r="K124" s="177"/>
      <c r="L124" s="177"/>
      <c r="M124" s="178"/>
      <c r="N124" s="177"/>
      <c r="O124" s="177"/>
      <c r="P124" s="177"/>
      <c r="Q124" s="178"/>
      <c r="R124" s="178"/>
      <c r="S124" s="178"/>
      <c r="T124" s="177"/>
      <c r="U124" s="177"/>
      <c r="V124" s="177"/>
      <c r="W124" s="178"/>
      <c r="X124" s="177"/>
      <c r="Y124" s="178"/>
      <c r="Z124" s="177"/>
      <c r="AA124" s="177"/>
      <c r="AB124" s="467"/>
      <c r="AC124" s="464"/>
      <c r="AD124" s="465"/>
      <c r="AE124" s="465"/>
      <c r="AF124" s="465"/>
      <c r="AG124" s="466"/>
      <c r="AH124" s="466"/>
    </row>
    <row r="125">
      <c r="A125" s="459">
        <v>45812.0</v>
      </c>
      <c r="B125" s="126" t="s">
        <v>606</v>
      </c>
      <c r="C125" s="177" t="s">
        <v>878</v>
      </c>
      <c r="D125" s="177">
        <v>45812.259097222224</v>
      </c>
      <c r="E125" s="177">
        <v>45812.272151400466</v>
      </c>
      <c r="F125" s="178"/>
      <c r="G125" s="177"/>
      <c r="H125" s="177"/>
      <c r="I125" s="177"/>
      <c r="J125" s="177"/>
      <c r="K125" s="177"/>
      <c r="L125" s="177"/>
      <c r="M125" s="178"/>
      <c r="N125" s="177"/>
      <c r="O125" s="177"/>
      <c r="P125" s="177"/>
      <c r="Q125" s="178"/>
      <c r="R125" s="178"/>
      <c r="S125" s="178"/>
      <c r="T125" s="177"/>
      <c r="U125" s="177"/>
      <c r="V125" s="177"/>
      <c r="W125" s="178"/>
      <c r="X125" s="177"/>
      <c r="Y125" s="178"/>
      <c r="Z125" s="178"/>
      <c r="AA125" s="177"/>
      <c r="AB125" s="467"/>
      <c r="AC125" s="464"/>
      <c r="AD125" s="465"/>
      <c r="AE125" s="465"/>
      <c r="AF125" s="465"/>
      <c r="AG125" s="466"/>
      <c r="AH125" s="466"/>
    </row>
    <row r="126">
      <c r="A126" s="459">
        <v>45812.0</v>
      </c>
      <c r="B126" s="126" t="s">
        <v>54</v>
      </c>
      <c r="C126" s="177" t="s">
        <v>878</v>
      </c>
      <c r="D126" s="177">
        <v>45812.2653125</v>
      </c>
      <c r="E126" s="177">
        <v>45812.28412297454</v>
      </c>
      <c r="F126" s="178"/>
      <c r="G126" s="177"/>
      <c r="H126" s="177"/>
      <c r="I126" s="177"/>
      <c r="J126" s="177"/>
      <c r="K126" s="177"/>
      <c r="L126" s="177"/>
      <c r="M126" s="178"/>
      <c r="N126" s="177"/>
      <c r="O126" s="177"/>
      <c r="P126" s="177"/>
      <c r="Q126" s="178"/>
      <c r="R126" s="178"/>
      <c r="S126" s="178"/>
      <c r="T126" s="177"/>
      <c r="U126" s="177"/>
      <c r="V126" s="177"/>
      <c r="W126" s="178"/>
      <c r="X126" s="177"/>
      <c r="Y126" s="178"/>
      <c r="Z126" s="178"/>
      <c r="AA126" s="177"/>
      <c r="AB126" s="467"/>
      <c r="AC126" s="464"/>
      <c r="AD126" s="465"/>
      <c r="AE126" s="465"/>
      <c r="AF126" s="465"/>
      <c r="AG126" s="466"/>
      <c r="AH126" s="466"/>
    </row>
    <row r="127">
      <c r="A127" s="460"/>
      <c r="B127" s="134"/>
      <c r="C127" s="461"/>
      <c r="D127" s="461"/>
      <c r="E127" s="461"/>
      <c r="F127" s="461"/>
      <c r="G127" s="461"/>
      <c r="H127" s="461"/>
      <c r="I127" s="461"/>
      <c r="J127" s="461"/>
      <c r="K127" s="461"/>
      <c r="L127" s="461"/>
      <c r="M127" s="461"/>
      <c r="N127" s="461"/>
      <c r="O127" s="461"/>
      <c r="P127" s="461"/>
      <c r="Q127" s="461"/>
      <c r="R127" s="461"/>
      <c r="S127" s="461"/>
      <c r="T127" s="461"/>
      <c r="U127" s="461"/>
      <c r="V127" s="461"/>
      <c r="W127" s="461"/>
      <c r="X127" s="461"/>
      <c r="Y127" s="461"/>
      <c r="Z127" s="461"/>
      <c r="AA127" s="461"/>
      <c r="AB127" s="461"/>
      <c r="AC127" s="461"/>
      <c r="AD127" s="461"/>
      <c r="AE127" s="461"/>
      <c r="AF127" s="461"/>
      <c r="AG127" s="461"/>
      <c r="AH127" s="461"/>
    </row>
    <row r="128">
      <c r="A128" s="460"/>
      <c r="B128" s="177"/>
      <c r="C128" s="461"/>
      <c r="D128" s="461"/>
      <c r="E128" s="461"/>
      <c r="F128" s="461"/>
      <c r="G128" s="461"/>
      <c r="H128" s="461"/>
      <c r="I128" s="461"/>
      <c r="J128" s="461"/>
      <c r="K128" s="461"/>
      <c r="L128" s="461"/>
      <c r="M128" s="461"/>
      <c r="N128" s="461"/>
      <c r="O128" s="461"/>
      <c r="P128" s="461"/>
      <c r="Q128" s="461"/>
      <c r="R128" s="461"/>
      <c r="S128" s="461"/>
      <c r="T128" s="461"/>
      <c r="U128" s="461"/>
      <c r="V128" s="461"/>
      <c r="W128" s="461"/>
      <c r="X128" s="461"/>
      <c r="Y128" s="461"/>
      <c r="Z128" s="461"/>
      <c r="AA128" s="461"/>
      <c r="AB128" s="461"/>
      <c r="AC128" s="461"/>
      <c r="AD128" s="461"/>
      <c r="AE128" s="461"/>
      <c r="AF128" s="461"/>
      <c r="AG128" s="461"/>
      <c r="AH128" s="461"/>
    </row>
    <row r="129">
      <c r="A129" s="460"/>
      <c r="B129" s="134"/>
      <c r="C129" s="461"/>
      <c r="D129" s="461"/>
      <c r="E129" s="461"/>
      <c r="F129" s="461"/>
      <c r="G129" s="461"/>
      <c r="H129" s="461"/>
      <c r="I129" s="461"/>
      <c r="J129" s="461"/>
      <c r="K129" s="461"/>
      <c r="L129" s="461"/>
      <c r="M129" s="461"/>
      <c r="N129" s="461"/>
      <c r="O129" s="461"/>
      <c r="P129" s="461"/>
      <c r="Q129" s="461"/>
      <c r="R129" s="461"/>
      <c r="S129" s="461"/>
      <c r="T129" s="461"/>
      <c r="U129" s="461"/>
      <c r="V129" s="461"/>
      <c r="W129" s="461"/>
      <c r="X129" s="461"/>
      <c r="Y129" s="461"/>
      <c r="Z129" s="461"/>
      <c r="AA129" s="461"/>
      <c r="AB129" s="461"/>
      <c r="AC129" s="461"/>
      <c r="AD129" s="461"/>
      <c r="AE129" s="461"/>
      <c r="AF129" s="461"/>
      <c r="AG129" s="461"/>
      <c r="AH129" s="461"/>
    </row>
    <row r="130">
      <c r="A130" s="460"/>
      <c r="B130" s="134"/>
      <c r="C130" s="461"/>
      <c r="D130" s="461"/>
      <c r="E130" s="461"/>
      <c r="F130" s="461"/>
      <c r="G130" s="461"/>
      <c r="H130" s="461"/>
      <c r="I130" s="461"/>
      <c r="J130" s="461"/>
      <c r="K130" s="461"/>
      <c r="L130" s="461"/>
      <c r="M130" s="461"/>
      <c r="N130" s="461"/>
      <c r="O130" s="461"/>
      <c r="P130" s="461"/>
      <c r="Q130" s="461"/>
      <c r="R130" s="461"/>
      <c r="S130" s="461"/>
      <c r="T130" s="461"/>
      <c r="U130" s="461"/>
      <c r="V130" s="461"/>
      <c r="W130" s="461"/>
      <c r="X130" s="461"/>
      <c r="Y130" s="461"/>
      <c r="Z130" s="461"/>
      <c r="AA130" s="461"/>
      <c r="AB130" s="461"/>
      <c r="AC130" s="461"/>
      <c r="AD130" s="461"/>
      <c r="AE130" s="461"/>
      <c r="AF130" s="461"/>
      <c r="AG130" s="461"/>
      <c r="AH130" s="461"/>
    </row>
    <row r="131">
      <c r="A131" s="458"/>
      <c r="B131" s="29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</row>
    <row r="132">
      <c r="A132" s="458"/>
      <c r="B132" s="29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</row>
    <row r="133">
      <c r="A133" s="458"/>
      <c r="B133" s="29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13"/>
    <col customWidth="1" min="2" max="5" width="23.0"/>
  </cols>
  <sheetData>
    <row r="1">
      <c r="A1" s="134" t="s">
        <v>27</v>
      </c>
      <c r="B1" s="461">
        <v>45813.085335648146</v>
      </c>
      <c r="C1" s="134">
        <v>2332.0</v>
      </c>
      <c r="D1" s="461">
        <v>45813.115439814814</v>
      </c>
      <c r="E1" s="461">
        <v>45813.14297453704</v>
      </c>
    </row>
    <row r="2">
      <c r="A2" s="134" t="s">
        <v>358</v>
      </c>
      <c r="B2" s="461">
        <v>45813.21807870371</v>
      </c>
      <c r="C2" s="134">
        <v>1091.0</v>
      </c>
      <c r="D2" s="461">
        <v>45813.22033564815</v>
      </c>
      <c r="E2" s="468">
        <v>45813.22988425926</v>
      </c>
    </row>
    <row r="3">
      <c r="A3" s="134" t="s">
        <v>172</v>
      </c>
      <c r="B3" s="461">
        <v>45813.191828703704</v>
      </c>
      <c r="C3" s="134">
        <v>2074.0</v>
      </c>
      <c r="D3" s="461">
        <v>45813.19221064815</v>
      </c>
      <c r="E3" s="468">
        <v>45813.2375</v>
      </c>
    </row>
    <row r="4">
      <c r="A4" s="134" t="s">
        <v>602</v>
      </c>
      <c r="B4" s="461">
        <v>45813.234398148146</v>
      </c>
      <c r="C4" s="134">
        <v>1394.0</v>
      </c>
      <c r="D4" s="461">
        <v>45813.23541666667</v>
      </c>
      <c r="E4" s="468">
        <v>45813.243055555555</v>
      </c>
    </row>
    <row r="5">
      <c r="A5" s="134" t="s">
        <v>66</v>
      </c>
      <c r="B5" s="461">
        <v>45813.16546296296</v>
      </c>
      <c r="C5" s="134">
        <v>1104.0</v>
      </c>
      <c r="D5" s="461">
        <v>45813.19068287037</v>
      </c>
      <c r="E5" s="468">
        <v>45813.21005787037</v>
      </c>
    </row>
    <row r="6">
      <c r="A6" s="134" t="s">
        <v>325</v>
      </c>
      <c r="B6" s="461">
        <v>45813.19188657407</v>
      </c>
      <c r="C6" s="134">
        <v>348.0</v>
      </c>
      <c r="D6" s="461">
        <v>45813.19400462963</v>
      </c>
      <c r="E6" s="468">
        <v>45813.198379629626</v>
      </c>
    </row>
    <row r="7">
      <c r="A7" s="134" t="s">
        <v>198</v>
      </c>
      <c r="B7" s="461">
        <v>45813.165983796294</v>
      </c>
      <c r="C7" s="134">
        <v>985.0</v>
      </c>
      <c r="D7" s="461">
        <v>45813.167592592596</v>
      </c>
      <c r="E7" s="468">
        <v>45813.174479166664</v>
      </c>
    </row>
    <row r="8">
      <c r="A8" s="134" t="s">
        <v>235</v>
      </c>
      <c r="B8" s="461">
        <v>45813.22689814815</v>
      </c>
      <c r="C8" s="134">
        <v>1915.0</v>
      </c>
      <c r="D8" s="461">
        <v>45813.24459490741</v>
      </c>
      <c r="E8" s="461">
        <v>45813.267118055555</v>
      </c>
    </row>
    <row r="9">
      <c r="A9" s="134" t="s">
        <v>174</v>
      </c>
      <c r="B9" s="461">
        <v>45813.20153935185</v>
      </c>
      <c r="C9" s="134">
        <v>961.0</v>
      </c>
      <c r="D9" s="461">
        <v>45813.2278125</v>
      </c>
      <c r="E9" s="461">
        <v>45813.241747685184</v>
      </c>
    </row>
    <row r="10">
      <c r="A10" s="134" t="s">
        <v>144</v>
      </c>
      <c r="B10" s="461">
        <v>45813.152233796296</v>
      </c>
      <c r="C10" s="134">
        <v>654.0</v>
      </c>
      <c r="D10" s="461">
        <v>45813.15767361111</v>
      </c>
      <c r="E10" s="461">
        <v>45813.16100694444</v>
      </c>
    </row>
    <row r="11">
      <c r="A11" s="134" t="s">
        <v>146</v>
      </c>
      <c r="B11" s="461">
        <v>45813.18769675926</v>
      </c>
      <c r="C11" s="134">
        <v>2012.0</v>
      </c>
      <c r="D11" s="461">
        <v>45813.18896990741</v>
      </c>
      <c r="E11" s="461">
        <v>45813.220509259256</v>
      </c>
    </row>
    <row r="12">
      <c r="A12" s="134" t="s">
        <v>135</v>
      </c>
      <c r="B12" s="461">
        <v>45813.18240740741</v>
      </c>
      <c r="C12" s="134">
        <v>1854.0</v>
      </c>
      <c r="D12" s="461">
        <v>45813.18462962963</v>
      </c>
      <c r="E12" s="461">
        <v>45813.20445601852</v>
      </c>
    </row>
    <row r="13">
      <c r="A13" s="134" t="s">
        <v>77</v>
      </c>
      <c r="B13" s="461">
        <v>45813.22152777778</v>
      </c>
      <c r="C13" s="134">
        <v>2132.0</v>
      </c>
      <c r="D13" s="461">
        <v>45813.223344907405</v>
      </c>
      <c r="E13" s="461">
        <v>45813.26425925926</v>
      </c>
    </row>
    <row r="14">
      <c r="A14" s="134" t="s">
        <v>240</v>
      </c>
      <c r="B14" s="461">
        <v>45813.142175925925</v>
      </c>
      <c r="C14" s="134">
        <v>1080.0</v>
      </c>
      <c r="D14" s="461">
        <v>45813.19170138889</v>
      </c>
      <c r="E14" s="461">
        <v>45813.20875</v>
      </c>
    </row>
    <row r="15">
      <c r="A15" s="134" t="s">
        <v>193</v>
      </c>
      <c r="B15" s="461">
        <v>45813.14310185185</v>
      </c>
      <c r="C15" s="134">
        <v>2323.0</v>
      </c>
      <c r="D15" s="461">
        <v>45813.1987037037</v>
      </c>
      <c r="E15" s="461">
        <v>45813.231782407405</v>
      </c>
    </row>
    <row r="16">
      <c r="A16" s="134" t="s">
        <v>73</v>
      </c>
      <c r="B16" s="461">
        <v>45813.310891203706</v>
      </c>
      <c r="C16" s="134">
        <v>0.0</v>
      </c>
      <c r="D16" s="177"/>
      <c r="E16" s="177"/>
    </row>
    <row r="17">
      <c r="A17" s="134" t="s">
        <v>25</v>
      </c>
      <c r="B17" s="461">
        <v>45813.20296296296</v>
      </c>
      <c r="C17" s="134">
        <v>2395.0</v>
      </c>
      <c r="D17" s="461">
        <v>45813.20402777778</v>
      </c>
      <c r="E17" s="461">
        <v>45813.21650462963</v>
      </c>
    </row>
    <row r="18">
      <c r="A18" s="134" t="s">
        <v>335</v>
      </c>
      <c r="B18" s="461">
        <v>45813.12736111111</v>
      </c>
      <c r="C18" s="134">
        <v>1190.0</v>
      </c>
      <c r="D18" s="461">
        <v>45813.129791666666</v>
      </c>
      <c r="E18" s="461">
        <v>45813.13548611111</v>
      </c>
    </row>
    <row r="19">
      <c r="A19" s="134" t="s">
        <v>82</v>
      </c>
      <c r="B19" s="461">
        <v>45813.17190972222</v>
      </c>
      <c r="C19" s="134">
        <v>963.0</v>
      </c>
      <c r="D19" s="461">
        <v>45813.20217592592</v>
      </c>
      <c r="E19" s="461">
        <v>45813.20412037037</v>
      </c>
    </row>
    <row r="20">
      <c r="A20" s="134" t="s">
        <v>468</v>
      </c>
      <c r="B20" s="461">
        <v>45813.11881944445</v>
      </c>
      <c r="C20" s="134">
        <v>1066.0</v>
      </c>
      <c r="D20" s="461">
        <v>45813.19892361111</v>
      </c>
      <c r="E20" s="461">
        <v>45813.20538194444</v>
      </c>
    </row>
    <row r="21">
      <c r="A21" s="134" t="s">
        <v>323</v>
      </c>
      <c r="B21" s="461">
        <v>45813.1283912037</v>
      </c>
      <c r="C21" s="134">
        <v>1319.0</v>
      </c>
      <c r="D21" s="461">
        <v>45813.197546296295</v>
      </c>
      <c r="E21" s="461">
        <v>45813.2097337963</v>
      </c>
    </row>
    <row r="22">
      <c r="A22" s="134" t="s">
        <v>306</v>
      </c>
      <c r="B22" s="461">
        <v>45813.11736111111</v>
      </c>
      <c r="C22" s="134">
        <v>597.0</v>
      </c>
      <c r="D22" s="461">
        <v>45813.21192129629</v>
      </c>
      <c r="E22" s="461">
        <v>45813.218090277776</v>
      </c>
    </row>
    <row r="23">
      <c r="A23" s="134" t="s">
        <v>1452</v>
      </c>
      <c r="B23" s="461">
        <v>45813.18510416667</v>
      </c>
      <c r="C23" s="134">
        <v>1027.0</v>
      </c>
      <c r="D23" s="461">
        <v>45813.196284722224</v>
      </c>
      <c r="E23" s="461">
        <v>45813.213171296295</v>
      </c>
    </row>
    <row r="24">
      <c r="A24" s="134" t="s">
        <v>84</v>
      </c>
      <c r="B24" s="461">
        <v>45813.228125</v>
      </c>
      <c r="C24" s="134">
        <v>2141.0</v>
      </c>
      <c r="D24" s="461">
        <v>45813.22986111111</v>
      </c>
      <c r="E24" s="461">
        <v>45813.26215277778</v>
      </c>
    </row>
    <row r="25">
      <c r="A25" s="134" t="s">
        <v>178</v>
      </c>
      <c r="B25" s="461">
        <v>45813.149351851855</v>
      </c>
      <c r="C25" s="134">
        <v>858.0</v>
      </c>
      <c r="D25" s="461">
        <v>45813.15645833333</v>
      </c>
      <c r="E25" s="461">
        <v>45813.16453703704</v>
      </c>
    </row>
    <row r="26">
      <c r="A26" s="134" t="s">
        <v>329</v>
      </c>
      <c r="B26" s="461">
        <v>45813.21179398148</v>
      </c>
      <c r="C26" s="134">
        <v>1130.0</v>
      </c>
      <c r="D26" s="461">
        <v>45813.214525462965</v>
      </c>
      <c r="E26" s="461">
        <v>45813.22309027778</v>
      </c>
    </row>
    <row r="27">
      <c r="A27" s="134" t="s">
        <v>91</v>
      </c>
      <c r="B27" s="461">
        <v>45813.214537037034</v>
      </c>
      <c r="C27" s="134">
        <v>1340.0</v>
      </c>
      <c r="D27" s="461">
        <v>45813.22219907407</v>
      </c>
      <c r="E27" s="461">
        <v>45813.24049768518</v>
      </c>
    </row>
    <row r="28">
      <c r="A28" s="134" t="s">
        <v>321</v>
      </c>
      <c r="B28" s="461">
        <v>45813.141909722224</v>
      </c>
      <c r="C28" s="134">
        <v>861.0</v>
      </c>
      <c r="D28" s="461">
        <v>45813.16310185185</v>
      </c>
      <c r="E28" s="461">
        <v>45813.16987268518</v>
      </c>
    </row>
    <row r="29">
      <c r="A29" s="134" t="s">
        <v>70</v>
      </c>
      <c r="B29" s="461">
        <v>45813.22800925926</v>
      </c>
      <c r="C29" s="134">
        <v>2298.0</v>
      </c>
      <c r="D29" s="461">
        <v>45813.23253472222</v>
      </c>
      <c r="E29" s="461">
        <v>45813.26829861111</v>
      </c>
    </row>
    <row r="30">
      <c r="A30" s="134" t="s">
        <v>18</v>
      </c>
      <c r="B30" s="461">
        <v>45813.23609953704</v>
      </c>
      <c r="C30" s="134">
        <v>3361.0</v>
      </c>
      <c r="D30" s="461">
        <v>45813.23685185185</v>
      </c>
      <c r="E30" s="461">
        <v>45813.265</v>
      </c>
    </row>
    <row r="31">
      <c r="A31" s="134" t="s">
        <v>136</v>
      </c>
      <c r="B31" s="461">
        <v>45813.08739583333</v>
      </c>
      <c r="C31" s="134">
        <v>1074.0</v>
      </c>
      <c r="D31" s="461">
        <v>45813.0887037037</v>
      </c>
      <c r="E31" s="461">
        <v>45813.102314814816</v>
      </c>
    </row>
    <row r="32">
      <c r="A32" s="134" t="s">
        <v>10</v>
      </c>
      <c r="B32" s="461">
        <v>45813.140081018515</v>
      </c>
      <c r="C32" s="134">
        <v>1548.0</v>
      </c>
      <c r="D32" s="461">
        <v>45813.172638888886</v>
      </c>
      <c r="E32" s="461">
        <v>45813.19466435185</v>
      </c>
    </row>
    <row r="33">
      <c r="A33" s="134" t="s">
        <v>244</v>
      </c>
      <c r="B33" s="461">
        <v>45813.216261574074</v>
      </c>
      <c r="C33" s="134">
        <v>1773.0</v>
      </c>
      <c r="D33" s="461">
        <v>45813.21973379629</v>
      </c>
      <c r="E33" s="461">
        <v>45813.24972222222</v>
      </c>
    </row>
    <row r="34">
      <c r="A34" s="134" t="s">
        <v>88</v>
      </c>
      <c r="B34" s="461">
        <v>45813.183958333335</v>
      </c>
      <c r="C34" s="134">
        <v>1868.0</v>
      </c>
      <c r="D34" s="461">
        <v>45813.189571759256</v>
      </c>
      <c r="E34" s="461">
        <v>45813.24586805556</v>
      </c>
    </row>
    <row r="35">
      <c r="A35" s="134" t="s">
        <v>606</v>
      </c>
      <c r="B35" s="461">
        <v>45813.22980324074</v>
      </c>
      <c r="C35" s="134">
        <v>1842.0</v>
      </c>
      <c r="D35" s="461">
        <v>45813.23122685185</v>
      </c>
      <c r="E35" s="461">
        <v>45813.24699074074</v>
      </c>
    </row>
    <row r="36">
      <c r="A36" s="134" t="s">
        <v>23</v>
      </c>
      <c r="B36" s="461">
        <v>45813.18341435185</v>
      </c>
      <c r="C36" s="134">
        <v>1912.0</v>
      </c>
      <c r="D36" s="461">
        <v>45813.197060185186</v>
      </c>
      <c r="E36" s="461">
        <v>45813.22928240741</v>
      </c>
    </row>
    <row r="37">
      <c r="A37" s="134" t="s">
        <v>517</v>
      </c>
      <c r="B37" s="461">
        <v>45813.12265046296</v>
      </c>
      <c r="C37" s="134">
        <v>1173.0</v>
      </c>
      <c r="D37" s="461">
        <v>45813.12396990741</v>
      </c>
      <c r="E37" s="461">
        <v>45813.132893518516</v>
      </c>
    </row>
    <row r="38">
      <c r="A38" s="134" t="s">
        <v>43</v>
      </c>
      <c r="B38" s="461">
        <v>45813.083032407405</v>
      </c>
      <c r="C38" s="134">
        <v>409.0</v>
      </c>
      <c r="D38" s="461">
        <v>45813.223449074074</v>
      </c>
      <c r="E38" s="461">
        <v>45813.227314814816</v>
      </c>
    </row>
    <row r="39">
      <c r="A39" s="134" t="s">
        <v>331</v>
      </c>
      <c r="B39" s="461">
        <v>45813.16113425926</v>
      </c>
      <c r="C39" s="134">
        <v>1496.0</v>
      </c>
      <c r="D39" s="461">
        <v>45813.167083333334</v>
      </c>
      <c r="E39" s="461">
        <v>45813.186006944445</v>
      </c>
    </row>
    <row r="40">
      <c r="A40" s="134" t="s">
        <v>69</v>
      </c>
      <c r="B40" s="461">
        <v>45813.22152777778</v>
      </c>
      <c r="C40" s="134">
        <v>2642.0</v>
      </c>
      <c r="D40" s="461">
        <v>45813.22313657407</v>
      </c>
      <c r="E40" s="461">
        <v>45813.23913194444</v>
      </c>
    </row>
    <row r="41">
      <c r="A41" s="134" t="s">
        <v>54</v>
      </c>
      <c r="B41" s="461">
        <v>45813.21230324074</v>
      </c>
      <c r="C41" s="134">
        <v>1260.0</v>
      </c>
      <c r="D41" s="461">
        <v>45813.21693287037</v>
      </c>
      <c r="E41" s="461">
        <v>45813.22414351852</v>
      </c>
    </row>
    <row r="42">
      <c r="A42" s="134" t="s">
        <v>17</v>
      </c>
      <c r="B42" s="461">
        <v>45813.2371412037</v>
      </c>
      <c r="C42" s="134">
        <v>1933.0</v>
      </c>
      <c r="D42" s="461">
        <v>45813.24074074074</v>
      </c>
      <c r="E42" s="461">
        <v>45813.255891203706</v>
      </c>
    </row>
    <row r="43">
      <c r="A43" s="134" t="s">
        <v>8</v>
      </c>
      <c r="B43" s="461">
        <v>45813.226805555554</v>
      </c>
      <c r="C43" s="134">
        <v>1338.0</v>
      </c>
      <c r="D43" s="461">
        <v>45813.2427662037</v>
      </c>
      <c r="E43" s="461">
        <v>45813.24538194444</v>
      </c>
    </row>
    <row r="44">
      <c r="A44" s="134" t="s">
        <v>14</v>
      </c>
      <c r="B44" s="461">
        <v>45813.15326388889</v>
      </c>
      <c r="C44" s="134">
        <v>1849.0</v>
      </c>
      <c r="D44" s="461">
        <v>45813.161875</v>
      </c>
      <c r="E44" s="461">
        <v>45813.16688657407</v>
      </c>
    </row>
    <row r="45">
      <c r="A45" s="134" t="s">
        <v>45</v>
      </c>
      <c r="B45" s="461">
        <v>45813.24240740741</v>
      </c>
      <c r="C45" s="134">
        <v>1362.0</v>
      </c>
      <c r="D45" s="461">
        <v>45813.24451388889</v>
      </c>
      <c r="E45" s="461">
        <v>45813.25142361111</v>
      </c>
    </row>
    <row r="46">
      <c r="A46" s="134" t="s">
        <v>97</v>
      </c>
      <c r="B46" s="461">
        <v>45813.116261574076</v>
      </c>
      <c r="C46" s="134">
        <v>1867.0</v>
      </c>
      <c r="D46" s="461">
        <v>45813.11876157407</v>
      </c>
      <c r="E46" s="461">
        <v>45813.14371527778</v>
      </c>
    </row>
    <row r="47">
      <c r="A47" s="134" t="s">
        <v>125</v>
      </c>
      <c r="B47" s="461">
        <v>45813.17318287037</v>
      </c>
      <c r="C47" s="134">
        <v>1740.0</v>
      </c>
      <c r="D47" s="461">
        <v>45813.21297453704</v>
      </c>
      <c r="E47" s="461">
        <v>45813.231944444444</v>
      </c>
    </row>
    <row r="48">
      <c r="A48" s="134" t="s">
        <v>7</v>
      </c>
      <c r="B48" s="461">
        <v>45813.19212962963</v>
      </c>
      <c r="C48" s="134">
        <v>1546.0</v>
      </c>
      <c r="D48" s="461">
        <v>45813.19383101852</v>
      </c>
      <c r="E48" s="461">
        <v>45813.240949074076</v>
      </c>
    </row>
    <row r="49">
      <c r="A49" s="134" t="s">
        <v>422</v>
      </c>
      <c r="B49" s="461">
        <v>45813.19782407407</v>
      </c>
      <c r="C49" s="134">
        <v>1101.0</v>
      </c>
      <c r="D49" s="461">
        <v>45813.20040509259</v>
      </c>
      <c r="E49" s="461">
        <v>45813.209074074075</v>
      </c>
    </row>
    <row r="50">
      <c r="A50" s="134" t="s">
        <v>79</v>
      </c>
      <c r="B50" s="461">
        <v>45813.20109953704</v>
      </c>
      <c r="C50" s="134">
        <v>2986.0</v>
      </c>
      <c r="D50" s="461">
        <v>45813.20655092593</v>
      </c>
      <c r="E50" s="461">
        <v>45813.28628472222</v>
      </c>
    </row>
    <row r="51">
      <c r="A51" s="134" t="s">
        <v>101</v>
      </c>
      <c r="B51" s="461">
        <v>45813.21261574074</v>
      </c>
      <c r="C51" s="134">
        <v>836.0</v>
      </c>
      <c r="D51" s="461">
        <v>45813.21364583333</v>
      </c>
      <c r="E51" s="461">
        <v>45813.22692129629</v>
      </c>
    </row>
    <row r="52">
      <c r="A52" s="134" t="s">
        <v>157</v>
      </c>
      <c r="B52" s="461">
        <v>45813.23626157407</v>
      </c>
      <c r="C52" s="134">
        <v>1505.0</v>
      </c>
      <c r="D52" s="461">
        <v>45813.23743055556</v>
      </c>
      <c r="E52" s="461">
        <v>45813.25414351852</v>
      </c>
    </row>
    <row r="53">
      <c r="A53" s="134" t="s">
        <v>170</v>
      </c>
      <c r="B53" s="461">
        <v>45813.19813657407</v>
      </c>
      <c r="C53" s="134">
        <v>1613.0</v>
      </c>
      <c r="D53" s="461">
        <v>45813.19960648148</v>
      </c>
      <c r="E53" s="461">
        <v>45813.20922453704</v>
      </c>
    </row>
    <row r="54">
      <c r="A54" s="134" t="s">
        <v>118</v>
      </c>
      <c r="B54" s="461">
        <v>45813.07916666667</v>
      </c>
      <c r="C54" s="134">
        <v>1171.0</v>
      </c>
      <c r="D54" s="461">
        <v>45813.21996527778</v>
      </c>
      <c r="E54" s="461">
        <v>45813.247141203705</v>
      </c>
    </row>
    <row r="55">
      <c r="A55" s="134" t="s">
        <v>86</v>
      </c>
      <c r="B55" s="461">
        <v>45813.13784722222</v>
      </c>
      <c r="C55" s="134">
        <v>794.0</v>
      </c>
      <c r="D55" s="461">
        <v>45813.19142361111</v>
      </c>
      <c r="E55" s="461">
        <v>45813.20494212963</v>
      </c>
    </row>
    <row r="56">
      <c r="A56" s="134" t="s">
        <v>181</v>
      </c>
      <c r="B56" s="461">
        <v>45813.13966435185</v>
      </c>
      <c r="C56" s="134">
        <v>670.0</v>
      </c>
      <c r="D56" s="461">
        <v>45813.20506944445</v>
      </c>
      <c r="E56" s="461">
        <v>45813.21333333333</v>
      </c>
    </row>
    <row r="57">
      <c r="A57" s="134" t="s">
        <v>771</v>
      </c>
      <c r="B57" s="461">
        <v>45813.18851851852</v>
      </c>
      <c r="C57" s="134">
        <v>331.0</v>
      </c>
      <c r="D57" s="461">
        <v>45813.235868055555</v>
      </c>
      <c r="E57" s="461">
        <v>45813.24087962963</v>
      </c>
    </row>
    <row r="58">
      <c r="A58" s="134" t="s">
        <v>12</v>
      </c>
      <c r="B58" s="461">
        <v>45813.08052083333</v>
      </c>
      <c r="C58" s="134">
        <v>943.0</v>
      </c>
      <c r="D58" s="461">
        <v>45813.21375</v>
      </c>
      <c r="E58" s="461">
        <v>45813.23070601852</v>
      </c>
    </row>
    <row r="59">
      <c r="A59" s="134" t="s">
        <v>773</v>
      </c>
      <c r="B59" s="461">
        <v>45813.20459490741</v>
      </c>
      <c r="C59" s="134">
        <v>543.0</v>
      </c>
      <c r="D59" s="461">
        <v>45813.21008101852</v>
      </c>
      <c r="E59" s="461">
        <v>45813.22077546296</v>
      </c>
    </row>
    <row r="60">
      <c r="A60" s="134" t="s">
        <v>1932</v>
      </c>
      <c r="B60" s="461">
        <v>45813.22054398148</v>
      </c>
      <c r="C60" s="134">
        <v>516.0</v>
      </c>
      <c r="D60" s="461">
        <v>45813.22450231481</v>
      </c>
      <c r="E60" s="461">
        <v>45813.23163194444</v>
      </c>
    </row>
    <row r="61">
      <c r="A61" s="134" t="s">
        <v>47</v>
      </c>
      <c r="B61" s="461">
        <v>45813.23981481481</v>
      </c>
      <c r="C61" s="134">
        <v>0.0</v>
      </c>
      <c r="D61" s="461">
        <v>45813.242210648146</v>
      </c>
      <c r="E61" s="177"/>
    </row>
    <row r="62">
      <c r="A62" s="134" t="s">
        <v>31</v>
      </c>
      <c r="B62" s="461">
        <v>45813.23548611111</v>
      </c>
      <c r="C62" s="134">
        <v>2467.0</v>
      </c>
      <c r="D62" s="461">
        <v>45813.23652777778</v>
      </c>
      <c r="E62" s="461">
        <v>45813.257152777776</v>
      </c>
    </row>
    <row r="63">
      <c r="A63" s="134" t="s">
        <v>96</v>
      </c>
      <c r="B63" s="461">
        <v>45813.139756944445</v>
      </c>
      <c r="C63" s="134">
        <v>2012.0</v>
      </c>
      <c r="D63" s="461">
        <v>45813.178032407406</v>
      </c>
      <c r="E63" s="461">
        <v>45813.19825231482</v>
      </c>
    </row>
    <row r="64">
      <c r="A64" s="134" t="s">
        <v>185</v>
      </c>
      <c r="B64" s="461">
        <v>45813.1974537037</v>
      </c>
      <c r="C64" s="134">
        <v>1278.0</v>
      </c>
      <c r="D64" s="461">
        <v>45813.217453703706</v>
      </c>
      <c r="E64" s="461">
        <v>45813.23201388889</v>
      </c>
    </row>
    <row r="65">
      <c r="A65" s="134" t="s">
        <v>13</v>
      </c>
      <c r="B65" s="461">
        <v>45813.199212962965</v>
      </c>
      <c r="C65" s="134">
        <v>841.0</v>
      </c>
      <c r="D65" s="461">
        <v>45813.19960648148</v>
      </c>
      <c r="E65" s="461">
        <v>45813.20434027778</v>
      </c>
    </row>
    <row r="66">
      <c r="A66" s="134" t="s">
        <v>221</v>
      </c>
      <c r="B66" s="461">
        <v>45813.1940625</v>
      </c>
      <c r="C66" s="134">
        <v>2035.0</v>
      </c>
      <c r="D66" s="461">
        <v>45813.19755787037</v>
      </c>
      <c r="E66" s="461">
        <v>45813.212546296294</v>
      </c>
    </row>
    <row r="67">
      <c r="A67" s="134" t="s">
        <v>61</v>
      </c>
      <c r="B67" s="461">
        <v>45813.26561342592</v>
      </c>
      <c r="C67" s="134">
        <v>0.0</v>
      </c>
      <c r="D67" s="461">
        <v>45813.26733796296</v>
      </c>
      <c r="E67" s="177"/>
    </row>
    <row r="68">
      <c r="A68" s="134" t="s">
        <v>160</v>
      </c>
      <c r="B68" s="461">
        <v>45813.175532407404</v>
      </c>
      <c r="C68" s="134">
        <v>1968.0</v>
      </c>
      <c r="D68" s="461">
        <v>45813.20332175926</v>
      </c>
      <c r="E68" s="461">
        <v>45813.23788194444</v>
      </c>
    </row>
    <row r="69">
      <c r="A69" s="134" t="s">
        <v>9</v>
      </c>
      <c r="B69" s="461">
        <v>45813.246666666666</v>
      </c>
      <c r="C69" s="134">
        <v>2095.0</v>
      </c>
      <c r="D69" s="461">
        <v>45813.249386574076</v>
      </c>
      <c r="E69" s="461">
        <v>45813.26892361111</v>
      </c>
    </row>
    <row r="70">
      <c r="A70" s="134" t="s">
        <v>37</v>
      </c>
      <c r="B70" s="461">
        <v>45813.227488425924</v>
      </c>
      <c r="C70" s="134">
        <v>2037.0</v>
      </c>
      <c r="D70" s="461">
        <v>45813.23131944444</v>
      </c>
      <c r="E70" s="461">
        <v>45813.28703703704</v>
      </c>
    </row>
    <row r="71">
      <c r="A71" s="134" t="s">
        <v>190</v>
      </c>
      <c r="B71" s="461">
        <v>45813.18680555555</v>
      </c>
      <c r="C71" s="134">
        <v>1896.0</v>
      </c>
      <c r="D71" s="461">
        <v>45813.18796296296</v>
      </c>
      <c r="E71" s="461">
        <v>45813.22138888889</v>
      </c>
    </row>
    <row r="72">
      <c r="A72" s="134" t="s">
        <v>6</v>
      </c>
      <c r="B72" s="461">
        <v>45813.23174768518</v>
      </c>
      <c r="C72" s="134">
        <v>877.0</v>
      </c>
      <c r="D72" s="461">
        <v>45813.24561342593</v>
      </c>
      <c r="E72" s="461">
        <v>45813.250393518516</v>
      </c>
    </row>
    <row r="73">
      <c r="A73" s="134" t="s">
        <v>58</v>
      </c>
      <c r="B73" s="461">
        <v>45813.114953703705</v>
      </c>
      <c r="C73" s="134">
        <v>648.0</v>
      </c>
      <c r="D73" s="461">
        <v>45813.19049768519</v>
      </c>
      <c r="E73" s="461">
        <v>45813.197175925925</v>
      </c>
    </row>
    <row r="74">
      <c r="A74" s="134" t="s">
        <v>165</v>
      </c>
      <c r="B74" s="461">
        <v>45813.11592592593</v>
      </c>
      <c r="C74" s="134">
        <v>920.0</v>
      </c>
      <c r="D74" s="461">
        <v>45813.117210648146</v>
      </c>
      <c r="E74" s="461">
        <v>45813.123391203706</v>
      </c>
    </row>
    <row r="75">
      <c r="A75" s="134" t="s">
        <v>787</v>
      </c>
      <c r="B75" s="461">
        <v>45813.30462962963</v>
      </c>
      <c r="C75" s="134">
        <v>0.0</v>
      </c>
      <c r="D75" s="461">
        <v>45813.30520833333</v>
      </c>
      <c r="E75" s="177"/>
    </row>
    <row r="76">
      <c r="A76" s="134" t="s">
        <v>22</v>
      </c>
      <c r="B76" s="461">
        <v>45813.22725694445</v>
      </c>
      <c r="C76" s="134">
        <v>2130.0</v>
      </c>
      <c r="D76" s="461">
        <v>45813.230833333335</v>
      </c>
      <c r="E76" s="461">
        <v>45813.29068287037</v>
      </c>
    </row>
    <row r="77">
      <c r="A77" s="134" t="s">
        <v>52</v>
      </c>
      <c r="B77" s="461">
        <v>45813.20548611111</v>
      </c>
      <c r="C77" s="134">
        <v>128.0</v>
      </c>
      <c r="D77" s="461">
        <v>45813.26136574074</v>
      </c>
      <c r="E77" s="461">
        <v>45813.26421296296</v>
      </c>
    </row>
    <row r="78">
      <c r="A78" s="134" t="s">
        <v>179</v>
      </c>
      <c r="B78" s="461">
        <v>45813.13512731482</v>
      </c>
      <c r="C78" s="134">
        <v>2130.0</v>
      </c>
      <c r="D78" s="461">
        <v>45813.14195601852</v>
      </c>
      <c r="E78" s="461">
        <v>45813.22620370371</v>
      </c>
    </row>
    <row r="79">
      <c r="A79" s="134" t="s">
        <v>219</v>
      </c>
      <c r="B79" s="461">
        <v>45813.18482638889</v>
      </c>
      <c r="C79" s="134">
        <v>799.0</v>
      </c>
      <c r="D79" s="461">
        <v>45813.18974537037</v>
      </c>
      <c r="E79" s="461">
        <v>45813.19929398148</v>
      </c>
    </row>
    <row r="80">
      <c r="A80" s="134" t="s">
        <v>76</v>
      </c>
      <c r="B80" s="461">
        <v>45813.22084490741</v>
      </c>
      <c r="C80" s="134">
        <v>1807.0</v>
      </c>
      <c r="D80" s="461">
        <v>45813.224328703705</v>
      </c>
      <c r="E80" s="461">
        <v>45813.240891203706</v>
      </c>
    </row>
    <row r="81">
      <c r="A81" s="134" t="s">
        <v>186</v>
      </c>
      <c r="B81" s="461">
        <v>45813.09103009259</v>
      </c>
      <c r="C81" s="134">
        <v>365.0</v>
      </c>
      <c r="D81" s="461">
        <v>45813.19398148148</v>
      </c>
      <c r="E81" s="461">
        <v>45813.20342592592</v>
      </c>
    </row>
    <row r="82">
      <c r="A82" s="134" t="s">
        <v>29</v>
      </c>
      <c r="B82" s="461">
        <v>45813.13049768518</v>
      </c>
      <c r="C82" s="134">
        <v>1319.0</v>
      </c>
      <c r="D82" s="461">
        <v>45813.13439814815</v>
      </c>
      <c r="E82" s="461">
        <v>45813.152337962965</v>
      </c>
    </row>
    <row r="83">
      <c r="A83" s="134" t="s">
        <v>360</v>
      </c>
      <c r="B83" s="461">
        <v>45813.21271990741</v>
      </c>
      <c r="C83" s="134">
        <v>952.0</v>
      </c>
      <c r="D83" s="461">
        <v>45813.21549768518</v>
      </c>
      <c r="E83" s="461">
        <v>45813.22721064815</v>
      </c>
    </row>
    <row r="84">
      <c r="A84" s="134" t="s">
        <v>263</v>
      </c>
      <c r="B84" s="461">
        <v>45813.3002662037</v>
      </c>
      <c r="C84" s="134">
        <v>0.0</v>
      </c>
      <c r="D84" s="461">
        <v>45813.302407407406</v>
      </c>
      <c r="E84" s="177"/>
    </row>
    <row r="85">
      <c r="A85" s="134" t="s">
        <v>201</v>
      </c>
      <c r="B85" s="461">
        <v>45813.212696759256</v>
      </c>
      <c r="C85" s="134">
        <v>2215.0</v>
      </c>
      <c r="D85" s="461">
        <v>45813.2140625</v>
      </c>
      <c r="E85" s="461">
        <v>45813.224027777775</v>
      </c>
    </row>
    <row r="86">
      <c r="A86" s="134" t="s">
        <v>295</v>
      </c>
      <c r="B86" s="461">
        <v>45813.26513888889</v>
      </c>
      <c r="C86" s="134">
        <v>1353.0</v>
      </c>
      <c r="D86" s="461">
        <v>45813.26597222222</v>
      </c>
      <c r="E86" s="461">
        <v>45813.274247685185</v>
      </c>
    </row>
    <row r="87">
      <c r="A87" s="134" t="s">
        <v>1609</v>
      </c>
      <c r="B87" s="461">
        <v>45813.21163194445</v>
      </c>
      <c r="C87" s="134">
        <v>945.0</v>
      </c>
      <c r="D87" s="461">
        <v>45813.21361111111</v>
      </c>
      <c r="E87" s="461">
        <v>45813.227268518516</v>
      </c>
    </row>
    <row r="88">
      <c r="A88" s="134" t="s">
        <v>399</v>
      </c>
      <c r="B88" s="461">
        <v>45813.156493055554</v>
      </c>
      <c r="C88" s="134">
        <v>847.0</v>
      </c>
      <c r="D88" s="461">
        <v>45813.160208333335</v>
      </c>
      <c r="E88" s="461">
        <v>45813.167916666665</v>
      </c>
    </row>
    <row r="89">
      <c r="A89" s="134" t="s">
        <v>1120</v>
      </c>
      <c r="B89" s="461">
        <v>45813.212685185186</v>
      </c>
      <c r="C89" s="134">
        <v>1664.0</v>
      </c>
      <c r="D89" s="461">
        <v>45813.21444444444</v>
      </c>
      <c r="E89" s="461">
        <v>45813.231574074074</v>
      </c>
    </row>
    <row r="90">
      <c r="A90" s="134" t="s">
        <v>286</v>
      </c>
      <c r="B90" s="461">
        <v>45813.09263888889</v>
      </c>
      <c r="C90" s="134">
        <v>1039.0</v>
      </c>
      <c r="D90" s="461">
        <v>45813.18922453704</v>
      </c>
      <c r="E90" s="461">
        <v>45813.2028125</v>
      </c>
    </row>
    <row r="91">
      <c r="A91" s="134" t="s">
        <v>57</v>
      </c>
      <c r="B91" s="461">
        <v>45813.24324074074</v>
      </c>
      <c r="C91" s="134">
        <v>1806.0</v>
      </c>
      <c r="D91" s="461">
        <v>45813.245717592596</v>
      </c>
      <c r="E91" s="461">
        <v>45813.26587962963</v>
      </c>
    </row>
    <row r="92">
      <c r="A92" s="134" t="s">
        <v>132</v>
      </c>
      <c r="B92" s="461">
        <v>45813.204421296294</v>
      </c>
      <c r="C92" s="134">
        <v>1732.0</v>
      </c>
      <c r="D92" s="461">
        <v>45813.21429398148</v>
      </c>
      <c r="E92" s="461">
        <v>45813.220555555556</v>
      </c>
    </row>
    <row r="93">
      <c r="A93" s="134" t="s">
        <v>40</v>
      </c>
      <c r="B93" s="461">
        <v>45813.25219907407</v>
      </c>
      <c r="C93" s="134">
        <v>1144.0</v>
      </c>
      <c r="D93" s="461">
        <v>45813.25944444445</v>
      </c>
      <c r="E93" s="461">
        <v>45813.27421296296</v>
      </c>
    </row>
    <row r="94">
      <c r="A94" s="134" t="s">
        <v>291</v>
      </c>
      <c r="B94" s="461">
        <v>45813.215902777774</v>
      </c>
      <c r="C94" s="134">
        <v>1359.0</v>
      </c>
      <c r="D94" s="461">
        <v>45813.22875</v>
      </c>
      <c r="E94" s="461">
        <v>45813.24037037037</v>
      </c>
    </row>
    <row r="95">
      <c r="A95" s="134" t="s">
        <v>728</v>
      </c>
      <c r="B95" s="461">
        <v>45813.18877314815</v>
      </c>
      <c r="C95" s="134">
        <v>1456.0</v>
      </c>
      <c r="D95" s="461">
        <v>45813.20690972222</v>
      </c>
      <c r="E95" s="461">
        <v>45813.22592592592</v>
      </c>
    </row>
    <row r="96">
      <c r="A96" s="134" t="s">
        <v>129</v>
      </c>
      <c r="B96" s="461">
        <v>45813.22541666667</v>
      </c>
      <c r="C96" s="134">
        <v>2636.0</v>
      </c>
      <c r="D96" s="461">
        <v>45813.22572916667</v>
      </c>
      <c r="E96" s="461">
        <v>45813.25069444445</v>
      </c>
    </row>
    <row r="97">
      <c r="A97" s="134" t="s">
        <v>139</v>
      </c>
      <c r="B97" s="461">
        <v>45813.15587962963</v>
      </c>
      <c r="C97" s="134">
        <v>805.0</v>
      </c>
      <c r="D97" s="461">
        <v>45813.18601851852</v>
      </c>
      <c r="E97" s="461">
        <v>45813.195393518516</v>
      </c>
    </row>
    <row r="98">
      <c r="A98" s="134" t="s">
        <v>116</v>
      </c>
      <c r="B98" s="461">
        <v>45813.164675925924</v>
      </c>
      <c r="C98" s="134">
        <v>1760.0</v>
      </c>
      <c r="D98" s="461">
        <v>45813.18015046296</v>
      </c>
      <c r="E98" s="461">
        <v>45813.211226851854</v>
      </c>
    </row>
    <row r="99">
      <c r="A99" s="134" t="s">
        <v>226</v>
      </c>
      <c r="B99" s="461">
        <v>45813.22100694444</v>
      </c>
      <c r="C99" s="134">
        <v>1530.0</v>
      </c>
      <c r="D99" s="461">
        <v>45813.22225694444</v>
      </c>
      <c r="E99" s="461">
        <v>45813.236284722225</v>
      </c>
    </row>
    <row r="100">
      <c r="A100" s="134" t="s">
        <v>50</v>
      </c>
      <c r="B100" s="461">
        <v>45813.24922453704</v>
      </c>
      <c r="C100" s="134">
        <v>982.0</v>
      </c>
      <c r="D100" s="461">
        <v>45813.25329861111</v>
      </c>
      <c r="E100" s="461">
        <v>45813.26457175926</v>
      </c>
    </row>
    <row r="101">
      <c r="A101" s="134" t="s">
        <v>15</v>
      </c>
      <c r="B101" s="461">
        <v>45813.1246875</v>
      </c>
      <c r="C101" s="134">
        <v>359.0</v>
      </c>
      <c r="D101" s="461">
        <v>45813.131157407406</v>
      </c>
      <c r="E101" s="461">
        <v>45813.14402777778</v>
      </c>
    </row>
    <row r="102">
      <c r="A102" s="134" t="s">
        <v>64</v>
      </c>
      <c r="B102" s="461">
        <v>45813.169490740744</v>
      </c>
      <c r="C102" s="134">
        <v>2580.0</v>
      </c>
      <c r="D102" s="461">
        <v>45813.17087962963</v>
      </c>
      <c r="E102" s="461">
        <v>45813.21241898148</v>
      </c>
    </row>
    <row r="103">
      <c r="A103" s="134" t="s">
        <v>28</v>
      </c>
      <c r="B103" s="461">
        <v>45813.29054398148</v>
      </c>
      <c r="C103" s="134">
        <v>0.0</v>
      </c>
      <c r="D103" s="177"/>
      <c r="E103" s="177"/>
    </row>
    <row r="104">
      <c r="A104" s="134" t="s">
        <v>328</v>
      </c>
      <c r="B104" s="461">
        <v>45813.20543981482</v>
      </c>
      <c r="C104" s="134">
        <v>762.0</v>
      </c>
      <c r="D104" s="461">
        <v>45813.21090277778</v>
      </c>
      <c r="E104" s="461">
        <v>45813.21832175926</v>
      </c>
    </row>
    <row r="105">
      <c r="A105" s="134" t="s">
        <v>26</v>
      </c>
      <c r="B105" s="461">
        <v>45813.2259837963</v>
      </c>
      <c r="C105" s="134">
        <v>2012.0</v>
      </c>
      <c r="D105" s="461">
        <v>45813.232395833336</v>
      </c>
      <c r="E105" s="461">
        <v>45813.26295138889</v>
      </c>
    </row>
    <row r="106">
      <c r="A106" s="134" t="s">
        <v>104</v>
      </c>
      <c r="B106" s="461">
        <v>45813.18984953704</v>
      </c>
      <c r="C106" s="134">
        <v>1427.0</v>
      </c>
      <c r="D106" s="461">
        <v>45813.222337962965</v>
      </c>
      <c r="E106" s="461">
        <v>45813.233935185184</v>
      </c>
    </row>
    <row r="107">
      <c r="A107" s="134" t="s">
        <v>75</v>
      </c>
      <c r="B107" s="461">
        <v>45813.09396990741</v>
      </c>
      <c r="C107" s="134">
        <v>1683.0</v>
      </c>
      <c r="D107" s="461">
        <v>45813.187430555554</v>
      </c>
      <c r="E107" s="461">
        <v>45813.20321759259</v>
      </c>
    </row>
    <row r="108">
      <c r="A108" s="134" t="s">
        <v>41</v>
      </c>
      <c r="B108" s="461">
        <v>45813.09238425926</v>
      </c>
      <c r="C108" s="134">
        <v>998.0</v>
      </c>
      <c r="D108" s="461">
        <v>45813.09883101852</v>
      </c>
      <c r="E108" s="461">
        <v>45813.12521990741</v>
      </c>
    </row>
    <row r="109">
      <c r="A109" s="134" t="s">
        <v>11</v>
      </c>
      <c r="B109" s="461">
        <v>45813.195393518516</v>
      </c>
      <c r="C109" s="134">
        <v>2506.0</v>
      </c>
      <c r="D109" s="461">
        <v>45813.19912037037</v>
      </c>
      <c r="E109" s="461">
        <v>45813.222407407404</v>
      </c>
    </row>
    <row r="110">
      <c r="A110" s="134" t="s">
        <v>205</v>
      </c>
      <c r="B110" s="461">
        <v>45813.263773148145</v>
      </c>
      <c r="C110" s="134">
        <v>1923.0</v>
      </c>
      <c r="D110" s="461">
        <v>45813.26771990741</v>
      </c>
      <c r="E110" s="461">
        <v>45813.299895833334</v>
      </c>
    </row>
    <row r="111">
      <c r="A111" s="134" t="s">
        <v>103</v>
      </c>
      <c r="B111" s="461">
        <v>45813.15516203704</v>
      </c>
      <c r="C111" s="134">
        <v>1497.0</v>
      </c>
      <c r="D111" s="461">
        <v>45813.18185185185</v>
      </c>
      <c r="E111" s="461">
        <v>45813.19782407407</v>
      </c>
    </row>
    <row r="112">
      <c r="A112" s="134" t="s">
        <v>137</v>
      </c>
      <c r="B112" s="461">
        <v>45813.09712962963</v>
      </c>
      <c r="C112" s="134">
        <v>1560.0</v>
      </c>
      <c r="D112" s="461">
        <v>45813.100590277776</v>
      </c>
      <c r="E112" s="461">
        <v>45813.112905092596</v>
      </c>
    </row>
    <row r="113">
      <c r="A113" s="134" t="s">
        <v>703</v>
      </c>
      <c r="B113" s="461">
        <v>45813.178148148145</v>
      </c>
      <c r="C113" s="134">
        <v>1603.0</v>
      </c>
      <c r="D113" s="461">
        <v>45813.19013888889</v>
      </c>
      <c r="E113" s="461">
        <v>45813.27333333333</v>
      </c>
    </row>
    <row r="114">
      <c r="A114" s="134" t="s">
        <v>130</v>
      </c>
      <c r="B114" s="461">
        <v>45813.11615740741</v>
      </c>
      <c r="C114" s="134">
        <v>1574.0</v>
      </c>
      <c r="D114" s="461">
        <v>45813.11976851852</v>
      </c>
      <c r="E114" s="468">
        <v>45813.15409722222</v>
      </c>
    </row>
    <row r="115">
      <c r="A115" s="134" t="s">
        <v>224</v>
      </c>
      <c r="B115" s="461">
        <v>45813.15630787037</v>
      </c>
      <c r="C115" s="134">
        <v>1365.0</v>
      </c>
      <c r="D115" s="461">
        <v>45813.167650462965</v>
      </c>
      <c r="E115" s="468">
        <v>45813.18162037037</v>
      </c>
    </row>
    <row r="116">
      <c r="A116" s="134" t="s">
        <v>241</v>
      </c>
      <c r="B116" s="461">
        <v>45813.230104166665</v>
      </c>
      <c r="C116" s="134">
        <v>1280.0</v>
      </c>
      <c r="D116" s="461">
        <v>45813.23342592592</v>
      </c>
      <c r="E116" s="468">
        <v>45813.245833333334</v>
      </c>
    </row>
    <row r="117">
      <c r="A117" s="168" t="s">
        <v>124</v>
      </c>
      <c r="B117" s="461">
        <v>45813.11173611111</v>
      </c>
      <c r="C117" s="134">
        <v>917.0</v>
      </c>
      <c r="D117" s="461">
        <v>45813.20894675926</v>
      </c>
      <c r="E117" s="468">
        <v>45813.22077546296</v>
      </c>
    </row>
    <row r="118">
      <c r="A118" s="168" t="s">
        <v>777</v>
      </c>
      <c r="B118" s="461">
        <v>45813.15987268519</v>
      </c>
      <c r="C118" s="134">
        <v>1217.0</v>
      </c>
      <c r="D118" s="461">
        <v>45813.161469907405</v>
      </c>
      <c r="E118" s="468">
        <v>45813.1850462963</v>
      </c>
    </row>
    <row r="119">
      <c r="A119" s="134" t="s">
        <v>1394</v>
      </c>
      <c r="B119" s="461">
        <v>45813.17320601852</v>
      </c>
      <c r="C119" s="134">
        <v>1241.0</v>
      </c>
      <c r="D119" s="461">
        <v>45813.177152777775</v>
      </c>
      <c r="E119" s="468">
        <v>45813.18293981482</v>
      </c>
    </row>
    <row r="120">
      <c r="A120" s="134" t="s">
        <v>30</v>
      </c>
      <c r="B120" s="461">
        <v>45813.20710648148</v>
      </c>
      <c r="C120" s="134">
        <v>1146.0</v>
      </c>
      <c r="D120" s="461">
        <v>45813.20805555556</v>
      </c>
      <c r="E120" s="468">
        <v>45813.217824074076</v>
      </c>
    </row>
    <row r="121">
      <c r="A121" s="134" t="s">
        <v>155</v>
      </c>
      <c r="B121" s="461">
        <v>45813.21841435185</v>
      </c>
      <c r="C121" s="134">
        <v>1856.0</v>
      </c>
      <c r="D121" s="461">
        <v>45813.221041666664</v>
      </c>
      <c r="E121" s="468">
        <v>45813.23945601852</v>
      </c>
    </row>
    <row r="122">
      <c r="A122" s="134" t="s">
        <v>92</v>
      </c>
      <c r="B122" s="461">
        <v>45813.14917824074</v>
      </c>
      <c r="C122" s="134">
        <v>1536.0</v>
      </c>
      <c r="D122" s="461">
        <v>45813.176886574074</v>
      </c>
      <c r="E122" s="468">
        <v>45813.19520833333</v>
      </c>
    </row>
    <row r="123">
      <c r="A123" s="134" t="s">
        <v>217</v>
      </c>
      <c r="B123" s="461">
        <v>45813.17104166667</v>
      </c>
      <c r="C123" s="134">
        <v>1448.0</v>
      </c>
      <c r="D123" s="461">
        <v>45813.17644675926</v>
      </c>
      <c r="E123" s="468">
        <v>45813.18918981482</v>
      </c>
    </row>
    <row r="124">
      <c r="A124" s="134" t="s">
        <v>317</v>
      </c>
      <c r="B124" s="461">
        <v>45813.173310185186</v>
      </c>
      <c r="C124" s="134">
        <v>1102.0</v>
      </c>
      <c r="D124" s="461">
        <v>45813.17359953704</v>
      </c>
      <c r="E124" s="468">
        <v>45813.2309375</v>
      </c>
    </row>
    <row r="125">
      <c r="A125" s="134" t="s">
        <v>279</v>
      </c>
      <c r="B125" s="461">
        <v>45813.08856481482</v>
      </c>
      <c r="C125" s="134">
        <v>434.0</v>
      </c>
      <c r="D125" s="461">
        <v>45813.213541666664</v>
      </c>
      <c r="E125" s="468">
        <v>45813.217210648145</v>
      </c>
    </row>
    <row r="126">
      <c r="A126" s="134" t="s">
        <v>89</v>
      </c>
      <c r="B126" s="461">
        <v>45813.17141203704</v>
      </c>
      <c r="C126" s="134">
        <v>632.0</v>
      </c>
      <c r="D126" s="461">
        <v>45813.19605324074</v>
      </c>
      <c r="E126" s="468">
        <v>45813.21146990741</v>
      </c>
    </row>
    <row r="127">
      <c r="A127" s="134" t="s">
        <v>24</v>
      </c>
      <c r="B127" s="461">
        <v>45813.184594907405</v>
      </c>
      <c r="C127" s="134">
        <v>2217.0</v>
      </c>
      <c r="D127" s="461">
        <v>45813.18659722222</v>
      </c>
      <c r="E127" s="461">
        <v>45813.222453703704</v>
      </c>
    </row>
    <row r="128">
      <c r="A128" s="134" t="s">
        <v>227</v>
      </c>
      <c r="B128" s="461">
        <v>45813.21270833333</v>
      </c>
      <c r="C128" s="134">
        <v>1964.0</v>
      </c>
      <c r="D128" s="461">
        <v>45813.21909722222</v>
      </c>
      <c r="E128" s="461">
        <v>45813.23793981481</v>
      </c>
    </row>
    <row r="129">
      <c r="A129" s="134" t="s">
        <v>1362</v>
      </c>
      <c r="B129" s="461">
        <v>45813.11414351852</v>
      </c>
      <c r="C129" s="134">
        <v>1358.0</v>
      </c>
      <c r="D129" s="461">
        <v>45813.18886574074</v>
      </c>
      <c r="E129" s="461">
        <v>45813.21158564815</v>
      </c>
    </row>
    <row r="130">
      <c r="A130" s="134" t="s">
        <v>49</v>
      </c>
      <c r="B130" s="461">
        <v>45813.23653935185</v>
      </c>
      <c r="C130" s="134">
        <v>1285.0</v>
      </c>
      <c r="D130" s="461">
        <v>45813.23763888889</v>
      </c>
      <c r="E130" s="461">
        <v>45813.25177083333</v>
      </c>
    </row>
    <row r="131">
      <c r="A131" s="14"/>
      <c r="B131" s="14"/>
      <c r="C131" s="14"/>
      <c r="D131" s="14"/>
      <c r="E131" s="14"/>
    </row>
    <row r="132">
      <c r="A132" s="14"/>
      <c r="B132" s="14"/>
      <c r="C132" s="14"/>
      <c r="D132" s="14"/>
      <c r="E132" s="14"/>
    </row>
    <row r="133">
      <c r="A133" s="14"/>
      <c r="B133" s="14"/>
      <c r="C133" s="14"/>
      <c r="D133" s="14"/>
      <c r="E133" s="14"/>
    </row>
    <row r="134">
      <c r="A134" s="15"/>
      <c r="B134" s="15"/>
      <c r="C134" s="15"/>
      <c r="D134" s="15"/>
      <c r="E134" s="15"/>
    </row>
    <row r="135">
      <c r="A135" s="15"/>
      <c r="B135" s="15"/>
      <c r="C135" s="15"/>
      <c r="D135" s="15"/>
      <c r="E135" s="15"/>
    </row>
    <row r="136">
      <c r="A136" s="15"/>
      <c r="B136" s="15"/>
      <c r="C136" s="15"/>
      <c r="D136" s="15"/>
      <c r="E136" s="15"/>
    </row>
    <row r="137">
      <c r="A137" s="15"/>
      <c r="B137" s="15"/>
      <c r="C137" s="15"/>
      <c r="D137" s="15"/>
      <c r="E137" s="15"/>
    </row>
    <row r="138">
      <c r="A138" s="15"/>
      <c r="B138" s="15"/>
      <c r="C138" s="15"/>
      <c r="D138" s="15"/>
      <c r="E138" s="15"/>
    </row>
    <row r="139">
      <c r="A139" s="15"/>
      <c r="B139" s="15"/>
      <c r="C139" s="15"/>
      <c r="D139" s="15"/>
      <c r="E139" s="15"/>
    </row>
    <row r="140">
      <c r="A140" s="15"/>
      <c r="B140" s="15"/>
      <c r="C140" s="15"/>
      <c r="D140" s="15"/>
      <c r="E140" s="15"/>
    </row>
    <row r="141">
      <c r="A141" s="15"/>
      <c r="B141" s="15"/>
      <c r="C141" s="15"/>
      <c r="D141" s="15"/>
      <c r="E141" s="15"/>
    </row>
    <row r="142">
      <c r="A142" s="15"/>
      <c r="B142" s="15"/>
      <c r="C142" s="15"/>
      <c r="D142" s="15"/>
      <c r="E142" s="15"/>
    </row>
    <row r="143">
      <c r="A143" s="15"/>
      <c r="B143" s="15"/>
      <c r="C143" s="15"/>
      <c r="D143" s="15"/>
      <c r="E143" s="15"/>
    </row>
    <row r="144">
      <c r="A144" s="15"/>
      <c r="B144" s="15"/>
      <c r="C144" s="15"/>
      <c r="D144" s="15"/>
      <c r="E144" s="15"/>
    </row>
    <row r="145">
      <c r="A145" s="15"/>
      <c r="B145" s="15"/>
      <c r="C145" s="15"/>
      <c r="D145" s="15"/>
      <c r="E145" s="15"/>
    </row>
    <row r="146">
      <c r="A146" s="15"/>
      <c r="B146" s="15"/>
      <c r="C146" s="15"/>
      <c r="D146" s="15"/>
      <c r="E146" s="15"/>
    </row>
    <row r="147">
      <c r="A147" s="15"/>
      <c r="B147" s="15"/>
      <c r="C147" s="15"/>
      <c r="D147" s="15"/>
      <c r="E147" s="15"/>
    </row>
    <row r="148">
      <c r="A148" s="15"/>
      <c r="B148" s="15"/>
      <c r="C148" s="15"/>
      <c r="D148" s="15"/>
      <c r="E148" s="15"/>
    </row>
    <row r="149">
      <c r="A149" s="15"/>
      <c r="B149" s="15"/>
      <c r="C149" s="15"/>
      <c r="D149" s="15"/>
      <c r="E149" s="15"/>
    </row>
    <row r="150">
      <c r="A150" s="15"/>
      <c r="B150" s="15"/>
      <c r="C150" s="15"/>
      <c r="D150" s="15"/>
      <c r="E150" s="15"/>
    </row>
    <row r="151">
      <c r="A151" s="15"/>
      <c r="B151" s="15"/>
      <c r="C151" s="15"/>
      <c r="D151" s="15"/>
      <c r="E151" s="15"/>
    </row>
    <row r="152">
      <c r="A152" s="15"/>
      <c r="B152" s="15"/>
      <c r="C152" s="15"/>
      <c r="D152" s="15"/>
      <c r="E152" s="15"/>
    </row>
    <row r="153">
      <c r="A153" s="15"/>
      <c r="B153" s="15"/>
      <c r="C153" s="15"/>
      <c r="D153" s="15"/>
      <c r="E153" s="15"/>
    </row>
    <row r="154">
      <c r="A154" s="15"/>
      <c r="B154" s="15"/>
      <c r="C154" s="15"/>
      <c r="D154" s="15"/>
      <c r="E154" s="15"/>
    </row>
    <row r="155">
      <c r="A155" s="15"/>
      <c r="B155" s="15"/>
      <c r="C155" s="15"/>
      <c r="D155" s="15"/>
      <c r="E155" s="15"/>
    </row>
    <row r="156">
      <c r="A156" s="15"/>
      <c r="B156" s="15"/>
      <c r="C156" s="15"/>
      <c r="D156" s="15"/>
      <c r="E156" s="15"/>
    </row>
    <row r="157">
      <c r="A157" s="15"/>
      <c r="B157" s="15"/>
      <c r="C157" s="15"/>
      <c r="D157" s="15"/>
      <c r="E157" s="15"/>
    </row>
    <row r="158">
      <c r="A158" s="15"/>
      <c r="B158" s="15"/>
      <c r="C158" s="15"/>
      <c r="D158" s="15"/>
      <c r="E158" s="15"/>
    </row>
    <row r="159">
      <c r="A159" s="15"/>
      <c r="B159" s="15"/>
      <c r="C159" s="15"/>
      <c r="D159" s="15"/>
      <c r="E159" s="15"/>
    </row>
    <row r="160">
      <c r="A160" s="15"/>
      <c r="B160" s="15"/>
      <c r="C160" s="15"/>
      <c r="D160" s="15"/>
      <c r="E160" s="15"/>
    </row>
    <row r="161">
      <c r="A161" s="15"/>
      <c r="B161" s="15"/>
      <c r="C161" s="15"/>
      <c r="D161" s="15"/>
      <c r="E161" s="15"/>
    </row>
    <row r="162">
      <c r="A162" s="15"/>
      <c r="B162" s="15"/>
      <c r="C162" s="15"/>
      <c r="D162" s="15"/>
      <c r="E162" s="15"/>
    </row>
    <row r="163">
      <c r="A163" s="15"/>
      <c r="B163" s="15"/>
      <c r="C163" s="15"/>
      <c r="D163" s="15"/>
      <c r="E163" s="15"/>
    </row>
    <row r="164">
      <c r="A164" s="15"/>
      <c r="B164" s="15"/>
      <c r="C164" s="15"/>
      <c r="D164" s="15"/>
      <c r="E164" s="15"/>
    </row>
    <row r="165">
      <c r="A165" s="15"/>
      <c r="B165" s="15"/>
      <c r="C165" s="15"/>
      <c r="D165" s="15"/>
      <c r="E165" s="15"/>
    </row>
    <row r="166">
      <c r="A166" s="15"/>
      <c r="B166" s="15"/>
      <c r="C166" s="15"/>
      <c r="D166" s="15"/>
      <c r="E166" s="15"/>
    </row>
    <row r="167">
      <c r="A167" s="15"/>
      <c r="B167" s="15"/>
      <c r="C167" s="15"/>
      <c r="D167" s="15"/>
      <c r="E167" s="15"/>
    </row>
    <row r="168">
      <c r="A168" s="15"/>
      <c r="B168" s="15"/>
      <c r="C168" s="15"/>
      <c r="D168" s="15"/>
      <c r="E168" s="15"/>
    </row>
    <row r="169">
      <c r="A169" s="15"/>
      <c r="B169" s="15"/>
      <c r="C169" s="15"/>
      <c r="D169" s="15"/>
      <c r="E169" s="15"/>
    </row>
    <row r="170">
      <c r="A170" s="15"/>
      <c r="B170" s="15"/>
      <c r="C170" s="15"/>
      <c r="D170" s="15"/>
      <c r="E170" s="15"/>
    </row>
    <row r="171">
      <c r="A171" s="15"/>
      <c r="B171" s="15"/>
      <c r="C171" s="15"/>
      <c r="D171" s="15"/>
      <c r="E171" s="15"/>
    </row>
    <row r="172">
      <c r="A172" s="15"/>
      <c r="B172" s="15"/>
      <c r="C172" s="15"/>
      <c r="D172" s="15"/>
      <c r="E172" s="15"/>
    </row>
    <row r="173">
      <c r="A173" s="15"/>
      <c r="B173" s="15"/>
      <c r="C173" s="15"/>
      <c r="D173" s="15"/>
      <c r="E173" s="15"/>
    </row>
    <row r="174">
      <c r="A174" s="15"/>
      <c r="B174" s="15"/>
      <c r="C174" s="15"/>
      <c r="D174" s="15"/>
      <c r="E174" s="15"/>
    </row>
    <row r="175">
      <c r="A175" s="15"/>
      <c r="B175" s="15"/>
      <c r="C175" s="15"/>
      <c r="D175" s="15"/>
      <c r="E175" s="15"/>
    </row>
    <row r="176">
      <c r="A176" s="15"/>
      <c r="B176" s="15"/>
      <c r="C176" s="15"/>
      <c r="D176" s="15"/>
      <c r="E176" s="15"/>
    </row>
    <row r="177">
      <c r="A177" s="15"/>
      <c r="B177" s="15"/>
      <c r="C177" s="15"/>
      <c r="D177" s="15"/>
      <c r="E177" s="15"/>
    </row>
    <row r="178">
      <c r="A178" s="15"/>
      <c r="B178" s="15"/>
      <c r="C178" s="15"/>
      <c r="D178" s="15"/>
      <c r="E178" s="15"/>
    </row>
    <row r="179">
      <c r="A179" s="15"/>
      <c r="B179" s="15"/>
      <c r="C179" s="15"/>
      <c r="D179" s="15"/>
      <c r="E179" s="15"/>
    </row>
    <row r="180">
      <c r="A180" s="15"/>
      <c r="B180" s="15"/>
      <c r="C180" s="15"/>
      <c r="D180" s="15"/>
      <c r="E180" s="15"/>
    </row>
    <row r="181">
      <c r="A181" s="15"/>
      <c r="B181" s="15"/>
      <c r="C181" s="15"/>
      <c r="D181" s="15"/>
      <c r="E181" s="15"/>
    </row>
    <row r="182">
      <c r="A182" s="15"/>
      <c r="B182" s="15"/>
      <c r="C182" s="15"/>
      <c r="D182" s="15"/>
      <c r="E182" s="15"/>
    </row>
    <row r="183">
      <c r="A183" s="15"/>
      <c r="B183" s="15"/>
      <c r="C183" s="15"/>
      <c r="D183" s="15"/>
      <c r="E183" s="15"/>
    </row>
    <row r="184">
      <c r="A184" s="15"/>
      <c r="B184" s="15"/>
      <c r="C184" s="15"/>
      <c r="D184" s="15"/>
      <c r="E184" s="15"/>
    </row>
    <row r="185">
      <c r="A185" s="15"/>
      <c r="B185" s="15"/>
      <c r="C185" s="15"/>
      <c r="D185" s="15"/>
      <c r="E185" s="15"/>
    </row>
    <row r="186">
      <c r="A186" s="15"/>
      <c r="B186" s="15"/>
      <c r="C186" s="15"/>
      <c r="D186" s="15"/>
      <c r="E186" s="15"/>
    </row>
    <row r="187">
      <c r="A187" s="15"/>
      <c r="B187" s="15"/>
      <c r="C187" s="15"/>
      <c r="D187" s="15"/>
      <c r="E187" s="15"/>
    </row>
    <row r="188">
      <c r="A188" s="15"/>
      <c r="B188" s="15"/>
      <c r="C188" s="15"/>
      <c r="D188" s="15"/>
      <c r="E188" s="15"/>
    </row>
    <row r="189">
      <c r="A189" s="15"/>
      <c r="B189" s="15"/>
      <c r="C189" s="15"/>
      <c r="D189" s="15"/>
      <c r="E189" s="15"/>
    </row>
    <row r="190">
      <c r="A190" s="15"/>
      <c r="B190" s="15"/>
      <c r="C190" s="15"/>
      <c r="D190" s="15"/>
      <c r="E190" s="15"/>
    </row>
    <row r="191">
      <c r="A191" s="15"/>
      <c r="B191" s="15"/>
      <c r="C191" s="15"/>
      <c r="D191" s="15"/>
      <c r="E191" s="15"/>
    </row>
    <row r="192">
      <c r="A192" s="15"/>
      <c r="B192" s="15"/>
      <c r="C192" s="15"/>
      <c r="D192" s="15"/>
      <c r="E192" s="15"/>
    </row>
    <row r="193">
      <c r="A193" s="15"/>
      <c r="B193" s="15"/>
      <c r="C193" s="15"/>
      <c r="D193" s="15"/>
      <c r="E193" s="15"/>
    </row>
    <row r="194">
      <c r="A194" s="15"/>
      <c r="B194" s="15"/>
      <c r="C194" s="15"/>
      <c r="D194" s="15"/>
      <c r="E194" s="15"/>
    </row>
    <row r="195">
      <c r="A195" s="15"/>
      <c r="B195" s="15"/>
      <c r="C195" s="15"/>
      <c r="D195" s="15"/>
      <c r="E195" s="15"/>
    </row>
    <row r="196">
      <c r="A196" s="15"/>
      <c r="B196" s="15"/>
      <c r="C196" s="15"/>
      <c r="D196" s="15"/>
      <c r="E196" s="15"/>
    </row>
    <row r="197">
      <c r="A197" s="15"/>
      <c r="B197" s="15"/>
      <c r="C197" s="15"/>
      <c r="D197" s="15"/>
      <c r="E197" s="15"/>
    </row>
    <row r="198">
      <c r="A198" s="15"/>
      <c r="B198" s="15"/>
      <c r="C198" s="15"/>
      <c r="D198" s="15"/>
      <c r="E198" s="15"/>
    </row>
    <row r="199">
      <c r="A199" s="15"/>
      <c r="B199" s="15"/>
      <c r="C199" s="15"/>
      <c r="D199" s="15"/>
      <c r="E199" s="15"/>
    </row>
    <row r="200">
      <c r="A200" s="15"/>
      <c r="B200" s="15"/>
      <c r="C200" s="15"/>
      <c r="D200" s="15"/>
      <c r="E200" s="15"/>
    </row>
    <row r="201">
      <c r="A201" s="15"/>
      <c r="B201" s="15"/>
      <c r="C201" s="15"/>
      <c r="D201" s="15"/>
      <c r="E201" s="15"/>
    </row>
    <row r="202">
      <c r="A202" s="15"/>
      <c r="B202" s="15"/>
      <c r="C202" s="15"/>
      <c r="D202" s="15"/>
      <c r="E202" s="15"/>
    </row>
    <row r="203">
      <c r="A203" s="15"/>
      <c r="B203" s="15"/>
      <c r="C203" s="15"/>
      <c r="D203" s="15"/>
      <c r="E203" s="15"/>
    </row>
    <row r="204">
      <c r="A204" s="15"/>
      <c r="B204" s="15"/>
      <c r="C204" s="15"/>
      <c r="D204" s="15"/>
      <c r="E204" s="15"/>
    </row>
    <row r="205">
      <c r="A205" s="15"/>
      <c r="B205" s="15"/>
      <c r="C205" s="15"/>
      <c r="D205" s="15"/>
      <c r="E205" s="15"/>
    </row>
    <row r="206">
      <c r="A206" s="15"/>
      <c r="B206" s="15"/>
      <c r="C206" s="15"/>
      <c r="D206" s="15"/>
      <c r="E206" s="15"/>
    </row>
    <row r="207">
      <c r="A207" s="15"/>
      <c r="B207" s="15"/>
      <c r="C207" s="15"/>
      <c r="D207" s="15"/>
      <c r="E207" s="15"/>
    </row>
    <row r="208">
      <c r="A208" s="15"/>
      <c r="B208" s="15"/>
      <c r="C208" s="15"/>
      <c r="D208" s="15"/>
      <c r="E208" s="15"/>
    </row>
    <row r="209">
      <c r="A209" s="15"/>
      <c r="B209" s="15"/>
      <c r="C209" s="15"/>
      <c r="D209" s="15"/>
      <c r="E209" s="15"/>
    </row>
    <row r="210">
      <c r="A210" s="15"/>
      <c r="B210" s="15"/>
      <c r="C210" s="15"/>
      <c r="D210" s="15"/>
      <c r="E210" s="15"/>
    </row>
    <row r="211">
      <c r="A211" s="15"/>
      <c r="B211" s="15"/>
      <c r="C211" s="15"/>
      <c r="D211" s="15"/>
      <c r="E211" s="15"/>
    </row>
    <row r="212">
      <c r="A212" s="15"/>
      <c r="B212" s="15"/>
      <c r="C212" s="15"/>
      <c r="D212" s="15"/>
      <c r="E212" s="15"/>
    </row>
    <row r="213">
      <c r="A213" s="15"/>
      <c r="B213" s="15"/>
      <c r="C213" s="15"/>
      <c r="D213" s="15"/>
      <c r="E213" s="15"/>
    </row>
    <row r="214">
      <c r="A214" s="15"/>
      <c r="B214" s="15"/>
      <c r="C214" s="15"/>
      <c r="D214" s="15"/>
      <c r="E214" s="15"/>
    </row>
    <row r="215">
      <c r="A215" s="15"/>
      <c r="B215" s="15"/>
      <c r="C215" s="15"/>
      <c r="D215" s="15"/>
      <c r="E215" s="15"/>
    </row>
    <row r="216">
      <c r="A216" s="15"/>
      <c r="B216" s="15"/>
      <c r="C216" s="15"/>
      <c r="D216" s="15"/>
      <c r="E216" s="15"/>
    </row>
    <row r="217">
      <c r="A217" s="15"/>
      <c r="B217" s="15"/>
      <c r="C217" s="15"/>
      <c r="D217" s="15"/>
      <c r="E217" s="15"/>
    </row>
    <row r="218">
      <c r="A218" s="15"/>
      <c r="B218" s="15"/>
      <c r="C218" s="15"/>
      <c r="D218" s="15"/>
      <c r="E218" s="15"/>
    </row>
    <row r="219">
      <c r="A219" s="15"/>
      <c r="B219" s="15"/>
      <c r="C219" s="15"/>
      <c r="D219" s="15"/>
      <c r="E219" s="15"/>
    </row>
    <row r="220">
      <c r="A220" s="15"/>
      <c r="B220" s="15"/>
      <c r="C220" s="15"/>
      <c r="D220" s="15"/>
      <c r="E220" s="15"/>
    </row>
    <row r="221">
      <c r="A221" s="15"/>
      <c r="B221" s="15"/>
      <c r="C221" s="15"/>
      <c r="D221" s="15"/>
      <c r="E221" s="15"/>
    </row>
    <row r="222">
      <c r="A222" s="15"/>
      <c r="B222" s="15"/>
      <c r="C222" s="15"/>
      <c r="D222" s="15"/>
      <c r="E222" s="15"/>
    </row>
    <row r="223">
      <c r="A223" s="15"/>
      <c r="B223" s="15"/>
      <c r="C223" s="15"/>
      <c r="D223" s="15"/>
      <c r="E223" s="15"/>
    </row>
    <row r="224">
      <c r="A224" s="15"/>
      <c r="B224" s="15"/>
      <c r="C224" s="15"/>
      <c r="D224" s="15"/>
      <c r="E224" s="15"/>
    </row>
    <row r="225">
      <c r="A225" s="15"/>
      <c r="B225" s="15"/>
      <c r="C225" s="15"/>
      <c r="D225" s="15"/>
      <c r="E225" s="15"/>
    </row>
    <row r="226">
      <c r="A226" s="15"/>
      <c r="B226" s="15"/>
      <c r="C226" s="15"/>
      <c r="D226" s="15"/>
      <c r="E226" s="15"/>
    </row>
    <row r="227">
      <c r="A227" s="15"/>
      <c r="B227" s="15"/>
      <c r="C227" s="15"/>
      <c r="D227" s="15"/>
      <c r="E227" s="15"/>
    </row>
    <row r="228">
      <c r="A228" s="15"/>
      <c r="B228" s="15"/>
      <c r="C228" s="15"/>
      <c r="D228" s="15"/>
      <c r="E228" s="15"/>
    </row>
    <row r="229">
      <c r="A229" s="15"/>
      <c r="B229" s="15"/>
      <c r="C229" s="15"/>
      <c r="D229" s="15"/>
      <c r="E229" s="15"/>
    </row>
    <row r="230">
      <c r="A230" s="15"/>
      <c r="B230" s="15"/>
      <c r="C230" s="15"/>
      <c r="D230" s="15"/>
      <c r="E230" s="15"/>
    </row>
    <row r="231">
      <c r="A231" s="15"/>
      <c r="B231" s="15"/>
      <c r="C231" s="15"/>
      <c r="D231" s="15"/>
      <c r="E231" s="15"/>
    </row>
    <row r="232">
      <c r="A232" s="15"/>
      <c r="B232" s="15"/>
      <c r="C232" s="15"/>
      <c r="D232" s="15"/>
      <c r="E232" s="15"/>
    </row>
    <row r="233">
      <c r="A233" s="15"/>
      <c r="B233" s="15"/>
      <c r="C233" s="15"/>
      <c r="D233" s="15"/>
      <c r="E233" s="15"/>
    </row>
    <row r="234">
      <c r="A234" s="15"/>
      <c r="B234" s="15"/>
      <c r="C234" s="15"/>
      <c r="D234" s="15"/>
      <c r="E234" s="15"/>
    </row>
    <row r="235">
      <c r="A235" s="15"/>
      <c r="B235" s="15"/>
      <c r="C235" s="15"/>
      <c r="D235" s="15"/>
      <c r="E235" s="15"/>
    </row>
    <row r="236">
      <c r="A236" s="15"/>
      <c r="B236" s="15"/>
      <c r="C236" s="15"/>
      <c r="D236" s="15"/>
      <c r="E236" s="15"/>
    </row>
    <row r="237">
      <c r="A237" s="15"/>
      <c r="B237" s="15"/>
      <c r="C237" s="15"/>
      <c r="D237" s="15"/>
      <c r="E237" s="15"/>
    </row>
    <row r="238">
      <c r="A238" s="15"/>
      <c r="B238" s="15"/>
      <c r="C238" s="15"/>
      <c r="D238" s="15"/>
      <c r="E238" s="15"/>
    </row>
    <row r="239">
      <c r="A239" s="15"/>
      <c r="B239" s="15"/>
      <c r="C239" s="15"/>
      <c r="D239" s="15"/>
      <c r="E239" s="15"/>
    </row>
    <row r="240">
      <c r="A240" s="15"/>
      <c r="B240" s="15"/>
      <c r="C240" s="15"/>
      <c r="D240" s="15"/>
      <c r="E240" s="15"/>
    </row>
    <row r="241">
      <c r="A241" s="15"/>
      <c r="B241" s="15"/>
      <c r="C241" s="15"/>
      <c r="D241" s="15"/>
      <c r="E241" s="15"/>
    </row>
    <row r="242">
      <c r="A242" s="15"/>
      <c r="B242" s="15"/>
      <c r="C242" s="15"/>
      <c r="D242" s="15"/>
      <c r="E242" s="15"/>
    </row>
    <row r="243">
      <c r="A243" s="15"/>
      <c r="B243" s="15"/>
      <c r="C243" s="15"/>
      <c r="D243" s="15"/>
      <c r="E243" s="15"/>
    </row>
    <row r="244">
      <c r="A244" s="15"/>
      <c r="B244" s="15"/>
      <c r="C244" s="15"/>
      <c r="D244" s="15"/>
      <c r="E244" s="15"/>
    </row>
    <row r="245">
      <c r="A245" s="15"/>
      <c r="B245" s="15"/>
      <c r="C245" s="15"/>
      <c r="D245" s="15"/>
      <c r="E245" s="15"/>
    </row>
    <row r="246">
      <c r="A246" s="15"/>
      <c r="B246" s="15"/>
      <c r="C246" s="15"/>
      <c r="D246" s="15"/>
      <c r="E246" s="15"/>
    </row>
    <row r="247">
      <c r="A247" s="15"/>
      <c r="B247" s="15"/>
      <c r="C247" s="15"/>
      <c r="D247" s="15"/>
      <c r="E247" s="15"/>
    </row>
    <row r="248">
      <c r="A248" s="15"/>
      <c r="B248" s="15"/>
      <c r="C248" s="15"/>
      <c r="D248" s="15"/>
      <c r="E248" s="15"/>
    </row>
    <row r="249">
      <c r="A249" s="15"/>
      <c r="B249" s="15"/>
      <c r="C249" s="15"/>
      <c r="D249" s="15"/>
      <c r="E249" s="15"/>
    </row>
    <row r="250">
      <c r="A250" s="15"/>
      <c r="B250" s="15"/>
      <c r="C250" s="15"/>
      <c r="D250" s="15"/>
      <c r="E250" s="15"/>
    </row>
    <row r="251">
      <c r="A251" s="15"/>
      <c r="B251" s="15"/>
      <c r="C251" s="15"/>
      <c r="D251" s="15"/>
      <c r="E251" s="15"/>
    </row>
    <row r="252">
      <c r="A252" s="15"/>
      <c r="B252" s="15"/>
      <c r="C252" s="15"/>
      <c r="D252" s="15"/>
      <c r="E252" s="15"/>
    </row>
    <row r="253">
      <c r="A253" s="15"/>
      <c r="B253" s="15"/>
      <c r="C253" s="15"/>
      <c r="D253" s="15"/>
      <c r="E253" s="15"/>
    </row>
    <row r="254">
      <c r="A254" s="15"/>
      <c r="B254" s="15"/>
      <c r="C254" s="15"/>
      <c r="D254" s="15"/>
      <c r="E254" s="15"/>
    </row>
    <row r="255">
      <c r="A255" s="15"/>
      <c r="B255" s="15"/>
      <c r="C255" s="15"/>
      <c r="D255" s="15"/>
      <c r="E255" s="15"/>
    </row>
    <row r="256">
      <c r="A256" s="15"/>
      <c r="B256" s="15"/>
      <c r="C256" s="15"/>
      <c r="D256" s="15"/>
      <c r="E256" s="15"/>
    </row>
    <row r="257">
      <c r="A257" s="15"/>
      <c r="B257" s="15"/>
      <c r="C257" s="15"/>
      <c r="D257" s="15"/>
      <c r="E257" s="15"/>
    </row>
    <row r="258">
      <c r="A258" s="15"/>
      <c r="B258" s="15"/>
      <c r="C258" s="15"/>
      <c r="D258" s="15"/>
      <c r="E258" s="15"/>
    </row>
    <row r="259">
      <c r="A259" s="15"/>
      <c r="B259" s="15"/>
      <c r="C259" s="15"/>
      <c r="D259" s="15"/>
      <c r="E259" s="15"/>
    </row>
    <row r="260">
      <c r="A260" s="15"/>
      <c r="B260" s="15"/>
      <c r="C260" s="15"/>
      <c r="D260" s="15"/>
      <c r="E260" s="15"/>
    </row>
    <row r="261">
      <c r="A261" s="15"/>
      <c r="B261" s="15"/>
      <c r="C261" s="15"/>
      <c r="D261" s="15"/>
      <c r="E261" s="15"/>
    </row>
    <row r="262">
      <c r="A262" s="15"/>
      <c r="B262" s="15"/>
      <c r="C262" s="15"/>
      <c r="D262" s="15"/>
      <c r="E262" s="15"/>
    </row>
    <row r="263">
      <c r="A263" s="15"/>
      <c r="B263" s="15"/>
      <c r="C263" s="15"/>
      <c r="D263" s="15"/>
      <c r="E263" s="15"/>
    </row>
    <row r="264">
      <c r="A264" s="15"/>
      <c r="B264" s="15"/>
      <c r="C264" s="15"/>
      <c r="D264" s="15"/>
      <c r="E264" s="15"/>
    </row>
    <row r="265">
      <c r="A265" s="15"/>
      <c r="B265" s="15"/>
      <c r="C265" s="15"/>
      <c r="D265" s="15"/>
      <c r="E265" s="15"/>
    </row>
    <row r="266">
      <c r="A266" s="15"/>
      <c r="B266" s="15"/>
      <c r="C266" s="15"/>
      <c r="D266" s="15"/>
      <c r="E266" s="15"/>
    </row>
    <row r="267">
      <c r="A267" s="15"/>
      <c r="B267" s="15"/>
      <c r="C267" s="15"/>
      <c r="D267" s="15"/>
      <c r="E267" s="15"/>
    </row>
    <row r="268">
      <c r="A268" s="15"/>
      <c r="B268" s="15"/>
      <c r="C268" s="15"/>
      <c r="D268" s="15"/>
      <c r="E268" s="15"/>
    </row>
    <row r="269">
      <c r="A269" s="15"/>
      <c r="B269" s="15"/>
      <c r="C269" s="15"/>
      <c r="D269" s="15"/>
      <c r="E269" s="15"/>
    </row>
    <row r="270">
      <c r="A270" s="15"/>
      <c r="B270" s="15"/>
      <c r="C270" s="15"/>
      <c r="D270" s="15"/>
      <c r="E270" s="15"/>
    </row>
    <row r="271">
      <c r="A271" s="15"/>
      <c r="B271" s="15"/>
      <c r="C271" s="15"/>
      <c r="D271" s="15"/>
      <c r="E271" s="15"/>
    </row>
    <row r="272">
      <c r="A272" s="15"/>
      <c r="B272" s="15"/>
      <c r="C272" s="15"/>
      <c r="D272" s="15"/>
      <c r="E272" s="15"/>
    </row>
    <row r="273">
      <c r="A273" s="15"/>
      <c r="B273" s="15"/>
      <c r="C273" s="15"/>
      <c r="D273" s="15"/>
      <c r="E273" s="15"/>
    </row>
    <row r="274">
      <c r="A274" s="15"/>
      <c r="B274" s="15"/>
      <c r="C274" s="15"/>
      <c r="D274" s="15"/>
      <c r="E274" s="15"/>
    </row>
    <row r="275">
      <c r="A275" s="15"/>
      <c r="B275" s="15"/>
      <c r="C275" s="15"/>
      <c r="D275" s="15"/>
      <c r="E275" s="15"/>
    </row>
    <row r="276">
      <c r="A276" s="15"/>
      <c r="B276" s="15"/>
      <c r="C276" s="15"/>
      <c r="D276" s="15"/>
      <c r="E276" s="15"/>
    </row>
    <row r="277">
      <c r="A277" s="15"/>
      <c r="B277" s="15"/>
      <c r="C277" s="15"/>
      <c r="D277" s="15"/>
      <c r="E277" s="15"/>
    </row>
    <row r="278">
      <c r="A278" s="15"/>
      <c r="B278" s="15"/>
      <c r="C278" s="15"/>
      <c r="D278" s="15"/>
      <c r="E278" s="15"/>
    </row>
    <row r="279">
      <c r="A279" s="15"/>
      <c r="B279" s="15"/>
      <c r="C279" s="15"/>
      <c r="D279" s="15"/>
      <c r="E279" s="15"/>
    </row>
    <row r="280">
      <c r="A280" s="15"/>
      <c r="B280" s="15"/>
      <c r="C280" s="15"/>
      <c r="D280" s="15"/>
      <c r="E280" s="15"/>
    </row>
    <row r="281">
      <c r="A281" s="15"/>
      <c r="B281" s="15"/>
      <c r="C281" s="15"/>
      <c r="D281" s="15"/>
      <c r="E281" s="15"/>
    </row>
    <row r="282">
      <c r="A282" s="15"/>
      <c r="B282" s="15"/>
      <c r="C282" s="15"/>
      <c r="D282" s="15"/>
      <c r="E282" s="15"/>
    </row>
    <row r="283">
      <c r="A283" s="15"/>
      <c r="B283" s="15"/>
      <c r="C283" s="15"/>
      <c r="D283" s="15"/>
      <c r="E283" s="15"/>
    </row>
    <row r="284">
      <c r="A284" s="15"/>
      <c r="B284" s="15"/>
      <c r="C284" s="15"/>
      <c r="D284" s="15"/>
      <c r="E284" s="15"/>
    </row>
    <row r="285">
      <c r="A285" s="15"/>
      <c r="B285" s="15"/>
      <c r="C285" s="15"/>
      <c r="D285" s="15"/>
      <c r="E285" s="15"/>
    </row>
    <row r="286">
      <c r="A286" s="15"/>
      <c r="B286" s="15"/>
      <c r="C286" s="15"/>
      <c r="D286" s="15"/>
      <c r="E286" s="15"/>
    </row>
    <row r="287">
      <c r="A287" s="15"/>
      <c r="B287" s="15"/>
      <c r="C287" s="15"/>
      <c r="D287" s="15"/>
      <c r="E287" s="15"/>
    </row>
    <row r="288">
      <c r="A288" s="15"/>
      <c r="B288" s="15"/>
      <c r="C288" s="15"/>
      <c r="D288" s="15"/>
      <c r="E288" s="15"/>
    </row>
    <row r="289">
      <c r="A289" s="15"/>
      <c r="B289" s="15"/>
      <c r="C289" s="15"/>
      <c r="D289" s="15"/>
      <c r="E289" s="15"/>
    </row>
    <row r="290">
      <c r="A290" s="15"/>
      <c r="B290" s="15"/>
      <c r="C290" s="15"/>
      <c r="D290" s="15"/>
      <c r="E290" s="15"/>
    </row>
    <row r="291">
      <c r="A291" s="15"/>
      <c r="B291" s="15"/>
      <c r="C291" s="15"/>
      <c r="D291" s="15"/>
      <c r="E291" s="15"/>
    </row>
    <row r="292">
      <c r="A292" s="15"/>
      <c r="B292" s="15"/>
      <c r="C292" s="15"/>
      <c r="D292" s="15"/>
      <c r="E292" s="15"/>
    </row>
    <row r="293">
      <c r="A293" s="15"/>
      <c r="B293" s="15"/>
      <c r="C293" s="15"/>
      <c r="D293" s="15"/>
      <c r="E293" s="15"/>
    </row>
    <row r="294">
      <c r="A294" s="15"/>
      <c r="B294" s="15"/>
      <c r="C294" s="15"/>
      <c r="D294" s="15"/>
      <c r="E294" s="15"/>
    </row>
    <row r="295">
      <c r="A295" s="15"/>
      <c r="B295" s="15"/>
      <c r="C295" s="15"/>
      <c r="D295" s="15"/>
      <c r="E295" s="15"/>
    </row>
    <row r="296">
      <c r="A296" s="15"/>
      <c r="B296" s="15"/>
      <c r="C296" s="15"/>
      <c r="D296" s="15"/>
      <c r="E296" s="15"/>
    </row>
    <row r="297">
      <c r="A297" s="15"/>
      <c r="B297" s="15"/>
      <c r="C297" s="15"/>
      <c r="D297" s="15"/>
      <c r="E297" s="15"/>
    </row>
    <row r="298">
      <c r="A298" s="15"/>
      <c r="B298" s="15"/>
      <c r="C298" s="15"/>
      <c r="D298" s="15"/>
      <c r="E298" s="15"/>
    </row>
    <row r="299">
      <c r="A299" s="15"/>
      <c r="B299" s="15"/>
      <c r="C299" s="15"/>
      <c r="D299" s="15"/>
      <c r="E299" s="15"/>
    </row>
    <row r="300">
      <c r="A300" s="15"/>
      <c r="B300" s="15"/>
      <c r="C300" s="15"/>
      <c r="D300" s="15"/>
      <c r="E300" s="15"/>
    </row>
    <row r="301">
      <c r="A301" s="15"/>
      <c r="B301" s="15"/>
      <c r="C301" s="15"/>
      <c r="D301" s="15"/>
      <c r="E301" s="15"/>
    </row>
    <row r="302">
      <c r="A302" s="15"/>
      <c r="B302" s="15"/>
      <c r="C302" s="15"/>
      <c r="D302" s="15"/>
      <c r="E302" s="15"/>
    </row>
    <row r="303">
      <c r="A303" s="15"/>
      <c r="B303" s="15"/>
      <c r="C303" s="15"/>
      <c r="D303" s="15"/>
      <c r="E303" s="15"/>
    </row>
    <row r="304">
      <c r="A304" s="15"/>
      <c r="B304" s="15"/>
      <c r="C304" s="15"/>
      <c r="D304" s="15"/>
      <c r="E304" s="15"/>
    </row>
    <row r="305">
      <c r="A305" s="15"/>
      <c r="B305" s="15"/>
      <c r="C305" s="15"/>
      <c r="D305" s="15"/>
      <c r="E305" s="15"/>
    </row>
    <row r="306">
      <c r="A306" s="15"/>
      <c r="B306" s="15"/>
      <c r="C306" s="15"/>
      <c r="D306" s="15"/>
      <c r="E306" s="15"/>
    </row>
    <row r="307">
      <c r="A307" s="15"/>
      <c r="B307" s="15"/>
      <c r="C307" s="15"/>
      <c r="D307" s="15"/>
      <c r="E307" s="15"/>
    </row>
    <row r="308">
      <c r="A308" s="15"/>
      <c r="B308" s="15"/>
      <c r="C308" s="15"/>
      <c r="D308" s="15"/>
      <c r="E308" s="15"/>
    </row>
    <row r="309">
      <c r="A309" s="15"/>
      <c r="B309" s="15"/>
      <c r="C309" s="15"/>
      <c r="D309" s="15"/>
      <c r="E309" s="15"/>
    </row>
    <row r="310">
      <c r="A310" s="15"/>
      <c r="B310" s="15"/>
      <c r="C310" s="15"/>
      <c r="D310" s="15"/>
      <c r="E310" s="15"/>
    </row>
    <row r="311">
      <c r="A311" s="15"/>
      <c r="B311" s="15"/>
      <c r="C311" s="15"/>
      <c r="D311" s="15"/>
      <c r="E311" s="15"/>
    </row>
    <row r="312">
      <c r="A312" s="15"/>
      <c r="B312" s="15"/>
      <c r="C312" s="15"/>
      <c r="D312" s="15"/>
      <c r="E312" s="15"/>
    </row>
    <row r="313">
      <c r="A313" s="15"/>
      <c r="B313" s="15"/>
      <c r="C313" s="15"/>
      <c r="D313" s="15"/>
      <c r="E313" s="15"/>
    </row>
    <row r="314">
      <c r="A314" s="15"/>
      <c r="B314" s="15"/>
      <c r="C314" s="15"/>
      <c r="D314" s="15"/>
      <c r="E314" s="15"/>
    </row>
    <row r="315">
      <c r="A315" s="15"/>
      <c r="B315" s="15"/>
      <c r="C315" s="15"/>
      <c r="D315" s="15"/>
      <c r="E315" s="15"/>
    </row>
    <row r="316">
      <c r="A316" s="15"/>
      <c r="B316" s="15"/>
      <c r="C316" s="15"/>
      <c r="D316" s="15"/>
      <c r="E316" s="15"/>
    </row>
    <row r="317">
      <c r="A317" s="15"/>
      <c r="B317" s="15"/>
      <c r="C317" s="15"/>
      <c r="D317" s="15"/>
      <c r="E317" s="15"/>
    </row>
    <row r="318">
      <c r="A318" s="15"/>
      <c r="B318" s="15"/>
      <c r="C318" s="15"/>
      <c r="D318" s="15"/>
      <c r="E318" s="15"/>
    </row>
    <row r="319">
      <c r="A319" s="15"/>
      <c r="B319" s="15"/>
      <c r="C319" s="15"/>
      <c r="D319" s="15"/>
      <c r="E319" s="15"/>
    </row>
    <row r="320">
      <c r="A320" s="15"/>
      <c r="B320" s="15"/>
      <c r="C320" s="15"/>
      <c r="D320" s="15"/>
      <c r="E320" s="15"/>
    </row>
    <row r="321">
      <c r="A321" s="15"/>
      <c r="B321" s="15"/>
      <c r="C321" s="15"/>
      <c r="D321" s="15"/>
      <c r="E321" s="15"/>
    </row>
    <row r="322">
      <c r="A322" s="15"/>
      <c r="B322" s="15"/>
      <c r="C322" s="15"/>
      <c r="D322" s="15"/>
      <c r="E322" s="15"/>
    </row>
    <row r="323">
      <c r="A323" s="15"/>
      <c r="B323" s="15"/>
      <c r="C323" s="15"/>
      <c r="D323" s="15"/>
      <c r="E323" s="15"/>
    </row>
    <row r="324">
      <c r="A324" s="15"/>
      <c r="B324" s="15"/>
      <c r="C324" s="15"/>
      <c r="D324" s="15"/>
      <c r="E324" s="15"/>
    </row>
    <row r="325">
      <c r="A325" s="15"/>
      <c r="B325" s="15"/>
      <c r="C325" s="15"/>
      <c r="D325" s="15"/>
      <c r="E325" s="15"/>
    </row>
    <row r="326">
      <c r="A326" s="15"/>
      <c r="B326" s="15"/>
      <c r="C326" s="15"/>
      <c r="D326" s="15"/>
      <c r="E326" s="15"/>
    </row>
    <row r="327">
      <c r="A327" s="15"/>
      <c r="B327" s="15"/>
      <c r="C327" s="15"/>
      <c r="D327" s="15"/>
      <c r="E327" s="15"/>
    </row>
    <row r="328">
      <c r="A328" s="15"/>
      <c r="B328" s="15"/>
      <c r="C328" s="15"/>
      <c r="D328" s="15"/>
      <c r="E328" s="15"/>
    </row>
    <row r="329">
      <c r="A329" s="15"/>
      <c r="B329" s="15"/>
      <c r="C329" s="15"/>
      <c r="D329" s="15"/>
      <c r="E329" s="15"/>
    </row>
    <row r="330">
      <c r="A330" s="15"/>
      <c r="B330" s="15"/>
      <c r="C330" s="15"/>
      <c r="D330" s="15"/>
      <c r="E330" s="15"/>
    </row>
    <row r="331">
      <c r="A331" s="15"/>
      <c r="B331" s="15"/>
      <c r="C331" s="15"/>
      <c r="D331" s="15"/>
      <c r="E331" s="15"/>
    </row>
    <row r="332">
      <c r="A332" s="15"/>
      <c r="B332" s="15"/>
      <c r="C332" s="15"/>
      <c r="D332" s="15"/>
      <c r="E332" s="15"/>
    </row>
    <row r="333">
      <c r="A333" s="15"/>
      <c r="B333" s="15"/>
      <c r="C333" s="15"/>
      <c r="D333" s="15"/>
      <c r="E333" s="15"/>
    </row>
    <row r="334">
      <c r="A334" s="15"/>
      <c r="B334" s="15"/>
      <c r="C334" s="15"/>
      <c r="D334" s="15"/>
      <c r="E334" s="15"/>
    </row>
    <row r="335">
      <c r="A335" s="15"/>
      <c r="B335" s="15"/>
      <c r="C335" s="15"/>
      <c r="D335" s="15"/>
      <c r="E335" s="15"/>
    </row>
    <row r="336">
      <c r="A336" s="15"/>
      <c r="B336" s="15"/>
      <c r="C336" s="15"/>
      <c r="D336" s="15"/>
      <c r="E336" s="15"/>
    </row>
    <row r="337">
      <c r="A337" s="15"/>
      <c r="B337" s="15"/>
      <c r="C337" s="15"/>
      <c r="D337" s="15"/>
      <c r="E337" s="15"/>
    </row>
    <row r="338">
      <c r="A338" s="15"/>
      <c r="B338" s="15"/>
      <c r="C338" s="15"/>
      <c r="D338" s="15"/>
      <c r="E338" s="15"/>
    </row>
    <row r="339">
      <c r="A339" s="15"/>
      <c r="B339" s="15"/>
      <c r="C339" s="15"/>
      <c r="D339" s="15"/>
      <c r="E339" s="15"/>
    </row>
    <row r="340">
      <c r="A340" s="15"/>
      <c r="B340" s="15"/>
      <c r="C340" s="15"/>
      <c r="D340" s="15"/>
      <c r="E340" s="15"/>
    </row>
    <row r="341">
      <c r="A341" s="15"/>
      <c r="B341" s="15"/>
      <c r="C341" s="15"/>
      <c r="D341" s="15"/>
      <c r="E341" s="15"/>
    </row>
    <row r="342">
      <c r="A342" s="15"/>
      <c r="B342" s="15"/>
      <c r="C342" s="15"/>
      <c r="D342" s="15"/>
      <c r="E342" s="15"/>
    </row>
    <row r="343">
      <c r="A343" s="15"/>
      <c r="B343" s="15"/>
      <c r="C343" s="15"/>
      <c r="D343" s="15"/>
      <c r="E343" s="15"/>
    </row>
    <row r="344">
      <c r="A344" s="15"/>
      <c r="B344" s="15"/>
      <c r="C344" s="15"/>
      <c r="D344" s="15"/>
      <c r="E344" s="15"/>
    </row>
    <row r="345">
      <c r="A345" s="15"/>
      <c r="B345" s="15"/>
      <c r="C345" s="15"/>
      <c r="D345" s="15"/>
      <c r="E345" s="15"/>
    </row>
    <row r="346">
      <c r="A346" s="15"/>
      <c r="B346" s="15"/>
      <c r="C346" s="15"/>
      <c r="D346" s="15"/>
      <c r="E346" s="15"/>
    </row>
    <row r="347">
      <c r="A347" s="15"/>
      <c r="B347" s="15"/>
      <c r="C347" s="15"/>
      <c r="D347" s="15"/>
      <c r="E347" s="15"/>
    </row>
    <row r="348">
      <c r="A348" s="15"/>
      <c r="B348" s="15"/>
      <c r="C348" s="15"/>
      <c r="D348" s="15"/>
      <c r="E348" s="15"/>
    </row>
    <row r="349">
      <c r="A349" s="15"/>
      <c r="B349" s="15"/>
      <c r="C349" s="15"/>
      <c r="D349" s="15"/>
      <c r="E349" s="15"/>
    </row>
    <row r="350">
      <c r="A350" s="15"/>
      <c r="B350" s="15"/>
      <c r="C350" s="15"/>
      <c r="D350" s="15"/>
      <c r="E350" s="15"/>
    </row>
    <row r="351">
      <c r="A351" s="15"/>
      <c r="B351" s="15"/>
      <c r="C351" s="15"/>
      <c r="D351" s="15"/>
      <c r="E351" s="15"/>
    </row>
    <row r="352">
      <c r="A352" s="15"/>
      <c r="B352" s="15"/>
      <c r="C352" s="15"/>
      <c r="D352" s="15"/>
      <c r="E352" s="15"/>
    </row>
    <row r="353">
      <c r="A353" s="15"/>
      <c r="B353" s="15"/>
      <c r="C353" s="15"/>
      <c r="D353" s="15"/>
      <c r="E353" s="15"/>
    </row>
    <row r="354">
      <c r="A354" s="15"/>
      <c r="B354" s="15"/>
      <c r="C354" s="15"/>
      <c r="D354" s="15"/>
      <c r="E354" s="15"/>
    </row>
    <row r="355">
      <c r="A355" s="15"/>
      <c r="B355" s="15"/>
      <c r="C355" s="15"/>
      <c r="D355" s="15"/>
      <c r="E355" s="15"/>
    </row>
    <row r="356">
      <c r="A356" s="15"/>
      <c r="B356" s="15"/>
      <c r="C356" s="15"/>
      <c r="D356" s="15"/>
      <c r="E356" s="15"/>
    </row>
    <row r="357">
      <c r="A357" s="15"/>
      <c r="B357" s="15"/>
      <c r="C357" s="15"/>
      <c r="D357" s="15"/>
      <c r="E357" s="15"/>
    </row>
    <row r="358">
      <c r="A358" s="15"/>
      <c r="B358" s="15"/>
      <c r="C358" s="15"/>
      <c r="D358" s="15"/>
      <c r="E358" s="15"/>
    </row>
    <row r="359">
      <c r="A359" s="15"/>
      <c r="B359" s="15"/>
      <c r="C359" s="15"/>
      <c r="D359" s="15"/>
      <c r="E359" s="15"/>
    </row>
    <row r="360">
      <c r="A360" s="15"/>
      <c r="B360" s="15"/>
      <c r="C360" s="15"/>
      <c r="D360" s="15"/>
      <c r="E360" s="15"/>
    </row>
    <row r="361">
      <c r="A361" s="15"/>
      <c r="B361" s="15"/>
      <c r="C361" s="15"/>
      <c r="D361" s="15"/>
      <c r="E361" s="15"/>
    </row>
    <row r="362">
      <c r="A362" s="15"/>
      <c r="B362" s="15"/>
      <c r="C362" s="15"/>
      <c r="D362" s="15"/>
      <c r="E362" s="15"/>
    </row>
    <row r="363">
      <c r="A363" s="15"/>
      <c r="B363" s="15"/>
      <c r="C363" s="15"/>
      <c r="D363" s="15"/>
      <c r="E363" s="15"/>
    </row>
    <row r="364">
      <c r="A364" s="15"/>
      <c r="B364" s="15"/>
      <c r="C364" s="15"/>
      <c r="D364" s="15"/>
      <c r="E364" s="15"/>
    </row>
    <row r="365">
      <c r="A365" s="15"/>
      <c r="B365" s="15"/>
      <c r="C365" s="15"/>
      <c r="D365" s="15"/>
      <c r="E365" s="15"/>
    </row>
    <row r="366">
      <c r="A366" s="15"/>
      <c r="B366" s="15"/>
      <c r="C366" s="15"/>
      <c r="D366" s="15"/>
      <c r="E366" s="15"/>
    </row>
    <row r="367">
      <c r="A367" s="15"/>
      <c r="B367" s="15"/>
      <c r="C367" s="15"/>
      <c r="D367" s="15"/>
      <c r="E367" s="15"/>
    </row>
    <row r="368">
      <c r="A368" s="15"/>
      <c r="B368" s="15"/>
      <c r="C368" s="15"/>
      <c r="D368" s="15"/>
      <c r="E368" s="15"/>
    </row>
    <row r="369">
      <c r="A369" s="15"/>
      <c r="B369" s="15"/>
      <c r="C369" s="15"/>
      <c r="D369" s="15"/>
      <c r="E369" s="15"/>
    </row>
    <row r="370">
      <c r="A370" s="15"/>
      <c r="B370" s="15"/>
      <c r="C370" s="15"/>
      <c r="D370" s="15"/>
      <c r="E370" s="15"/>
    </row>
    <row r="371">
      <c r="A371" s="15"/>
      <c r="B371" s="15"/>
      <c r="C371" s="15"/>
      <c r="D371" s="15"/>
      <c r="E371" s="15"/>
    </row>
    <row r="372">
      <c r="A372" s="15"/>
      <c r="B372" s="15"/>
      <c r="C372" s="15"/>
      <c r="D372" s="15"/>
      <c r="E372" s="15"/>
    </row>
    <row r="373">
      <c r="A373" s="15"/>
      <c r="B373" s="15"/>
      <c r="C373" s="15"/>
      <c r="D373" s="15"/>
      <c r="E373" s="15"/>
    </row>
    <row r="374">
      <c r="A374" s="15"/>
      <c r="B374" s="15"/>
      <c r="C374" s="15"/>
      <c r="D374" s="15"/>
      <c r="E374" s="15"/>
    </row>
    <row r="375">
      <c r="A375" s="15"/>
      <c r="B375" s="15"/>
      <c r="C375" s="15"/>
      <c r="D375" s="15"/>
      <c r="E375" s="15"/>
    </row>
    <row r="376">
      <c r="A376" s="15"/>
      <c r="B376" s="15"/>
      <c r="C376" s="15"/>
      <c r="D376" s="15"/>
      <c r="E376" s="15"/>
    </row>
    <row r="377">
      <c r="A377" s="15"/>
      <c r="B377" s="15"/>
      <c r="C377" s="15"/>
      <c r="D377" s="15"/>
      <c r="E377" s="15"/>
    </row>
    <row r="378">
      <c r="A378" s="15"/>
      <c r="B378" s="15"/>
      <c r="C378" s="15"/>
      <c r="D378" s="15"/>
      <c r="E378" s="15"/>
    </row>
    <row r="379">
      <c r="A379" s="15"/>
      <c r="B379" s="15"/>
      <c r="C379" s="15"/>
      <c r="D379" s="15"/>
      <c r="E379" s="15"/>
    </row>
    <row r="380">
      <c r="A380" s="15"/>
      <c r="B380" s="15"/>
      <c r="C380" s="15"/>
      <c r="D380" s="15"/>
      <c r="E380" s="15"/>
    </row>
    <row r="381">
      <c r="A381" s="15"/>
      <c r="B381" s="15"/>
      <c r="C381" s="15"/>
      <c r="D381" s="15"/>
      <c r="E381" s="15"/>
    </row>
    <row r="382">
      <c r="A382" s="15"/>
      <c r="B382" s="15"/>
      <c r="C382" s="15"/>
      <c r="D382" s="15"/>
      <c r="E382" s="15"/>
    </row>
    <row r="383">
      <c r="A383" s="15"/>
      <c r="B383" s="15"/>
      <c r="C383" s="15"/>
      <c r="D383" s="15"/>
      <c r="E383" s="15"/>
    </row>
    <row r="384">
      <c r="A384" s="15"/>
      <c r="B384" s="15"/>
      <c r="C384" s="15"/>
      <c r="D384" s="15"/>
      <c r="E384" s="15"/>
    </row>
    <row r="385">
      <c r="A385" s="15"/>
      <c r="B385" s="15"/>
      <c r="C385" s="15"/>
      <c r="D385" s="15"/>
      <c r="E385" s="15"/>
    </row>
    <row r="386">
      <c r="A386" s="15"/>
      <c r="B386" s="15"/>
      <c r="C386" s="15"/>
      <c r="D386" s="15"/>
      <c r="E386" s="15"/>
    </row>
    <row r="387">
      <c r="A387" s="15"/>
      <c r="B387" s="15"/>
      <c r="C387" s="15"/>
      <c r="D387" s="15"/>
      <c r="E387" s="15"/>
    </row>
    <row r="388">
      <c r="A388" s="15"/>
      <c r="B388" s="15"/>
      <c r="C388" s="15"/>
      <c r="D388" s="15"/>
      <c r="E388" s="15"/>
    </row>
    <row r="389">
      <c r="A389" s="15"/>
      <c r="B389" s="15"/>
      <c r="C389" s="15"/>
      <c r="D389" s="15"/>
      <c r="E389" s="15"/>
    </row>
    <row r="390">
      <c r="A390" s="15"/>
      <c r="B390" s="15"/>
      <c r="C390" s="15"/>
      <c r="D390" s="15"/>
      <c r="E390" s="15"/>
    </row>
    <row r="391">
      <c r="A391" s="15"/>
      <c r="B391" s="15"/>
      <c r="C391" s="15"/>
      <c r="D391" s="15"/>
      <c r="E391" s="15"/>
    </row>
    <row r="392">
      <c r="A392" s="15"/>
      <c r="B392" s="15"/>
      <c r="C392" s="15"/>
      <c r="D392" s="15"/>
      <c r="E392" s="15"/>
    </row>
    <row r="393">
      <c r="A393" s="15"/>
      <c r="B393" s="15"/>
      <c r="C393" s="15"/>
      <c r="D393" s="15"/>
      <c r="E393" s="15"/>
    </row>
    <row r="394">
      <c r="A394" s="15"/>
      <c r="B394" s="15"/>
      <c r="C394" s="15"/>
      <c r="D394" s="15"/>
      <c r="E394" s="15"/>
    </row>
    <row r="395">
      <c r="A395" s="15"/>
      <c r="B395" s="15"/>
      <c r="C395" s="15"/>
      <c r="D395" s="15"/>
      <c r="E395" s="15"/>
    </row>
    <row r="396">
      <c r="A396" s="15"/>
      <c r="B396" s="15"/>
      <c r="C396" s="15"/>
      <c r="D396" s="15"/>
      <c r="E396" s="15"/>
    </row>
    <row r="397">
      <c r="A397" s="15"/>
      <c r="B397" s="15"/>
      <c r="C397" s="15"/>
      <c r="D397" s="15"/>
      <c r="E397" s="15"/>
    </row>
    <row r="398">
      <c r="A398" s="15"/>
      <c r="B398" s="15"/>
      <c r="C398" s="15"/>
      <c r="D398" s="15"/>
      <c r="E398" s="15"/>
    </row>
    <row r="399">
      <c r="A399" s="15"/>
      <c r="B399" s="15"/>
      <c r="C399" s="15"/>
      <c r="D399" s="15"/>
      <c r="E399" s="15"/>
    </row>
    <row r="400">
      <c r="A400" s="15"/>
      <c r="B400" s="15"/>
      <c r="C400" s="15"/>
      <c r="D400" s="15"/>
      <c r="E400" s="15"/>
    </row>
    <row r="401">
      <c r="A401" s="15"/>
      <c r="B401" s="15"/>
      <c r="C401" s="15"/>
      <c r="D401" s="15"/>
      <c r="E401" s="15"/>
    </row>
    <row r="402">
      <c r="A402" s="15"/>
      <c r="B402" s="15"/>
      <c r="C402" s="15"/>
      <c r="D402" s="15"/>
      <c r="E402" s="15"/>
    </row>
    <row r="403">
      <c r="A403" s="15"/>
      <c r="B403" s="15"/>
      <c r="C403" s="15"/>
      <c r="D403" s="15"/>
      <c r="E403" s="15"/>
    </row>
    <row r="404">
      <c r="A404" s="15"/>
      <c r="B404" s="15"/>
      <c r="C404" s="15"/>
      <c r="D404" s="15"/>
      <c r="E404" s="15"/>
    </row>
    <row r="405">
      <c r="A405" s="15"/>
      <c r="B405" s="15"/>
      <c r="C405" s="15"/>
      <c r="D405" s="15"/>
      <c r="E405" s="15"/>
    </row>
    <row r="406">
      <c r="A406" s="15"/>
      <c r="B406" s="15"/>
      <c r="C406" s="15"/>
      <c r="D406" s="15"/>
      <c r="E406" s="15"/>
    </row>
    <row r="407">
      <c r="A407" s="15"/>
      <c r="B407" s="15"/>
      <c r="C407" s="15"/>
      <c r="D407" s="15"/>
      <c r="E407" s="15"/>
    </row>
    <row r="408">
      <c r="A408" s="15"/>
      <c r="B408" s="15"/>
      <c r="C408" s="15"/>
      <c r="D408" s="15"/>
      <c r="E408" s="15"/>
    </row>
    <row r="409">
      <c r="A409" s="15"/>
      <c r="B409" s="15"/>
      <c r="C409" s="15"/>
      <c r="D409" s="15"/>
      <c r="E409" s="15"/>
    </row>
    <row r="410">
      <c r="A410" s="15"/>
      <c r="B410" s="15"/>
      <c r="C410" s="15"/>
      <c r="D410" s="15"/>
      <c r="E410" s="15"/>
    </row>
    <row r="411">
      <c r="A411" s="15"/>
      <c r="B411" s="15"/>
      <c r="C411" s="15"/>
      <c r="D411" s="15"/>
      <c r="E411" s="15"/>
    </row>
    <row r="412">
      <c r="A412" s="15"/>
      <c r="B412" s="15"/>
      <c r="C412" s="15"/>
      <c r="D412" s="15"/>
      <c r="E412" s="15"/>
    </row>
    <row r="413">
      <c r="A413" s="15"/>
      <c r="B413" s="15"/>
      <c r="C413" s="15"/>
      <c r="D413" s="15"/>
      <c r="E413" s="15"/>
    </row>
    <row r="414">
      <c r="A414" s="15"/>
      <c r="B414" s="15"/>
      <c r="C414" s="15"/>
      <c r="D414" s="15"/>
      <c r="E414" s="15"/>
    </row>
    <row r="415">
      <c r="A415" s="15"/>
      <c r="B415" s="15"/>
      <c r="C415" s="15"/>
      <c r="D415" s="15"/>
      <c r="E415" s="15"/>
    </row>
    <row r="416">
      <c r="A416" s="15"/>
      <c r="B416" s="15"/>
      <c r="C416" s="15"/>
      <c r="D416" s="15"/>
      <c r="E416" s="15"/>
    </row>
    <row r="417">
      <c r="A417" s="15"/>
      <c r="B417" s="15"/>
      <c r="C417" s="15"/>
      <c r="D417" s="15"/>
      <c r="E417" s="15"/>
    </row>
    <row r="418">
      <c r="A418" s="15"/>
      <c r="B418" s="15"/>
      <c r="C418" s="15"/>
      <c r="D418" s="15"/>
      <c r="E418" s="15"/>
    </row>
    <row r="419">
      <c r="A419" s="15"/>
      <c r="B419" s="15"/>
      <c r="C419" s="15"/>
      <c r="D419" s="15"/>
      <c r="E419" s="15"/>
    </row>
    <row r="420">
      <c r="A420" s="15"/>
      <c r="B420" s="15"/>
      <c r="C420" s="15"/>
      <c r="D420" s="15"/>
      <c r="E420" s="15"/>
    </row>
    <row r="421">
      <c r="A421" s="15"/>
      <c r="B421" s="15"/>
      <c r="C421" s="15"/>
      <c r="D421" s="15"/>
      <c r="E421" s="15"/>
    </row>
    <row r="422">
      <c r="A422" s="15"/>
      <c r="B422" s="15"/>
      <c r="C422" s="15"/>
      <c r="D422" s="15"/>
      <c r="E422" s="15"/>
    </row>
    <row r="423">
      <c r="A423" s="15"/>
      <c r="B423" s="15"/>
      <c r="C423" s="15"/>
      <c r="D423" s="15"/>
      <c r="E423" s="15"/>
    </row>
    <row r="424">
      <c r="A424" s="15"/>
      <c r="B424" s="15"/>
      <c r="C424" s="15"/>
      <c r="D424" s="15"/>
      <c r="E424" s="15"/>
    </row>
    <row r="425">
      <c r="A425" s="15"/>
      <c r="B425" s="15"/>
      <c r="C425" s="15"/>
      <c r="D425" s="15"/>
      <c r="E425" s="15"/>
    </row>
    <row r="426">
      <c r="A426" s="15"/>
      <c r="B426" s="15"/>
      <c r="C426" s="15"/>
      <c r="D426" s="15"/>
      <c r="E426" s="15"/>
    </row>
    <row r="427">
      <c r="A427" s="15"/>
      <c r="B427" s="15"/>
      <c r="C427" s="15"/>
      <c r="D427" s="15"/>
      <c r="E427" s="15"/>
    </row>
    <row r="428">
      <c r="A428" s="15"/>
      <c r="B428" s="15"/>
      <c r="C428" s="15"/>
      <c r="D428" s="15"/>
      <c r="E428" s="15"/>
    </row>
    <row r="429">
      <c r="A429" s="15"/>
      <c r="B429" s="15"/>
      <c r="C429" s="15"/>
      <c r="D429" s="15"/>
      <c r="E429" s="15"/>
    </row>
    <row r="430">
      <c r="A430" s="15"/>
      <c r="B430" s="15"/>
      <c r="C430" s="15"/>
      <c r="D430" s="15"/>
      <c r="E430" s="15"/>
    </row>
    <row r="431">
      <c r="A431" s="15"/>
      <c r="B431" s="15"/>
      <c r="C431" s="15"/>
      <c r="D431" s="15"/>
      <c r="E431" s="15"/>
    </row>
    <row r="432">
      <c r="A432" s="15"/>
      <c r="B432" s="15"/>
      <c r="C432" s="15"/>
      <c r="D432" s="15"/>
      <c r="E432" s="15"/>
    </row>
    <row r="433">
      <c r="A433" s="15"/>
      <c r="B433" s="15"/>
      <c r="C433" s="15"/>
      <c r="D433" s="15"/>
      <c r="E433" s="15"/>
    </row>
    <row r="434">
      <c r="A434" s="15"/>
      <c r="B434" s="15"/>
      <c r="C434" s="15"/>
      <c r="D434" s="15"/>
      <c r="E434" s="15"/>
    </row>
    <row r="435">
      <c r="A435" s="15"/>
      <c r="B435" s="15"/>
      <c r="C435" s="15"/>
      <c r="D435" s="15"/>
      <c r="E435" s="15"/>
    </row>
    <row r="436">
      <c r="A436" s="15"/>
      <c r="B436" s="15"/>
      <c r="C436" s="15"/>
      <c r="D436" s="15"/>
      <c r="E436" s="15"/>
    </row>
    <row r="437">
      <c r="A437" s="15"/>
      <c r="B437" s="15"/>
      <c r="C437" s="15"/>
      <c r="D437" s="15"/>
      <c r="E437" s="15"/>
    </row>
    <row r="438">
      <c r="A438" s="15"/>
      <c r="B438" s="15"/>
      <c r="C438" s="15"/>
      <c r="D438" s="15"/>
      <c r="E438" s="15"/>
    </row>
    <row r="439">
      <c r="A439" s="15"/>
      <c r="B439" s="15"/>
      <c r="C439" s="15"/>
      <c r="D439" s="15"/>
      <c r="E439" s="15"/>
    </row>
    <row r="440">
      <c r="A440" s="15"/>
      <c r="B440" s="15"/>
      <c r="C440" s="15"/>
      <c r="D440" s="15"/>
      <c r="E440" s="15"/>
    </row>
    <row r="441">
      <c r="A441" s="15"/>
      <c r="B441" s="15"/>
      <c r="C441" s="15"/>
      <c r="D441" s="15"/>
      <c r="E441" s="15"/>
    </row>
    <row r="442">
      <c r="A442" s="15"/>
      <c r="B442" s="15"/>
      <c r="C442" s="15"/>
      <c r="D442" s="15"/>
      <c r="E442" s="15"/>
    </row>
    <row r="443">
      <c r="A443" s="15"/>
      <c r="B443" s="15"/>
      <c r="C443" s="15"/>
      <c r="D443" s="15"/>
      <c r="E443" s="15"/>
    </row>
    <row r="444">
      <c r="A444" s="15"/>
      <c r="B444" s="15"/>
      <c r="C444" s="15"/>
      <c r="D444" s="15"/>
      <c r="E444" s="15"/>
    </row>
    <row r="445">
      <c r="A445" s="15"/>
      <c r="B445" s="15"/>
      <c r="C445" s="15"/>
      <c r="D445" s="15"/>
      <c r="E445" s="15"/>
    </row>
    <row r="446">
      <c r="A446" s="15"/>
      <c r="B446" s="15"/>
      <c r="C446" s="15"/>
      <c r="D446" s="15"/>
      <c r="E446" s="15"/>
    </row>
    <row r="447">
      <c r="A447" s="15"/>
      <c r="B447" s="15"/>
      <c r="C447" s="15"/>
      <c r="D447" s="15"/>
      <c r="E447" s="15"/>
    </row>
    <row r="448">
      <c r="A448" s="15"/>
      <c r="B448" s="15"/>
      <c r="C448" s="15"/>
      <c r="D448" s="15"/>
      <c r="E448" s="15"/>
    </row>
    <row r="449">
      <c r="A449" s="15"/>
      <c r="B449" s="15"/>
      <c r="C449" s="15"/>
      <c r="D449" s="15"/>
      <c r="E449" s="15"/>
    </row>
    <row r="450">
      <c r="A450" s="15"/>
      <c r="B450" s="15"/>
      <c r="C450" s="15"/>
      <c r="D450" s="15"/>
      <c r="E450" s="15"/>
    </row>
    <row r="451">
      <c r="A451" s="15"/>
      <c r="B451" s="15"/>
      <c r="C451" s="15"/>
      <c r="D451" s="15"/>
      <c r="E451" s="15"/>
    </row>
    <row r="452">
      <c r="A452" s="15"/>
      <c r="B452" s="15"/>
      <c r="C452" s="15"/>
      <c r="D452" s="15"/>
      <c r="E452" s="15"/>
    </row>
    <row r="453">
      <c r="A453" s="15"/>
      <c r="B453" s="15"/>
      <c r="C453" s="15"/>
      <c r="D453" s="15"/>
      <c r="E453" s="15"/>
    </row>
    <row r="454">
      <c r="A454" s="15"/>
      <c r="B454" s="15"/>
      <c r="C454" s="15"/>
      <c r="D454" s="15"/>
      <c r="E454" s="15"/>
    </row>
    <row r="455">
      <c r="A455" s="15"/>
      <c r="B455" s="15"/>
      <c r="C455" s="15"/>
      <c r="D455" s="15"/>
      <c r="E455" s="15"/>
    </row>
    <row r="456">
      <c r="A456" s="15"/>
      <c r="B456" s="15"/>
      <c r="C456" s="15"/>
      <c r="D456" s="15"/>
      <c r="E456" s="15"/>
    </row>
    <row r="457">
      <c r="A457" s="15"/>
      <c r="B457" s="15"/>
      <c r="C457" s="15"/>
      <c r="D457" s="15"/>
      <c r="E457" s="15"/>
    </row>
    <row r="458">
      <c r="A458" s="15"/>
      <c r="B458" s="15"/>
      <c r="C458" s="15"/>
      <c r="D458" s="15"/>
      <c r="E458" s="15"/>
    </row>
    <row r="459">
      <c r="A459" s="15"/>
      <c r="B459" s="15"/>
      <c r="C459" s="15"/>
      <c r="D459" s="15"/>
      <c r="E459" s="15"/>
    </row>
    <row r="460">
      <c r="A460" s="15"/>
      <c r="B460" s="15"/>
      <c r="C460" s="15"/>
      <c r="D460" s="15"/>
      <c r="E460" s="15"/>
    </row>
    <row r="461">
      <c r="A461" s="15"/>
      <c r="B461" s="15"/>
      <c r="C461" s="15"/>
      <c r="D461" s="15"/>
      <c r="E461" s="15"/>
    </row>
    <row r="462">
      <c r="A462" s="15"/>
      <c r="B462" s="15"/>
      <c r="C462" s="15"/>
      <c r="D462" s="15"/>
      <c r="E462" s="15"/>
    </row>
    <row r="463">
      <c r="A463" s="15"/>
      <c r="B463" s="15"/>
      <c r="C463" s="15"/>
      <c r="D463" s="15"/>
      <c r="E463" s="15"/>
    </row>
    <row r="464">
      <c r="A464" s="15"/>
      <c r="B464" s="15"/>
      <c r="C464" s="15"/>
      <c r="D464" s="15"/>
      <c r="E464" s="15"/>
    </row>
    <row r="465">
      <c r="A465" s="15"/>
      <c r="B465" s="15"/>
      <c r="C465" s="15"/>
      <c r="D465" s="15"/>
      <c r="E465" s="15"/>
    </row>
    <row r="466">
      <c r="A466" s="15"/>
      <c r="B466" s="15"/>
      <c r="C466" s="15"/>
      <c r="D466" s="15"/>
      <c r="E466" s="15"/>
    </row>
    <row r="467">
      <c r="A467" s="15"/>
      <c r="B467" s="15"/>
      <c r="C467" s="15"/>
      <c r="D467" s="15"/>
      <c r="E467" s="15"/>
    </row>
    <row r="468">
      <c r="A468" s="15"/>
      <c r="B468" s="15"/>
      <c r="C468" s="15"/>
      <c r="D468" s="15"/>
      <c r="E468" s="15"/>
    </row>
    <row r="469">
      <c r="A469" s="15"/>
      <c r="B469" s="15"/>
      <c r="C469" s="15"/>
      <c r="D469" s="15"/>
      <c r="E469" s="15"/>
    </row>
    <row r="470">
      <c r="A470" s="15"/>
      <c r="B470" s="15"/>
      <c r="C470" s="15"/>
      <c r="D470" s="15"/>
      <c r="E470" s="15"/>
    </row>
    <row r="471">
      <c r="A471" s="15"/>
      <c r="B471" s="15"/>
      <c r="C471" s="15"/>
      <c r="D471" s="15"/>
      <c r="E471" s="15"/>
    </row>
    <row r="472">
      <c r="A472" s="15"/>
      <c r="B472" s="15"/>
      <c r="C472" s="15"/>
      <c r="D472" s="15"/>
      <c r="E472" s="15"/>
    </row>
    <row r="473">
      <c r="A473" s="15"/>
      <c r="B473" s="15"/>
      <c r="C473" s="15"/>
      <c r="D473" s="15"/>
      <c r="E473" s="15"/>
    </row>
    <row r="474">
      <c r="A474" s="15"/>
      <c r="B474" s="15"/>
      <c r="C474" s="15"/>
      <c r="D474" s="15"/>
      <c r="E474" s="15"/>
    </row>
    <row r="475">
      <c r="A475" s="15"/>
      <c r="B475" s="15"/>
      <c r="C475" s="15"/>
      <c r="D475" s="15"/>
      <c r="E475" s="15"/>
    </row>
    <row r="476">
      <c r="A476" s="15"/>
      <c r="B476" s="15"/>
      <c r="C476" s="15"/>
      <c r="D476" s="15"/>
      <c r="E476" s="15"/>
    </row>
    <row r="477">
      <c r="A477" s="15"/>
      <c r="B477" s="15"/>
      <c r="C477" s="15"/>
      <c r="D477" s="15"/>
      <c r="E477" s="15"/>
    </row>
    <row r="478">
      <c r="A478" s="15"/>
      <c r="B478" s="15"/>
      <c r="C478" s="15"/>
      <c r="D478" s="15"/>
      <c r="E478" s="15"/>
    </row>
    <row r="479">
      <c r="A479" s="15"/>
      <c r="B479" s="15"/>
      <c r="C479" s="15"/>
      <c r="D479" s="15"/>
      <c r="E479" s="15"/>
    </row>
    <row r="480">
      <c r="A480" s="15"/>
      <c r="B480" s="15"/>
      <c r="C480" s="15"/>
      <c r="D480" s="15"/>
      <c r="E480" s="15"/>
    </row>
    <row r="481">
      <c r="A481" s="15"/>
      <c r="B481" s="15"/>
      <c r="C481" s="15"/>
      <c r="D481" s="15"/>
      <c r="E481" s="15"/>
    </row>
    <row r="482">
      <c r="A482" s="15"/>
      <c r="B482" s="15"/>
      <c r="C482" s="15"/>
      <c r="D482" s="15"/>
      <c r="E482" s="15"/>
    </row>
    <row r="483">
      <c r="A483" s="15"/>
      <c r="B483" s="15"/>
      <c r="C483" s="15"/>
      <c r="D483" s="15"/>
      <c r="E483" s="15"/>
    </row>
    <row r="484">
      <c r="A484" s="15"/>
      <c r="B484" s="15"/>
      <c r="C484" s="15"/>
      <c r="D484" s="15"/>
      <c r="E484" s="15"/>
    </row>
    <row r="485">
      <c r="A485" s="15"/>
      <c r="B485" s="15"/>
      <c r="C485" s="15"/>
      <c r="D485" s="15"/>
      <c r="E485" s="15"/>
    </row>
    <row r="486">
      <c r="A486" s="15"/>
      <c r="B486" s="15"/>
      <c r="C486" s="15"/>
      <c r="D486" s="15"/>
      <c r="E486" s="15"/>
    </row>
    <row r="487">
      <c r="A487" s="15"/>
      <c r="B487" s="15"/>
      <c r="C487" s="15"/>
      <c r="D487" s="15"/>
      <c r="E487" s="15"/>
    </row>
    <row r="488">
      <c r="A488" s="15"/>
      <c r="B488" s="15"/>
      <c r="C488" s="15"/>
      <c r="D488" s="15"/>
      <c r="E488" s="15"/>
    </row>
    <row r="489">
      <c r="A489" s="15"/>
      <c r="B489" s="15"/>
      <c r="C489" s="15"/>
      <c r="D489" s="15"/>
      <c r="E489" s="15"/>
    </row>
    <row r="490">
      <c r="A490" s="15"/>
      <c r="B490" s="15"/>
      <c r="C490" s="15"/>
      <c r="D490" s="15"/>
      <c r="E490" s="15"/>
    </row>
    <row r="491">
      <c r="A491" s="15"/>
      <c r="B491" s="15"/>
      <c r="C491" s="15"/>
      <c r="D491" s="15"/>
      <c r="E491" s="15"/>
    </row>
    <row r="492">
      <c r="A492" s="15"/>
      <c r="B492" s="15"/>
      <c r="C492" s="15"/>
      <c r="D492" s="15"/>
      <c r="E492" s="15"/>
    </row>
    <row r="493">
      <c r="A493" s="15"/>
      <c r="B493" s="15"/>
      <c r="C493" s="15"/>
      <c r="D493" s="15"/>
      <c r="E493" s="15"/>
    </row>
    <row r="494">
      <c r="A494" s="15"/>
      <c r="B494" s="15"/>
      <c r="C494" s="15"/>
      <c r="D494" s="15"/>
      <c r="E494" s="15"/>
    </row>
    <row r="495">
      <c r="A495" s="15"/>
      <c r="B495" s="15"/>
      <c r="C495" s="15"/>
      <c r="D495" s="15"/>
      <c r="E495" s="15"/>
    </row>
    <row r="496">
      <c r="A496" s="15"/>
      <c r="B496" s="15"/>
      <c r="C496" s="15"/>
      <c r="D496" s="15"/>
      <c r="E496" s="15"/>
    </row>
    <row r="497">
      <c r="A497" s="15"/>
      <c r="B497" s="15"/>
      <c r="C497" s="15"/>
      <c r="D497" s="15"/>
      <c r="E497" s="15"/>
    </row>
    <row r="498">
      <c r="A498" s="15"/>
      <c r="B498" s="15"/>
      <c r="C498" s="15"/>
      <c r="D498" s="15"/>
      <c r="E498" s="15"/>
    </row>
    <row r="499">
      <c r="A499" s="15"/>
      <c r="B499" s="15"/>
      <c r="C499" s="15"/>
      <c r="D499" s="15"/>
      <c r="E499" s="15"/>
    </row>
    <row r="500">
      <c r="A500" s="15"/>
      <c r="B500" s="15"/>
      <c r="C500" s="15"/>
      <c r="D500" s="15"/>
      <c r="E500" s="15"/>
    </row>
    <row r="501">
      <c r="A501" s="15"/>
      <c r="B501" s="15"/>
      <c r="C501" s="15"/>
      <c r="D501" s="15"/>
      <c r="E501" s="15"/>
    </row>
    <row r="502">
      <c r="A502" s="15"/>
      <c r="B502" s="15"/>
      <c r="C502" s="15"/>
      <c r="D502" s="15"/>
      <c r="E502" s="15"/>
    </row>
    <row r="503">
      <c r="A503" s="15"/>
      <c r="B503" s="15"/>
      <c r="C503" s="15"/>
      <c r="D503" s="15"/>
      <c r="E503" s="15"/>
    </row>
    <row r="504">
      <c r="A504" s="15"/>
      <c r="B504" s="15"/>
      <c r="C504" s="15"/>
      <c r="D504" s="15"/>
      <c r="E504" s="15"/>
    </row>
    <row r="505">
      <c r="A505" s="15"/>
      <c r="B505" s="15"/>
      <c r="C505" s="15"/>
      <c r="D505" s="15"/>
      <c r="E505" s="15"/>
    </row>
    <row r="506">
      <c r="A506" s="15"/>
      <c r="B506" s="15"/>
      <c r="C506" s="15"/>
      <c r="D506" s="15"/>
      <c r="E506" s="15"/>
    </row>
    <row r="507">
      <c r="A507" s="15"/>
      <c r="B507" s="15"/>
      <c r="C507" s="15"/>
      <c r="D507" s="15"/>
      <c r="E507" s="15"/>
    </row>
    <row r="508">
      <c r="A508" s="15"/>
      <c r="B508" s="15"/>
      <c r="C508" s="15"/>
      <c r="D508" s="15"/>
      <c r="E508" s="15"/>
    </row>
    <row r="509">
      <c r="A509" s="15"/>
      <c r="B509" s="15"/>
      <c r="C509" s="15"/>
      <c r="D509" s="15"/>
      <c r="E509" s="15"/>
    </row>
    <row r="510">
      <c r="A510" s="15"/>
      <c r="B510" s="15"/>
      <c r="C510" s="15"/>
      <c r="D510" s="15"/>
      <c r="E510" s="15"/>
    </row>
    <row r="511">
      <c r="A511" s="15"/>
      <c r="B511" s="15"/>
      <c r="C511" s="15"/>
      <c r="D511" s="15"/>
      <c r="E511" s="15"/>
    </row>
    <row r="512">
      <c r="A512" s="15"/>
      <c r="B512" s="15"/>
      <c r="C512" s="15"/>
      <c r="D512" s="15"/>
      <c r="E512" s="15"/>
    </row>
    <row r="513">
      <c r="A513" s="15"/>
      <c r="B513" s="15"/>
      <c r="C513" s="15"/>
      <c r="D513" s="15"/>
      <c r="E513" s="15"/>
    </row>
    <row r="514">
      <c r="A514" s="15"/>
      <c r="B514" s="15"/>
      <c r="C514" s="15"/>
      <c r="D514" s="15"/>
      <c r="E514" s="15"/>
    </row>
    <row r="515">
      <c r="A515" s="15"/>
      <c r="B515" s="15"/>
      <c r="C515" s="15"/>
      <c r="D515" s="15"/>
      <c r="E515" s="15"/>
    </row>
    <row r="516">
      <c r="A516" s="15"/>
      <c r="B516" s="15"/>
      <c r="C516" s="15"/>
      <c r="D516" s="15"/>
      <c r="E516" s="15"/>
    </row>
    <row r="517">
      <c r="A517" s="15"/>
      <c r="B517" s="15"/>
      <c r="C517" s="15"/>
      <c r="D517" s="15"/>
      <c r="E517" s="15"/>
    </row>
    <row r="518">
      <c r="A518" s="15"/>
      <c r="B518" s="15"/>
      <c r="C518" s="15"/>
      <c r="D518" s="15"/>
      <c r="E518" s="15"/>
    </row>
    <row r="519">
      <c r="A519" s="15"/>
      <c r="B519" s="15"/>
      <c r="C519" s="15"/>
      <c r="D519" s="15"/>
      <c r="E519" s="15"/>
    </row>
    <row r="520">
      <c r="A520" s="15"/>
      <c r="B520" s="15"/>
      <c r="C520" s="15"/>
      <c r="D520" s="15"/>
      <c r="E520" s="15"/>
    </row>
    <row r="521">
      <c r="A521" s="15"/>
      <c r="B521" s="15"/>
      <c r="C521" s="15"/>
      <c r="D521" s="15"/>
      <c r="E521" s="15"/>
    </row>
    <row r="522">
      <c r="A522" s="15"/>
      <c r="B522" s="15"/>
      <c r="C522" s="15"/>
      <c r="D522" s="15"/>
      <c r="E522" s="15"/>
    </row>
    <row r="523">
      <c r="A523" s="15"/>
      <c r="B523" s="15"/>
      <c r="C523" s="15"/>
      <c r="D523" s="15"/>
      <c r="E523" s="15"/>
    </row>
    <row r="524">
      <c r="A524" s="15"/>
      <c r="B524" s="15"/>
      <c r="C524" s="15"/>
      <c r="D524" s="15"/>
      <c r="E524" s="15"/>
    </row>
    <row r="525">
      <c r="A525" s="15"/>
      <c r="B525" s="15"/>
      <c r="C525" s="15"/>
      <c r="D525" s="15"/>
      <c r="E525" s="15"/>
    </row>
    <row r="526">
      <c r="A526" s="15"/>
      <c r="B526" s="15"/>
      <c r="C526" s="15"/>
      <c r="D526" s="15"/>
      <c r="E526" s="15"/>
    </row>
    <row r="527">
      <c r="A527" s="15"/>
      <c r="B527" s="15"/>
      <c r="C527" s="15"/>
      <c r="D527" s="15"/>
      <c r="E527" s="15"/>
    </row>
    <row r="528">
      <c r="A528" s="15"/>
      <c r="B528" s="15"/>
      <c r="C528" s="15"/>
      <c r="D528" s="15"/>
      <c r="E528" s="15"/>
    </row>
    <row r="529">
      <c r="A529" s="15"/>
      <c r="B529" s="15"/>
      <c r="C529" s="15"/>
      <c r="D529" s="15"/>
      <c r="E529" s="15"/>
    </row>
    <row r="530">
      <c r="A530" s="15"/>
      <c r="B530" s="15"/>
      <c r="C530" s="15"/>
      <c r="D530" s="15"/>
      <c r="E530" s="15"/>
    </row>
    <row r="531">
      <c r="A531" s="15"/>
      <c r="B531" s="15"/>
      <c r="C531" s="15"/>
      <c r="D531" s="15"/>
      <c r="E531" s="15"/>
    </row>
    <row r="532">
      <c r="A532" s="15"/>
      <c r="B532" s="15"/>
      <c r="C532" s="15"/>
      <c r="D532" s="15"/>
      <c r="E532" s="15"/>
    </row>
    <row r="533">
      <c r="A533" s="15"/>
      <c r="B533" s="15"/>
      <c r="C533" s="15"/>
      <c r="D533" s="15"/>
      <c r="E533" s="15"/>
    </row>
    <row r="534">
      <c r="A534" s="15"/>
      <c r="B534" s="15"/>
      <c r="C534" s="15"/>
      <c r="D534" s="15"/>
      <c r="E534" s="15"/>
    </row>
    <row r="535">
      <c r="A535" s="15"/>
      <c r="B535" s="15"/>
      <c r="C535" s="15"/>
      <c r="D535" s="15"/>
      <c r="E535" s="15"/>
    </row>
    <row r="536">
      <c r="A536" s="15"/>
      <c r="B536" s="15"/>
      <c r="C536" s="15"/>
      <c r="D536" s="15"/>
      <c r="E536" s="15"/>
    </row>
    <row r="537">
      <c r="A537" s="15"/>
      <c r="B537" s="15"/>
      <c r="C537" s="15"/>
      <c r="D537" s="15"/>
      <c r="E537" s="15"/>
    </row>
    <row r="538">
      <c r="A538" s="15"/>
      <c r="B538" s="15"/>
      <c r="C538" s="15"/>
      <c r="D538" s="15"/>
      <c r="E538" s="15"/>
    </row>
    <row r="539">
      <c r="A539" s="15"/>
      <c r="B539" s="15"/>
      <c r="C539" s="15"/>
      <c r="D539" s="15"/>
      <c r="E539" s="15"/>
    </row>
    <row r="540">
      <c r="A540" s="15"/>
      <c r="B540" s="15"/>
      <c r="C540" s="15"/>
      <c r="D540" s="15"/>
      <c r="E540" s="15"/>
    </row>
    <row r="541">
      <c r="A541" s="15"/>
      <c r="B541" s="15"/>
      <c r="C541" s="15"/>
      <c r="D541" s="15"/>
      <c r="E541" s="15"/>
    </row>
    <row r="542">
      <c r="A542" s="15"/>
      <c r="B542" s="15"/>
      <c r="C542" s="15"/>
      <c r="D542" s="15"/>
      <c r="E542" s="15"/>
    </row>
    <row r="543">
      <c r="A543" s="15"/>
      <c r="B543" s="15"/>
      <c r="C543" s="15"/>
      <c r="D543" s="15"/>
      <c r="E543" s="15"/>
    </row>
    <row r="544">
      <c r="A544" s="15"/>
      <c r="B544" s="15"/>
      <c r="C544" s="15"/>
      <c r="D544" s="15"/>
      <c r="E544" s="15"/>
    </row>
    <row r="545">
      <c r="A545" s="15"/>
      <c r="B545" s="15"/>
      <c r="C545" s="15"/>
      <c r="D545" s="15"/>
      <c r="E545" s="15"/>
    </row>
    <row r="546">
      <c r="A546" s="15"/>
      <c r="B546" s="15"/>
      <c r="C546" s="15"/>
      <c r="D546" s="15"/>
      <c r="E546" s="15"/>
    </row>
    <row r="547">
      <c r="A547" s="15"/>
      <c r="B547" s="15"/>
      <c r="C547" s="15"/>
      <c r="D547" s="15"/>
      <c r="E547" s="15"/>
    </row>
    <row r="548">
      <c r="A548" s="15"/>
      <c r="B548" s="15"/>
      <c r="C548" s="15"/>
      <c r="D548" s="15"/>
      <c r="E548" s="15"/>
    </row>
    <row r="549">
      <c r="A549" s="15"/>
      <c r="B549" s="15"/>
      <c r="C549" s="15"/>
      <c r="D549" s="15"/>
      <c r="E549" s="15"/>
    </row>
    <row r="550">
      <c r="A550" s="15"/>
      <c r="B550" s="15"/>
      <c r="C550" s="15"/>
      <c r="D550" s="15"/>
      <c r="E550" s="15"/>
    </row>
    <row r="551">
      <c r="A551" s="15"/>
      <c r="B551" s="15"/>
      <c r="C551" s="15"/>
      <c r="D551" s="15"/>
      <c r="E551" s="15"/>
    </row>
    <row r="552">
      <c r="A552" s="15"/>
      <c r="B552" s="15"/>
      <c r="C552" s="15"/>
      <c r="D552" s="15"/>
      <c r="E552" s="15"/>
    </row>
    <row r="553">
      <c r="A553" s="15"/>
      <c r="B553" s="15"/>
      <c r="C553" s="15"/>
      <c r="D553" s="15"/>
      <c r="E553" s="15"/>
    </row>
    <row r="554">
      <c r="A554" s="15"/>
      <c r="B554" s="15"/>
      <c r="C554" s="15"/>
      <c r="D554" s="15"/>
      <c r="E554" s="15"/>
    </row>
    <row r="555">
      <c r="A555" s="15"/>
      <c r="B555" s="15"/>
      <c r="C555" s="15"/>
      <c r="D555" s="15"/>
      <c r="E555" s="15"/>
    </row>
    <row r="556">
      <c r="A556" s="15"/>
      <c r="B556" s="15"/>
      <c r="C556" s="15"/>
      <c r="D556" s="15"/>
      <c r="E556" s="15"/>
    </row>
    <row r="557">
      <c r="A557" s="15"/>
      <c r="B557" s="15"/>
      <c r="C557" s="15"/>
      <c r="D557" s="15"/>
      <c r="E557" s="15"/>
    </row>
    <row r="558">
      <c r="A558" s="15"/>
      <c r="B558" s="15"/>
      <c r="C558" s="15"/>
      <c r="D558" s="15"/>
      <c r="E558" s="15"/>
    </row>
    <row r="559">
      <c r="A559" s="15"/>
      <c r="B559" s="15"/>
      <c r="C559" s="15"/>
      <c r="D559" s="15"/>
      <c r="E559" s="15"/>
    </row>
    <row r="560">
      <c r="A560" s="15"/>
      <c r="B560" s="15"/>
      <c r="C560" s="15"/>
      <c r="D560" s="15"/>
      <c r="E560" s="15"/>
    </row>
    <row r="561">
      <c r="A561" s="15"/>
      <c r="B561" s="15"/>
      <c r="C561" s="15"/>
      <c r="D561" s="15"/>
      <c r="E561" s="15"/>
    </row>
    <row r="562">
      <c r="A562" s="15"/>
      <c r="B562" s="15"/>
      <c r="C562" s="15"/>
      <c r="D562" s="15"/>
      <c r="E562" s="15"/>
    </row>
    <row r="563">
      <c r="A563" s="15"/>
      <c r="B563" s="15"/>
      <c r="C563" s="15"/>
      <c r="D563" s="15"/>
      <c r="E563" s="15"/>
    </row>
    <row r="564">
      <c r="A564" s="15"/>
      <c r="B564" s="15"/>
      <c r="C564" s="15"/>
      <c r="D564" s="15"/>
      <c r="E564" s="15"/>
    </row>
    <row r="565">
      <c r="A565" s="15"/>
      <c r="B565" s="15"/>
      <c r="C565" s="15"/>
      <c r="D565" s="15"/>
      <c r="E565" s="15"/>
    </row>
    <row r="566">
      <c r="A566" s="15"/>
      <c r="B566" s="15"/>
      <c r="C566" s="15"/>
      <c r="D566" s="15"/>
      <c r="E566" s="15"/>
    </row>
    <row r="567">
      <c r="A567" s="15"/>
      <c r="B567" s="15"/>
      <c r="C567" s="15"/>
      <c r="D567" s="15"/>
      <c r="E567" s="15"/>
    </row>
    <row r="568">
      <c r="A568" s="15"/>
      <c r="B568" s="15"/>
      <c r="C568" s="15"/>
      <c r="D568" s="15"/>
      <c r="E568" s="15"/>
    </row>
    <row r="569">
      <c r="A569" s="15"/>
      <c r="B569" s="15"/>
      <c r="C569" s="15"/>
      <c r="D569" s="15"/>
      <c r="E569" s="15"/>
    </row>
    <row r="570">
      <c r="A570" s="15"/>
      <c r="B570" s="15"/>
      <c r="C570" s="15"/>
      <c r="D570" s="15"/>
      <c r="E570" s="15"/>
    </row>
    <row r="571">
      <c r="A571" s="15"/>
      <c r="B571" s="15"/>
      <c r="C571" s="15"/>
      <c r="D571" s="15"/>
      <c r="E571" s="15"/>
    </row>
    <row r="572">
      <c r="A572" s="15"/>
      <c r="B572" s="15"/>
      <c r="C572" s="15"/>
      <c r="D572" s="15"/>
      <c r="E572" s="15"/>
    </row>
    <row r="573">
      <c r="A573" s="15"/>
      <c r="B573" s="15"/>
      <c r="C573" s="15"/>
      <c r="D573" s="15"/>
      <c r="E573" s="15"/>
    </row>
    <row r="574">
      <c r="A574" s="15"/>
      <c r="B574" s="15"/>
      <c r="C574" s="15"/>
      <c r="D574" s="15"/>
      <c r="E574" s="15"/>
    </row>
    <row r="575">
      <c r="A575" s="15"/>
      <c r="B575" s="15"/>
      <c r="C575" s="15"/>
      <c r="D575" s="15"/>
      <c r="E575" s="15"/>
    </row>
    <row r="576">
      <c r="A576" s="15"/>
      <c r="B576" s="15"/>
      <c r="C576" s="15"/>
      <c r="D576" s="15"/>
      <c r="E576" s="15"/>
    </row>
    <row r="577">
      <c r="A577" s="15"/>
      <c r="B577" s="15"/>
      <c r="C577" s="15"/>
      <c r="D577" s="15"/>
      <c r="E577" s="15"/>
    </row>
    <row r="578">
      <c r="A578" s="15"/>
      <c r="B578" s="15"/>
      <c r="C578" s="15"/>
      <c r="D578" s="15"/>
      <c r="E578" s="15"/>
    </row>
    <row r="579">
      <c r="A579" s="15"/>
      <c r="B579" s="15"/>
      <c r="C579" s="15"/>
      <c r="D579" s="15"/>
      <c r="E579" s="15"/>
    </row>
    <row r="580">
      <c r="A580" s="15"/>
      <c r="B580" s="15"/>
      <c r="C580" s="15"/>
      <c r="D580" s="15"/>
      <c r="E580" s="15"/>
    </row>
    <row r="581">
      <c r="A581" s="15"/>
      <c r="B581" s="15"/>
      <c r="C581" s="15"/>
      <c r="D581" s="15"/>
      <c r="E581" s="15"/>
    </row>
    <row r="582">
      <c r="A582" s="15"/>
      <c r="B582" s="15"/>
      <c r="C582" s="15"/>
      <c r="D582" s="15"/>
      <c r="E582" s="15"/>
    </row>
    <row r="583">
      <c r="A583" s="15"/>
      <c r="B583" s="15"/>
      <c r="C583" s="15"/>
      <c r="D583" s="15"/>
      <c r="E583" s="15"/>
    </row>
    <row r="584">
      <c r="A584" s="15"/>
      <c r="B584" s="15"/>
      <c r="C584" s="15"/>
      <c r="D584" s="15"/>
      <c r="E584" s="15"/>
    </row>
    <row r="585">
      <c r="A585" s="15"/>
      <c r="B585" s="15"/>
      <c r="C585" s="15"/>
      <c r="D585" s="15"/>
      <c r="E585" s="15"/>
    </row>
    <row r="586">
      <c r="A586" s="15"/>
      <c r="B586" s="15"/>
      <c r="C586" s="15"/>
      <c r="D586" s="15"/>
      <c r="E586" s="15"/>
    </row>
    <row r="587">
      <c r="A587" s="15"/>
      <c r="B587" s="15"/>
      <c r="C587" s="15"/>
      <c r="D587" s="15"/>
      <c r="E587" s="15"/>
    </row>
    <row r="588">
      <c r="A588" s="15"/>
      <c r="B588" s="15"/>
      <c r="C588" s="15"/>
      <c r="D588" s="15"/>
      <c r="E588" s="15"/>
    </row>
    <row r="589">
      <c r="A589" s="15"/>
      <c r="B589" s="15"/>
      <c r="C589" s="15"/>
      <c r="D589" s="15"/>
      <c r="E589" s="15"/>
    </row>
    <row r="590">
      <c r="A590" s="15"/>
      <c r="B590" s="15"/>
      <c r="C590" s="15"/>
      <c r="D590" s="15"/>
      <c r="E590" s="15"/>
    </row>
    <row r="591">
      <c r="A591" s="15"/>
      <c r="B591" s="15"/>
      <c r="C591" s="15"/>
      <c r="D591" s="15"/>
      <c r="E591" s="15"/>
    </row>
    <row r="592">
      <c r="A592" s="15"/>
      <c r="B592" s="15"/>
      <c r="C592" s="15"/>
      <c r="D592" s="15"/>
      <c r="E592" s="15"/>
    </row>
    <row r="593">
      <c r="A593" s="15"/>
      <c r="B593" s="15"/>
      <c r="C593" s="15"/>
      <c r="D593" s="15"/>
      <c r="E593" s="15"/>
    </row>
    <row r="594">
      <c r="A594" s="15"/>
      <c r="B594" s="15"/>
      <c r="C594" s="15"/>
      <c r="D594" s="15"/>
      <c r="E594" s="15"/>
    </row>
    <row r="595">
      <c r="A595" s="15"/>
      <c r="B595" s="15"/>
      <c r="C595" s="15"/>
      <c r="D595" s="15"/>
      <c r="E595" s="15"/>
    </row>
    <row r="596">
      <c r="A596" s="15"/>
      <c r="B596" s="15"/>
      <c r="C596" s="15"/>
      <c r="D596" s="15"/>
      <c r="E596" s="15"/>
    </row>
    <row r="597">
      <c r="A597" s="15"/>
      <c r="B597" s="15"/>
      <c r="C597" s="15"/>
      <c r="D597" s="15"/>
      <c r="E597" s="15"/>
    </row>
    <row r="598">
      <c r="A598" s="15"/>
      <c r="B598" s="15"/>
      <c r="C598" s="15"/>
      <c r="D598" s="15"/>
      <c r="E598" s="15"/>
    </row>
    <row r="599">
      <c r="A599" s="15"/>
      <c r="B599" s="15"/>
      <c r="C599" s="15"/>
      <c r="D599" s="15"/>
      <c r="E599" s="15"/>
    </row>
    <row r="600">
      <c r="A600" s="15"/>
      <c r="B600" s="15"/>
      <c r="C600" s="15"/>
      <c r="D600" s="15"/>
      <c r="E600" s="15"/>
    </row>
    <row r="601">
      <c r="A601" s="15"/>
      <c r="B601" s="15"/>
      <c r="C601" s="15"/>
      <c r="D601" s="15"/>
      <c r="E601" s="15"/>
    </row>
    <row r="602">
      <c r="A602" s="15"/>
      <c r="B602" s="15"/>
      <c r="C602" s="15"/>
      <c r="D602" s="15"/>
      <c r="E602" s="15"/>
    </row>
    <row r="603">
      <c r="A603" s="15"/>
      <c r="B603" s="15"/>
      <c r="C603" s="15"/>
      <c r="D603" s="15"/>
      <c r="E603" s="15"/>
    </row>
    <row r="604">
      <c r="A604" s="15"/>
      <c r="B604" s="15"/>
      <c r="C604" s="15"/>
      <c r="D604" s="15"/>
      <c r="E604" s="15"/>
    </row>
    <row r="605">
      <c r="A605" s="15"/>
      <c r="B605" s="15"/>
      <c r="C605" s="15"/>
      <c r="D605" s="15"/>
      <c r="E605" s="15"/>
    </row>
    <row r="606">
      <c r="A606" s="15"/>
      <c r="B606" s="15"/>
      <c r="C606" s="15"/>
      <c r="D606" s="15"/>
      <c r="E606" s="15"/>
    </row>
    <row r="607">
      <c r="A607" s="15"/>
      <c r="B607" s="15"/>
      <c r="C607" s="15"/>
      <c r="D607" s="15"/>
      <c r="E607" s="15"/>
    </row>
    <row r="608">
      <c r="A608" s="15"/>
      <c r="B608" s="15"/>
      <c r="C608" s="15"/>
      <c r="D608" s="15"/>
      <c r="E608" s="15"/>
    </row>
    <row r="609">
      <c r="A609" s="15"/>
      <c r="B609" s="15"/>
      <c r="C609" s="15"/>
      <c r="D609" s="15"/>
      <c r="E609" s="15"/>
    </row>
    <row r="610">
      <c r="A610" s="15"/>
      <c r="B610" s="15"/>
      <c r="C610" s="15"/>
      <c r="D610" s="15"/>
      <c r="E610" s="15"/>
    </row>
    <row r="611">
      <c r="A611" s="15"/>
      <c r="B611" s="15"/>
      <c r="C611" s="15"/>
      <c r="D611" s="15"/>
      <c r="E611" s="15"/>
    </row>
    <row r="612">
      <c r="A612" s="15"/>
      <c r="B612" s="15"/>
      <c r="C612" s="15"/>
      <c r="D612" s="15"/>
      <c r="E612" s="15"/>
    </row>
    <row r="613">
      <c r="A613" s="15"/>
      <c r="B613" s="15"/>
      <c r="C613" s="15"/>
      <c r="D613" s="15"/>
      <c r="E613" s="15"/>
    </row>
    <row r="614">
      <c r="A614" s="15"/>
      <c r="B614" s="15"/>
      <c r="C614" s="15"/>
      <c r="D614" s="15"/>
      <c r="E614" s="15"/>
    </row>
    <row r="615">
      <c r="A615" s="15"/>
      <c r="B615" s="15"/>
      <c r="C615" s="15"/>
      <c r="D615" s="15"/>
      <c r="E615" s="15"/>
    </row>
    <row r="616">
      <c r="A616" s="15"/>
      <c r="B616" s="15"/>
      <c r="C616" s="15"/>
      <c r="D616" s="15"/>
      <c r="E616" s="15"/>
    </row>
    <row r="617">
      <c r="A617" s="15"/>
      <c r="B617" s="15"/>
      <c r="C617" s="15"/>
      <c r="D617" s="15"/>
      <c r="E617" s="15"/>
    </row>
    <row r="618">
      <c r="A618" s="15"/>
      <c r="B618" s="15"/>
      <c r="C618" s="15"/>
      <c r="D618" s="15"/>
      <c r="E618" s="15"/>
    </row>
    <row r="619">
      <c r="A619" s="15"/>
      <c r="B619" s="15"/>
      <c r="C619" s="15"/>
      <c r="D619" s="15"/>
      <c r="E619" s="15"/>
    </row>
    <row r="620">
      <c r="A620" s="15"/>
      <c r="B620" s="15"/>
      <c r="C620" s="15"/>
      <c r="D620" s="15"/>
      <c r="E620" s="15"/>
    </row>
    <row r="621">
      <c r="A621" s="15"/>
      <c r="B621" s="15"/>
      <c r="C621" s="15"/>
      <c r="D621" s="15"/>
      <c r="E621" s="15"/>
    </row>
    <row r="622">
      <c r="A622" s="15"/>
      <c r="B622" s="15"/>
      <c r="C622" s="15"/>
      <c r="D622" s="15"/>
      <c r="E622" s="15"/>
    </row>
    <row r="623">
      <c r="A623" s="15"/>
      <c r="B623" s="15"/>
      <c r="C623" s="15"/>
      <c r="D623" s="15"/>
      <c r="E623" s="15"/>
    </row>
    <row r="624">
      <c r="A624" s="15"/>
      <c r="B624" s="15"/>
      <c r="C624" s="15"/>
      <c r="D624" s="15"/>
      <c r="E624" s="15"/>
    </row>
    <row r="625">
      <c r="A625" s="15"/>
      <c r="B625" s="15"/>
      <c r="C625" s="15"/>
      <c r="D625" s="15"/>
      <c r="E625" s="15"/>
    </row>
    <row r="626">
      <c r="A626" s="15"/>
      <c r="B626" s="15"/>
      <c r="C626" s="15"/>
      <c r="D626" s="15"/>
      <c r="E626" s="15"/>
    </row>
    <row r="627">
      <c r="A627" s="15"/>
      <c r="B627" s="15"/>
      <c r="C627" s="15"/>
      <c r="D627" s="15"/>
      <c r="E627" s="15"/>
    </row>
    <row r="628">
      <c r="A628" s="15"/>
      <c r="B628" s="15"/>
      <c r="C628" s="15"/>
      <c r="D628" s="15"/>
      <c r="E628" s="15"/>
    </row>
    <row r="629">
      <c r="A629" s="15"/>
      <c r="B629" s="15"/>
      <c r="C629" s="15"/>
      <c r="D629" s="15"/>
      <c r="E629" s="15"/>
    </row>
    <row r="630">
      <c r="A630" s="15"/>
      <c r="B630" s="15"/>
      <c r="C630" s="15"/>
      <c r="D630" s="15"/>
      <c r="E630" s="15"/>
    </row>
    <row r="631">
      <c r="A631" s="15"/>
      <c r="B631" s="15"/>
      <c r="C631" s="15"/>
      <c r="D631" s="15"/>
      <c r="E631" s="15"/>
    </row>
    <row r="632">
      <c r="A632" s="15"/>
      <c r="B632" s="15"/>
      <c r="C632" s="15"/>
      <c r="D632" s="15"/>
      <c r="E632" s="15"/>
    </row>
    <row r="633">
      <c r="A633" s="15"/>
      <c r="B633" s="15"/>
      <c r="C633" s="15"/>
      <c r="D633" s="15"/>
      <c r="E633" s="15"/>
    </row>
    <row r="634">
      <c r="A634" s="15"/>
      <c r="B634" s="15"/>
      <c r="C634" s="15"/>
      <c r="D634" s="15"/>
      <c r="E634" s="15"/>
    </row>
    <row r="635">
      <c r="A635" s="15"/>
      <c r="B635" s="15"/>
      <c r="C635" s="15"/>
      <c r="D635" s="15"/>
      <c r="E635" s="15"/>
    </row>
    <row r="636">
      <c r="A636" s="15"/>
      <c r="B636" s="15"/>
      <c r="C636" s="15"/>
      <c r="D636" s="15"/>
      <c r="E636" s="15"/>
    </row>
    <row r="637">
      <c r="A637" s="15"/>
      <c r="B637" s="15"/>
      <c r="C637" s="15"/>
      <c r="D637" s="15"/>
      <c r="E637" s="15"/>
    </row>
    <row r="638">
      <c r="A638" s="15"/>
      <c r="B638" s="15"/>
      <c r="C638" s="15"/>
      <c r="D638" s="15"/>
      <c r="E638" s="15"/>
    </row>
    <row r="639">
      <c r="A639" s="15"/>
      <c r="B639" s="15"/>
      <c r="C639" s="15"/>
      <c r="D639" s="15"/>
      <c r="E639" s="15"/>
    </row>
    <row r="640">
      <c r="A640" s="15"/>
      <c r="B640" s="15"/>
      <c r="C640" s="15"/>
      <c r="D640" s="15"/>
      <c r="E640" s="15"/>
    </row>
    <row r="641">
      <c r="A641" s="15"/>
      <c r="B641" s="15"/>
      <c r="C641" s="15"/>
      <c r="D641" s="15"/>
      <c r="E641" s="15"/>
    </row>
    <row r="642">
      <c r="A642" s="15"/>
      <c r="B642" s="15"/>
      <c r="C642" s="15"/>
      <c r="D642" s="15"/>
      <c r="E642" s="15"/>
    </row>
    <row r="643">
      <c r="A643" s="15"/>
      <c r="B643" s="15"/>
      <c r="C643" s="15"/>
      <c r="D643" s="15"/>
      <c r="E643" s="15"/>
    </row>
    <row r="644">
      <c r="A644" s="15"/>
      <c r="B644" s="15"/>
      <c r="C644" s="15"/>
      <c r="D644" s="15"/>
      <c r="E644" s="15"/>
    </row>
    <row r="645">
      <c r="A645" s="15"/>
      <c r="B645" s="15"/>
      <c r="C645" s="15"/>
      <c r="D645" s="15"/>
      <c r="E645" s="15"/>
    </row>
    <row r="646">
      <c r="A646" s="15"/>
      <c r="B646" s="15"/>
      <c r="C646" s="15"/>
      <c r="D646" s="15"/>
      <c r="E646" s="15"/>
    </row>
    <row r="647">
      <c r="A647" s="15"/>
      <c r="B647" s="15"/>
      <c r="C647" s="15"/>
      <c r="D647" s="15"/>
      <c r="E647" s="15"/>
    </row>
    <row r="648">
      <c r="A648" s="15"/>
      <c r="B648" s="15"/>
      <c r="C648" s="15"/>
      <c r="D648" s="15"/>
      <c r="E648" s="15"/>
    </row>
    <row r="649">
      <c r="A649" s="15"/>
      <c r="B649" s="15"/>
      <c r="C649" s="15"/>
      <c r="D649" s="15"/>
      <c r="E649" s="15"/>
    </row>
    <row r="650">
      <c r="A650" s="15"/>
      <c r="B650" s="15"/>
      <c r="C650" s="15"/>
      <c r="D650" s="15"/>
      <c r="E650" s="15"/>
    </row>
    <row r="651">
      <c r="A651" s="15"/>
      <c r="B651" s="15"/>
      <c r="C651" s="15"/>
      <c r="D651" s="15"/>
      <c r="E651" s="15"/>
    </row>
    <row r="652">
      <c r="A652" s="15"/>
      <c r="B652" s="15"/>
      <c r="C652" s="15"/>
      <c r="D652" s="15"/>
      <c r="E652" s="15"/>
    </row>
    <row r="653">
      <c r="A653" s="15"/>
      <c r="B653" s="15"/>
      <c r="C653" s="15"/>
      <c r="D653" s="15"/>
      <c r="E653" s="15"/>
    </row>
    <row r="654">
      <c r="A654" s="15"/>
      <c r="B654" s="15"/>
      <c r="C654" s="15"/>
      <c r="D654" s="15"/>
      <c r="E654" s="15"/>
    </row>
    <row r="655">
      <c r="A655" s="15"/>
      <c r="B655" s="15"/>
      <c r="C655" s="15"/>
      <c r="D655" s="15"/>
      <c r="E655" s="15"/>
    </row>
    <row r="656">
      <c r="A656" s="15"/>
      <c r="B656" s="15"/>
      <c r="C656" s="15"/>
      <c r="D656" s="15"/>
      <c r="E656" s="15"/>
    </row>
    <row r="657">
      <c r="A657" s="15"/>
      <c r="B657" s="15"/>
      <c r="C657" s="15"/>
      <c r="D657" s="15"/>
      <c r="E657" s="15"/>
    </row>
    <row r="658">
      <c r="A658" s="15"/>
      <c r="B658" s="15"/>
      <c r="C658" s="15"/>
      <c r="D658" s="15"/>
      <c r="E658" s="15"/>
    </row>
    <row r="659">
      <c r="A659" s="15"/>
      <c r="B659" s="15"/>
      <c r="C659" s="15"/>
      <c r="D659" s="15"/>
      <c r="E659" s="15"/>
    </row>
    <row r="660">
      <c r="A660" s="15"/>
      <c r="B660" s="15"/>
      <c r="C660" s="15"/>
      <c r="D660" s="15"/>
      <c r="E660" s="15"/>
    </row>
    <row r="661">
      <c r="A661" s="15"/>
      <c r="B661" s="15"/>
      <c r="C661" s="15"/>
      <c r="D661" s="15"/>
      <c r="E661" s="15"/>
    </row>
    <row r="662">
      <c r="A662" s="15"/>
      <c r="B662" s="15"/>
      <c r="C662" s="15"/>
      <c r="D662" s="15"/>
      <c r="E662" s="15"/>
    </row>
    <row r="663">
      <c r="A663" s="15"/>
      <c r="B663" s="15"/>
      <c r="C663" s="15"/>
      <c r="D663" s="15"/>
      <c r="E663" s="15"/>
    </row>
    <row r="664">
      <c r="A664" s="15"/>
      <c r="B664" s="15"/>
      <c r="C664" s="15"/>
      <c r="D664" s="15"/>
      <c r="E664" s="15"/>
    </row>
    <row r="665">
      <c r="A665" s="15"/>
      <c r="B665" s="15"/>
      <c r="C665" s="15"/>
      <c r="D665" s="15"/>
      <c r="E665" s="15"/>
    </row>
    <row r="666">
      <c r="A666" s="15"/>
      <c r="B666" s="15"/>
      <c r="C666" s="15"/>
      <c r="D666" s="15"/>
      <c r="E666" s="15"/>
    </row>
    <row r="667">
      <c r="A667" s="15"/>
      <c r="B667" s="15"/>
      <c r="C667" s="15"/>
      <c r="D667" s="15"/>
      <c r="E667" s="15"/>
    </row>
    <row r="668">
      <c r="A668" s="15"/>
      <c r="B668" s="15"/>
      <c r="C668" s="15"/>
      <c r="D668" s="15"/>
      <c r="E668" s="15"/>
    </row>
    <row r="669">
      <c r="A669" s="15"/>
      <c r="B669" s="15"/>
      <c r="C669" s="15"/>
      <c r="D669" s="15"/>
      <c r="E669" s="15"/>
    </row>
    <row r="670">
      <c r="A670" s="15"/>
      <c r="B670" s="15"/>
      <c r="C670" s="15"/>
      <c r="D670" s="15"/>
      <c r="E670" s="15"/>
    </row>
    <row r="671">
      <c r="A671" s="15"/>
      <c r="B671" s="15"/>
      <c r="C671" s="15"/>
      <c r="D671" s="15"/>
      <c r="E671" s="15"/>
    </row>
    <row r="672">
      <c r="A672" s="15"/>
      <c r="B672" s="15"/>
      <c r="C672" s="15"/>
      <c r="D672" s="15"/>
      <c r="E672" s="15"/>
    </row>
    <row r="673">
      <c r="A673" s="15"/>
      <c r="B673" s="15"/>
      <c r="C673" s="15"/>
      <c r="D673" s="15"/>
      <c r="E673" s="15"/>
    </row>
    <row r="674">
      <c r="A674" s="15"/>
      <c r="B674" s="15"/>
      <c r="C674" s="15"/>
      <c r="D674" s="15"/>
      <c r="E674" s="15"/>
    </row>
    <row r="675">
      <c r="A675" s="15"/>
      <c r="B675" s="15"/>
      <c r="C675" s="15"/>
      <c r="D675" s="15"/>
      <c r="E675" s="15"/>
    </row>
    <row r="676">
      <c r="A676" s="15"/>
      <c r="B676" s="15"/>
      <c r="C676" s="15"/>
      <c r="D676" s="15"/>
      <c r="E676" s="15"/>
    </row>
    <row r="677">
      <c r="A677" s="15"/>
      <c r="B677" s="15"/>
      <c r="C677" s="15"/>
      <c r="D677" s="15"/>
      <c r="E677" s="15"/>
    </row>
    <row r="678">
      <c r="A678" s="15"/>
      <c r="B678" s="15"/>
      <c r="C678" s="15"/>
      <c r="D678" s="15"/>
      <c r="E678" s="15"/>
    </row>
    <row r="679">
      <c r="A679" s="15"/>
      <c r="B679" s="15"/>
      <c r="C679" s="15"/>
      <c r="D679" s="15"/>
      <c r="E679" s="15"/>
    </row>
    <row r="680">
      <c r="A680" s="15"/>
      <c r="B680" s="15"/>
      <c r="C680" s="15"/>
      <c r="D680" s="15"/>
      <c r="E680" s="15"/>
    </row>
    <row r="681">
      <c r="A681" s="15"/>
      <c r="B681" s="15"/>
      <c r="C681" s="15"/>
      <c r="D681" s="15"/>
      <c r="E681" s="15"/>
    </row>
    <row r="682">
      <c r="A682" s="15"/>
      <c r="B682" s="15"/>
      <c r="C682" s="15"/>
      <c r="D682" s="15"/>
      <c r="E682" s="15"/>
    </row>
    <row r="683">
      <c r="A683" s="15"/>
      <c r="B683" s="15"/>
      <c r="C683" s="15"/>
      <c r="D683" s="15"/>
      <c r="E683" s="15"/>
    </row>
    <row r="684">
      <c r="A684" s="15"/>
      <c r="B684" s="15"/>
      <c r="C684" s="15"/>
      <c r="D684" s="15"/>
      <c r="E684" s="15"/>
    </row>
    <row r="685">
      <c r="A685" s="15"/>
      <c r="B685" s="15"/>
      <c r="C685" s="15"/>
      <c r="D685" s="15"/>
      <c r="E685" s="15"/>
    </row>
    <row r="686">
      <c r="A686" s="15"/>
      <c r="B686" s="15"/>
      <c r="C686" s="15"/>
      <c r="D686" s="15"/>
      <c r="E686" s="15"/>
    </row>
    <row r="687">
      <c r="A687" s="15"/>
      <c r="B687" s="15"/>
      <c r="C687" s="15"/>
      <c r="D687" s="15"/>
      <c r="E687" s="15"/>
    </row>
    <row r="688">
      <c r="A688" s="15"/>
      <c r="B688" s="15"/>
      <c r="C688" s="15"/>
      <c r="D688" s="15"/>
      <c r="E688" s="15"/>
    </row>
    <row r="689">
      <c r="A689" s="15"/>
      <c r="B689" s="15"/>
      <c r="C689" s="15"/>
      <c r="D689" s="15"/>
      <c r="E689" s="15"/>
    </row>
    <row r="690">
      <c r="A690" s="15"/>
      <c r="B690" s="15"/>
      <c r="C690" s="15"/>
      <c r="D690" s="15"/>
      <c r="E690" s="15"/>
    </row>
    <row r="691">
      <c r="A691" s="15"/>
      <c r="B691" s="15"/>
      <c r="C691" s="15"/>
      <c r="D691" s="15"/>
      <c r="E691" s="15"/>
    </row>
    <row r="692">
      <c r="A692" s="15"/>
      <c r="B692" s="15"/>
      <c r="C692" s="15"/>
      <c r="D692" s="15"/>
      <c r="E692" s="15"/>
    </row>
    <row r="693">
      <c r="A693" s="15"/>
      <c r="B693" s="15"/>
      <c r="C693" s="15"/>
      <c r="D693" s="15"/>
      <c r="E693" s="15"/>
    </row>
    <row r="694">
      <c r="A694" s="15"/>
      <c r="B694" s="15"/>
      <c r="C694" s="15"/>
      <c r="D694" s="15"/>
      <c r="E694" s="15"/>
    </row>
    <row r="695">
      <c r="A695" s="15"/>
      <c r="B695" s="15"/>
      <c r="C695" s="15"/>
      <c r="D695" s="15"/>
      <c r="E695" s="15"/>
    </row>
    <row r="696">
      <c r="A696" s="15"/>
      <c r="B696" s="15"/>
      <c r="C696" s="15"/>
      <c r="D696" s="15"/>
      <c r="E696" s="15"/>
    </row>
    <row r="697">
      <c r="A697" s="15"/>
      <c r="B697" s="15"/>
      <c r="C697" s="15"/>
      <c r="D697" s="15"/>
      <c r="E697" s="15"/>
    </row>
    <row r="698">
      <c r="A698" s="15"/>
      <c r="B698" s="15"/>
      <c r="C698" s="15"/>
      <c r="D698" s="15"/>
      <c r="E698" s="15"/>
    </row>
    <row r="699">
      <c r="A699" s="15"/>
      <c r="B699" s="15"/>
      <c r="C699" s="15"/>
      <c r="D699" s="15"/>
      <c r="E699" s="15"/>
    </row>
    <row r="700">
      <c r="A700" s="15"/>
      <c r="B700" s="15"/>
      <c r="C700" s="15"/>
      <c r="D700" s="15"/>
      <c r="E700" s="15"/>
    </row>
    <row r="701">
      <c r="A701" s="15"/>
      <c r="B701" s="15"/>
      <c r="C701" s="15"/>
      <c r="D701" s="15"/>
      <c r="E701" s="15"/>
    </row>
    <row r="702">
      <c r="A702" s="15"/>
      <c r="B702" s="15"/>
      <c r="C702" s="15"/>
      <c r="D702" s="15"/>
      <c r="E702" s="15"/>
    </row>
    <row r="703">
      <c r="A703" s="15"/>
      <c r="B703" s="15"/>
      <c r="C703" s="15"/>
      <c r="D703" s="15"/>
      <c r="E703" s="15"/>
    </row>
    <row r="704">
      <c r="A704" s="15"/>
      <c r="B704" s="15"/>
      <c r="C704" s="15"/>
      <c r="D704" s="15"/>
      <c r="E704" s="15"/>
    </row>
    <row r="705">
      <c r="A705" s="15"/>
      <c r="B705" s="15"/>
      <c r="C705" s="15"/>
      <c r="D705" s="15"/>
      <c r="E705" s="15"/>
    </row>
    <row r="706">
      <c r="A706" s="15"/>
      <c r="B706" s="15"/>
      <c r="C706" s="15"/>
      <c r="D706" s="15"/>
      <c r="E706" s="15"/>
    </row>
    <row r="707">
      <c r="A707" s="15"/>
      <c r="B707" s="15"/>
      <c r="C707" s="15"/>
      <c r="D707" s="15"/>
      <c r="E707" s="15"/>
    </row>
    <row r="708">
      <c r="A708" s="15"/>
      <c r="B708" s="15"/>
      <c r="C708" s="15"/>
      <c r="D708" s="15"/>
      <c r="E708" s="15"/>
    </row>
    <row r="709">
      <c r="A709" s="15"/>
      <c r="B709" s="15"/>
      <c r="C709" s="15"/>
      <c r="D709" s="15"/>
      <c r="E709" s="15"/>
    </row>
    <row r="710">
      <c r="A710" s="15"/>
      <c r="B710" s="15"/>
      <c r="C710" s="15"/>
      <c r="D710" s="15"/>
      <c r="E710" s="15"/>
    </row>
    <row r="711">
      <c r="A711" s="15"/>
      <c r="B711" s="15"/>
      <c r="C711" s="15"/>
      <c r="D711" s="15"/>
      <c r="E711" s="15"/>
    </row>
    <row r="712">
      <c r="A712" s="15"/>
      <c r="B712" s="15"/>
      <c r="C712" s="15"/>
      <c r="D712" s="15"/>
      <c r="E712" s="15"/>
    </row>
    <row r="713">
      <c r="A713" s="15"/>
      <c r="B713" s="15"/>
      <c r="C713" s="15"/>
      <c r="D713" s="15"/>
      <c r="E713" s="15"/>
    </row>
    <row r="714">
      <c r="A714" s="15"/>
      <c r="B714" s="15"/>
      <c r="C714" s="15"/>
      <c r="D714" s="15"/>
      <c r="E714" s="15"/>
    </row>
    <row r="715">
      <c r="A715" s="15"/>
      <c r="B715" s="15"/>
      <c r="C715" s="15"/>
      <c r="D715" s="15"/>
      <c r="E715" s="15"/>
    </row>
    <row r="716">
      <c r="A716" s="15"/>
      <c r="B716" s="15"/>
      <c r="C716" s="15"/>
      <c r="D716" s="15"/>
      <c r="E716" s="15"/>
    </row>
    <row r="717">
      <c r="A717" s="15"/>
      <c r="B717" s="15"/>
      <c r="C717" s="15"/>
      <c r="D717" s="15"/>
      <c r="E717" s="15"/>
    </row>
    <row r="718">
      <c r="A718" s="15"/>
      <c r="B718" s="15"/>
      <c r="C718" s="15"/>
      <c r="D718" s="15"/>
      <c r="E718" s="15"/>
    </row>
    <row r="719">
      <c r="A719" s="15"/>
      <c r="B719" s="15"/>
      <c r="C719" s="15"/>
      <c r="D719" s="15"/>
      <c r="E719" s="15"/>
    </row>
    <row r="720">
      <c r="A720" s="15"/>
      <c r="B720" s="15"/>
      <c r="C720" s="15"/>
      <c r="D720" s="15"/>
      <c r="E720" s="15"/>
    </row>
    <row r="721">
      <c r="A721" s="15"/>
      <c r="B721" s="15"/>
      <c r="C721" s="15"/>
      <c r="D721" s="15"/>
      <c r="E721" s="15"/>
    </row>
    <row r="722">
      <c r="A722" s="15"/>
      <c r="B722" s="15"/>
      <c r="C722" s="15"/>
      <c r="D722" s="15"/>
      <c r="E722" s="15"/>
    </row>
    <row r="723">
      <c r="A723" s="15"/>
      <c r="B723" s="15"/>
      <c r="C723" s="15"/>
      <c r="D723" s="15"/>
      <c r="E723" s="15"/>
    </row>
    <row r="724">
      <c r="A724" s="15"/>
      <c r="B724" s="15"/>
      <c r="C724" s="15"/>
      <c r="D724" s="15"/>
      <c r="E724" s="15"/>
    </row>
    <row r="725">
      <c r="A725" s="15"/>
      <c r="B725" s="15"/>
      <c r="C725" s="15"/>
      <c r="D725" s="15"/>
      <c r="E725" s="15"/>
    </row>
    <row r="726">
      <c r="A726" s="15"/>
      <c r="B726" s="15"/>
      <c r="C726" s="15"/>
      <c r="D726" s="15"/>
      <c r="E726" s="15"/>
    </row>
    <row r="727">
      <c r="A727" s="15"/>
      <c r="B727" s="15"/>
      <c r="C727" s="15"/>
      <c r="D727" s="15"/>
      <c r="E727" s="15"/>
    </row>
    <row r="728">
      <c r="A728" s="15"/>
      <c r="B728" s="15"/>
      <c r="C728" s="15"/>
      <c r="D728" s="15"/>
      <c r="E728" s="15"/>
    </row>
    <row r="729">
      <c r="A729" s="15"/>
      <c r="B729" s="15"/>
      <c r="C729" s="15"/>
      <c r="D729" s="15"/>
      <c r="E729" s="15"/>
    </row>
    <row r="730">
      <c r="A730" s="15"/>
      <c r="B730" s="15"/>
      <c r="C730" s="15"/>
      <c r="D730" s="15"/>
      <c r="E730" s="15"/>
    </row>
    <row r="731">
      <c r="A731" s="15"/>
      <c r="B731" s="15"/>
      <c r="C731" s="15"/>
      <c r="D731" s="15"/>
      <c r="E731" s="15"/>
    </row>
    <row r="732">
      <c r="A732" s="15"/>
      <c r="B732" s="15"/>
      <c r="C732" s="15"/>
      <c r="D732" s="15"/>
      <c r="E732" s="15"/>
    </row>
    <row r="733">
      <c r="A733" s="15"/>
      <c r="B733" s="15"/>
      <c r="C733" s="15"/>
      <c r="D733" s="15"/>
      <c r="E733" s="15"/>
    </row>
    <row r="734">
      <c r="A734" s="15"/>
      <c r="B734" s="15"/>
      <c r="C734" s="15"/>
      <c r="D734" s="15"/>
      <c r="E734" s="15"/>
    </row>
    <row r="735">
      <c r="A735" s="15"/>
      <c r="B735" s="15"/>
      <c r="C735" s="15"/>
      <c r="D735" s="15"/>
      <c r="E735" s="15"/>
    </row>
    <row r="736">
      <c r="A736" s="15"/>
      <c r="B736" s="15"/>
      <c r="C736" s="15"/>
      <c r="D736" s="15"/>
      <c r="E736" s="15"/>
    </row>
    <row r="737">
      <c r="A737" s="15"/>
      <c r="B737" s="15"/>
      <c r="C737" s="15"/>
      <c r="D737" s="15"/>
      <c r="E737" s="15"/>
    </row>
    <row r="738">
      <c r="A738" s="15"/>
      <c r="B738" s="15"/>
      <c r="C738" s="15"/>
      <c r="D738" s="15"/>
      <c r="E738" s="15"/>
    </row>
    <row r="739">
      <c r="A739" s="15"/>
      <c r="B739" s="15"/>
      <c r="C739" s="15"/>
      <c r="D739" s="15"/>
      <c r="E739" s="15"/>
    </row>
    <row r="740">
      <c r="A740" s="15"/>
      <c r="B740" s="15"/>
      <c r="C740" s="15"/>
      <c r="D740" s="15"/>
      <c r="E740" s="15"/>
    </row>
    <row r="741">
      <c r="A741" s="15"/>
      <c r="B741" s="15"/>
      <c r="C741" s="15"/>
      <c r="D741" s="15"/>
      <c r="E741" s="15"/>
    </row>
    <row r="742">
      <c r="A742" s="15"/>
      <c r="B742" s="15"/>
      <c r="C742" s="15"/>
      <c r="D742" s="15"/>
      <c r="E742" s="15"/>
    </row>
    <row r="743">
      <c r="A743" s="15"/>
      <c r="B743" s="15"/>
      <c r="C743" s="15"/>
      <c r="D743" s="15"/>
      <c r="E743" s="15"/>
    </row>
    <row r="744">
      <c r="A744" s="15"/>
      <c r="B744" s="15"/>
      <c r="C744" s="15"/>
      <c r="D744" s="15"/>
      <c r="E744" s="15"/>
    </row>
    <row r="745">
      <c r="A745" s="15"/>
      <c r="B745" s="15"/>
      <c r="C745" s="15"/>
      <c r="D745" s="15"/>
      <c r="E745" s="15"/>
    </row>
    <row r="746">
      <c r="A746" s="15"/>
      <c r="B746" s="15"/>
      <c r="C746" s="15"/>
      <c r="D746" s="15"/>
      <c r="E746" s="15"/>
    </row>
    <row r="747">
      <c r="A747" s="15"/>
      <c r="B747" s="15"/>
      <c r="C747" s="15"/>
      <c r="D747" s="15"/>
      <c r="E747" s="15"/>
    </row>
    <row r="748">
      <c r="A748" s="15"/>
      <c r="B748" s="15"/>
      <c r="C748" s="15"/>
      <c r="D748" s="15"/>
      <c r="E748" s="15"/>
    </row>
    <row r="749">
      <c r="A749" s="15"/>
      <c r="B749" s="15"/>
      <c r="C749" s="15"/>
      <c r="D749" s="15"/>
      <c r="E749" s="15"/>
    </row>
    <row r="750">
      <c r="A750" s="15"/>
      <c r="B750" s="15"/>
      <c r="C750" s="15"/>
      <c r="D750" s="15"/>
      <c r="E750" s="15"/>
    </row>
    <row r="751">
      <c r="A751" s="15"/>
      <c r="B751" s="15"/>
      <c r="C751" s="15"/>
      <c r="D751" s="15"/>
      <c r="E751" s="15"/>
    </row>
    <row r="752">
      <c r="A752" s="15"/>
      <c r="B752" s="15"/>
      <c r="C752" s="15"/>
      <c r="D752" s="15"/>
      <c r="E752" s="15"/>
    </row>
    <row r="753">
      <c r="A753" s="15"/>
      <c r="B753" s="15"/>
      <c r="C753" s="15"/>
      <c r="D753" s="15"/>
      <c r="E753" s="15"/>
    </row>
    <row r="754">
      <c r="A754" s="15"/>
      <c r="B754" s="15"/>
      <c r="C754" s="15"/>
      <c r="D754" s="15"/>
      <c r="E754" s="15"/>
    </row>
    <row r="755">
      <c r="A755" s="15"/>
      <c r="B755" s="15"/>
      <c r="C755" s="15"/>
      <c r="D755" s="15"/>
      <c r="E755" s="15"/>
    </row>
    <row r="756">
      <c r="A756" s="15"/>
      <c r="B756" s="15"/>
      <c r="C756" s="15"/>
      <c r="D756" s="15"/>
      <c r="E756" s="15"/>
    </row>
    <row r="757">
      <c r="A757" s="15"/>
      <c r="B757" s="15"/>
      <c r="C757" s="15"/>
      <c r="D757" s="15"/>
      <c r="E757" s="15"/>
    </row>
    <row r="758">
      <c r="A758" s="15"/>
      <c r="B758" s="15"/>
      <c r="C758" s="15"/>
      <c r="D758" s="15"/>
      <c r="E758" s="15"/>
    </row>
    <row r="759">
      <c r="A759" s="15"/>
      <c r="B759" s="15"/>
      <c r="C759" s="15"/>
      <c r="D759" s="15"/>
      <c r="E759" s="15"/>
    </row>
    <row r="760">
      <c r="A760" s="15"/>
      <c r="B760" s="15"/>
      <c r="C760" s="15"/>
      <c r="D760" s="15"/>
      <c r="E760" s="15"/>
    </row>
    <row r="761">
      <c r="A761" s="15"/>
      <c r="B761" s="15"/>
      <c r="C761" s="15"/>
      <c r="D761" s="15"/>
      <c r="E761" s="15"/>
    </row>
    <row r="762">
      <c r="A762" s="15"/>
      <c r="B762" s="15"/>
      <c r="C762" s="15"/>
      <c r="D762" s="15"/>
      <c r="E762" s="15"/>
    </row>
    <row r="763">
      <c r="A763" s="15"/>
      <c r="B763" s="15"/>
      <c r="C763" s="15"/>
      <c r="D763" s="15"/>
      <c r="E763" s="15"/>
    </row>
    <row r="764">
      <c r="A764" s="15"/>
      <c r="B764" s="15"/>
      <c r="C764" s="15"/>
      <c r="D764" s="15"/>
      <c r="E764" s="15"/>
    </row>
    <row r="765">
      <c r="A765" s="15"/>
      <c r="B765" s="15"/>
      <c r="C765" s="15"/>
      <c r="D765" s="15"/>
      <c r="E765" s="15"/>
    </row>
    <row r="766">
      <c r="A766" s="15"/>
      <c r="B766" s="15"/>
      <c r="C766" s="15"/>
      <c r="D766" s="15"/>
      <c r="E766" s="15"/>
    </row>
    <row r="767">
      <c r="A767" s="15"/>
      <c r="B767" s="15"/>
      <c r="C767" s="15"/>
      <c r="D767" s="15"/>
      <c r="E767" s="15"/>
    </row>
    <row r="768">
      <c r="A768" s="15"/>
      <c r="B768" s="15"/>
      <c r="C768" s="15"/>
      <c r="D768" s="15"/>
      <c r="E768" s="15"/>
    </row>
    <row r="769">
      <c r="A769" s="15"/>
      <c r="B769" s="15"/>
      <c r="C769" s="15"/>
      <c r="D769" s="15"/>
      <c r="E769" s="15"/>
    </row>
    <row r="770">
      <c r="A770" s="15"/>
      <c r="B770" s="15"/>
      <c r="C770" s="15"/>
      <c r="D770" s="15"/>
      <c r="E770" s="15"/>
    </row>
    <row r="771">
      <c r="A771" s="15"/>
      <c r="B771" s="15"/>
      <c r="C771" s="15"/>
      <c r="D771" s="15"/>
      <c r="E771" s="15"/>
    </row>
    <row r="772">
      <c r="A772" s="15"/>
      <c r="B772" s="15"/>
      <c r="C772" s="15"/>
      <c r="D772" s="15"/>
      <c r="E772" s="15"/>
    </row>
    <row r="773">
      <c r="A773" s="15"/>
      <c r="B773" s="15"/>
      <c r="C773" s="15"/>
      <c r="D773" s="15"/>
      <c r="E773" s="15"/>
    </row>
    <row r="774">
      <c r="A774" s="15"/>
      <c r="B774" s="15"/>
      <c r="C774" s="15"/>
      <c r="D774" s="15"/>
      <c r="E774" s="15"/>
    </row>
    <row r="775">
      <c r="A775" s="15"/>
      <c r="B775" s="15"/>
      <c r="C775" s="15"/>
      <c r="D775" s="15"/>
      <c r="E775" s="15"/>
    </row>
    <row r="776">
      <c r="A776" s="15"/>
      <c r="B776" s="15"/>
      <c r="C776" s="15"/>
      <c r="D776" s="15"/>
      <c r="E776" s="15"/>
    </row>
    <row r="777">
      <c r="A777" s="15"/>
      <c r="B777" s="15"/>
      <c r="C777" s="15"/>
      <c r="D777" s="15"/>
      <c r="E777" s="15"/>
    </row>
    <row r="778">
      <c r="A778" s="15"/>
      <c r="B778" s="15"/>
      <c r="C778" s="15"/>
      <c r="D778" s="15"/>
      <c r="E778" s="15"/>
    </row>
    <row r="779">
      <c r="A779" s="15"/>
      <c r="B779" s="15"/>
      <c r="C779" s="15"/>
      <c r="D779" s="15"/>
      <c r="E779" s="15"/>
    </row>
    <row r="780">
      <c r="A780" s="15"/>
      <c r="B780" s="15"/>
      <c r="C780" s="15"/>
      <c r="D780" s="15"/>
      <c r="E780" s="15"/>
    </row>
    <row r="781">
      <c r="A781" s="15"/>
      <c r="B781" s="15"/>
      <c r="C781" s="15"/>
      <c r="D781" s="15"/>
      <c r="E781" s="15"/>
    </row>
    <row r="782">
      <c r="A782" s="15"/>
      <c r="B782" s="15"/>
      <c r="C782" s="15"/>
      <c r="D782" s="15"/>
      <c r="E782" s="15"/>
    </row>
    <row r="783">
      <c r="A783" s="15"/>
      <c r="B783" s="15"/>
      <c r="C783" s="15"/>
      <c r="D783" s="15"/>
      <c r="E783" s="15"/>
    </row>
    <row r="784">
      <c r="A784" s="15"/>
      <c r="B784" s="15"/>
      <c r="C784" s="15"/>
      <c r="D784" s="15"/>
      <c r="E784" s="15"/>
    </row>
    <row r="785">
      <c r="A785" s="15"/>
      <c r="B785" s="15"/>
      <c r="C785" s="15"/>
      <c r="D785" s="15"/>
      <c r="E785" s="15"/>
    </row>
    <row r="786">
      <c r="A786" s="15"/>
      <c r="B786" s="15"/>
      <c r="C786" s="15"/>
      <c r="D786" s="15"/>
      <c r="E786" s="15"/>
    </row>
    <row r="787">
      <c r="A787" s="15"/>
      <c r="B787" s="15"/>
      <c r="C787" s="15"/>
      <c r="D787" s="15"/>
      <c r="E787" s="15"/>
    </row>
    <row r="788">
      <c r="A788" s="15"/>
      <c r="B788" s="15"/>
      <c r="C788" s="15"/>
      <c r="D788" s="15"/>
      <c r="E788" s="15"/>
    </row>
    <row r="789">
      <c r="A789" s="15"/>
      <c r="B789" s="15"/>
      <c r="C789" s="15"/>
      <c r="D789" s="15"/>
      <c r="E789" s="15"/>
    </row>
    <row r="790">
      <c r="A790" s="15"/>
      <c r="B790" s="15"/>
      <c r="C790" s="15"/>
      <c r="D790" s="15"/>
      <c r="E790" s="15"/>
    </row>
    <row r="791">
      <c r="A791" s="15"/>
      <c r="B791" s="15"/>
      <c r="C791" s="15"/>
      <c r="D791" s="15"/>
      <c r="E791" s="15"/>
    </row>
    <row r="792">
      <c r="A792" s="15"/>
      <c r="B792" s="15"/>
      <c r="C792" s="15"/>
      <c r="D792" s="15"/>
      <c r="E792" s="15"/>
    </row>
    <row r="793">
      <c r="A793" s="15"/>
      <c r="B793" s="15"/>
      <c r="C793" s="15"/>
      <c r="D793" s="15"/>
      <c r="E793" s="15"/>
    </row>
    <row r="794">
      <c r="A794" s="15"/>
      <c r="B794" s="15"/>
      <c r="C794" s="15"/>
      <c r="D794" s="15"/>
      <c r="E794" s="15"/>
    </row>
    <row r="795">
      <c r="A795" s="15"/>
      <c r="B795" s="15"/>
      <c r="C795" s="15"/>
      <c r="D795" s="15"/>
      <c r="E795" s="15"/>
    </row>
    <row r="796">
      <c r="A796" s="15"/>
      <c r="B796" s="15"/>
      <c r="C796" s="15"/>
      <c r="D796" s="15"/>
      <c r="E796" s="15"/>
    </row>
    <row r="797">
      <c r="A797" s="15"/>
      <c r="B797" s="15"/>
      <c r="C797" s="15"/>
      <c r="D797" s="15"/>
      <c r="E797" s="15"/>
    </row>
    <row r="798">
      <c r="A798" s="15"/>
      <c r="B798" s="15"/>
      <c r="C798" s="15"/>
      <c r="D798" s="15"/>
      <c r="E798" s="15"/>
    </row>
    <row r="799">
      <c r="A799" s="15"/>
      <c r="B799" s="15"/>
      <c r="C799" s="15"/>
      <c r="D799" s="15"/>
      <c r="E799" s="15"/>
    </row>
    <row r="800">
      <c r="A800" s="15"/>
      <c r="B800" s="15"/>
      <c r="C800" s="15"/>
      <c r="D800" s="15"/>
      <c r="E800" s="15"/>
    </row>
    <row r="801">
      <c r="A801" s="15"/>
      <c r="B801" s="15"/>
      <c r="C801" s="15"/>
      <c r="D801" s="15"/>
      <c r="E801" s="15"/>
    </row>
    <row r="802">
      <c r="A802" s="15"/>
      <c r="B802" s="15"/>
      <c r="C802" s="15"/>
      <c r="D802" s="15"/>
      <c r="E802" s="15"/>
    </row>
    <row r="803">
      <c r="A803" s="15"/>
      <c r="B803" s="15"/>
      <c r="C803" s="15"/>
      <c r="D803" s="15"/>
      <c r="E803" s="15"/>
    </row>
    <row r="804">
      <c r="A804" s="15"/>
      <c r="B804" s="15"/>
      <c r="C804" s="15"/>
      <c r="D804" s="15"/>
      <c r="E804" s="15"/>
    </row>
    <row r="805">
      <c r="A805" s="15"/>
      <c r="B805" s="15"/>
      <c r="C805" s="15"/>
      <c r="D805" s="15"/>
      <c r="E805" s="15"/>
    </row>
    <row r="806">
      <c r="A806" s="15"/>
      <c r="B806" s="15"/>
      <c r="C806" s="15"/>
      <c r="D806" s="15"/>
      <c r="E806" s="15"/>
    </row>
    <row r="807">
      <c r="A807" s="15"/>
      <c r="B807" s="15"/>
      <c r="C807" s="15"/>
      <c r="D807" s="15"/>
      <c r="E807" s="15"/>
    </row>
    <row r="808">
      <c r="A808" s="15"/>
      <c r="B808" s="15"/>
      <c r="C808" s="15"/>
      <c r="D808" s="15"/>
      <c r="E808" s="15"/>
    </row>
    <row r="809">
      <c r="A809" s="15"/>
      <c r="B809" s="15"/>
      <c r="C809" s="15"/>
      <c r="D809" s="15"/>
      <c r="E809" s="15"/>
    </row>
    <row r="810">
      <c r="A810" s="15"/>
      <c r="B810" s="15"/>
      <c r="C810" s="15"/>
      <c r="D810" s="15"/>
      <c r="E810" s="15"/>
    </row>
    <row r="811">
      <c r="A811" s="15"/>
      <c r="B811" s="15"/>
      <c r="C811" s="15"/>
      <c r="D811" s="15"/>
      <c r="E811" s="15"/>
    </row>
    <row r="812">
      <c r="A812" s="15"/>
      <c r="B812" s="15"/>
      <c r="C812" s="15"/>
      <c r="D812" s="15"/>
      <c r="E812" s="15"/>
    </row>
    <row r="813">
      <c r="A813" s="15"/>
      <c r="B813" s="15"/>
      <c r="C813" s="15"/>
      <c r="D813" s="15"/>
      <c r="E813" s="15"/>
    </row>
    <row r="814">
      <c r="A814" s="15"/>
      <c r="B814" s="15"/>
      <c r="C814" s="15"/>
      <c r="D814" s="15"/>
      <c r="E814" s="15"/>
    </row>
    <row r="815">
      <c r="A815" s="15"/>
      <c r="B815" s="15"/>
      <c r="C815" s="15"/>
      <c r="D815" s="15"/>
      <c r="E815" s="15"/>
    </row>
    <row r="816">
      <c r="A816" s="15"/>
      <c r="B816" s="15"/>
      <c r="C816" s="15"/>
      <c r="D816" s="15"/>
      <c r="E816" s="15"/>
    </row>
    <row r="817">
      <c r="A817" s="15"/>
      <c r="B817" s="15"/>
      <c r="C817" s="15"/>
      <c r="D817" s="15"/>
      <c r="E817" s="15"/>
    </row>
    <row r="818">
      <c r="A818" s="15"/>
      <c r="B818" s="15"/>
      <c r="C818" s="15"/>
      <c r="D818" s="15"/>
      <c r="E818" s="15"/>
    </row>
    <row r="819">
      <c r="A819" s="15"/>
      <c r="B819" s="15"/>
      <c r="C819" s="15"/>
      <c r="D819" s="15"/>
      <c r="E819" s="15"/>
    </row>
    <row r="820">
      <c r="A820" s="15"/>
      <c r="B820" s="15"/>
      <c r="C820" s="15"/>
      <c r="D820" s="15"/>
      <c r="E820" s="15"/>
    </row>
    <row r="821">
      <c r="A821" s="15"/>
      <c r="B821" s="15"/>
      <c r="C821" s="15"/>
      <c r="D821" s="15"/>
      <c r="E821" s="15"/>
    </row>
    <row r="822">
      <c r="A822" s="15"/>
      <c r="B822" s="15"/>
      <c r="C822" s="15"/>
      <c r="D822" s="15"/>
      <c r="E822" s="15"/>
    </row>
    <row r="823">
      <c r="A823" s="15"/>
      <c r="B823" s="15"/>
      <c r="C823" s="15"/>
      <c r="D823" s="15"/>
      <c r="E823" s="15"/>
    </row>
    <row r="824">
      <c r="A824" s="15"/>
      <c r="B824" s="15"/>
      <c r="C824" s="15"/>
      <c r="D824" s="15"/>
      <c r="E824" s="15"/>
    </row>
    <row r="825">
      <c r="A825" s="15"/>
      <c r="B825" s="15"/>
      <c r="C825" s="15"/>
      <c r="D825" s="15"/>
      <c r="E825" s="15"/>
    </row>
    <row r="826">
      <c r="A826" s="15"/>
      <c r="B826" s="15"/>
      <c r="C826" s="15"/>
      <c r="D826" s="15"/>
      <c r="E826" s="15"/>
    </row>
    <row r="827">
      <c r="A827" s="15"/>
      <c r="B827" s="15"/>
      <c r="C827" s="15"/>
      <c r="D827" s="15"/>
      <c r="E827" s="15"/>
    </row>
    <row r="828">
      <c r="A828" s="15"/>
      <c r="B828" s="15"/>
      <c r="C828" s="15"/>
      <c r="D828" s="15"/>
      <c r="E828" s="15"/>
    </row>
    <row r="829">
      <c r="A829" s="15"/>
      <c r="B829" s="15"/>
      <c r="C829" s="15"/>
      <c r="D829" s="15"/>
      <c r="E829" s="15"/>
    </row>
    <row r="830">
      <c r="A830" s="15"/>
      <c r="B830" s="15"/>
      <c r="C830" s="15"/>
      <c r="D830" s="15"/>
      <c r="E830" s="15"/>
    </row>
    <row r="831">
      <c r="A831" s="15"/>
      <c r="B831" s="15"/>
      <c r="C831" s="15"/>
      <c r="D831" s="15"/>
      <c r="E831" s="15"/>
    </row>
    <row r="832">
      <c r="A832" s="15"/>
      <c r="B832" s="15"/>
      <c r="C832" s="15"/>
      <c r="D832" s="15"/>
      <c r="E832" s="15"/>
    </row>
    <row r="833">
      <c r="A833" s="15"/>
      <c r="B833" s="15"/>
      <c r="C833" s="15"/>
      <c r="D833" s="15"/>
      <c r="E833" s="15"/>
    </row>
    <row r="834">
      <c r="A834" s="15"/>
      <c r="B834" s="15"/>
      <c r="C834" s="15"/>
      <c r="D834" s="15"/>
      <c r="E834" s="15"/>
    </row>
    <row r="835">
      <c r="A835" s="15"/>
      <c r="B835" s="15"/>
      <c r="C835" s="15"/>
      <c r="D835" s="15"/>
      <c r="E835" s="15"/>
    </row>
    <row r="836">
      <c r="A836" s="15"/>
      <c r="B836" s="15"/>
      <c r="C836" s="15"/>
      <c r="D836" s="15"/>
      <c r="E836" s="15"/>
    </row>
    <row r="837">
      <c r="A837" s="15"/>
      <c r="B837" s="15"/>
      <c r="C837" s="15"/>
      <c r="D837" s="15"/>
      <c r="E837" s="15"/>
    </row>
    <row r="838">
      <c r="A838" s="15"/>
      <c r="B838" s="15"/>
      <c r="C838" s="15"/>
      <c r="D838" s="15"/>
      <c r="E838" s="15"/>
    </row>
    <row r="839">
      <c r="A839" s="15"/>
      <c r="B839" s="15"/>
      <c r="C839" s="15"/>
      <c r="D839" s="15"/>
      <c r="E839" s="15"/>
    </row>
    <row r="840">
      <c r="A840" s="15"/>
      <c r="B840" s="15"/>
      <c r="C840" s="15"/>
      <c r="D840" s="15"/>
      <c r="E840" s="15"/>
    </row>
    <row r="841">
      <c r="A841" s="15"/>
      <c r="B841" s="15"/>
      <c r="C841" s="15"/>
      <c r="D841" s="15"/>
      <c r="E841" s="15"/>
    </row>
    <row r="842">
      <c r="A842" s="15"/>
      <c r="B842" s="15"/>
      <c r="C842" s="15"/>
      <c r="D842" s="15"/>
      <c r="E842" s="15"/>
    </row>
    <row r="843">
      <c r="A843" s="15"/>
      <c r="B843" s="15"/>
      <c r="C843" s="15"/>
      <c r="D843" s="15"/>
      <c r="E843" s="15"/>
    </row>
    <row r="844">
      <c r="A844" s="15"/>
      <c r="B844" s="15"/>
      <c r="C844" s="15"/>
      <c r="D844" s="15"/>
      <c r="E844" s="15"/>
    </row>
    <row r="845">
      <c r="A845" s="15"/>
      <c r="B845" s="15"/>
      <c r="C845" s="15"/>
      <c r="D845" s="15"/>
      <c r="E845" s="15"/>
    </row>
    <row r="846">
      <c r="A846" s="15"/>
      <c r="B846" s="15"/>
      <c r="C846" s="15"/>
      <c r="D846" s="15"/>
      <c r="E846" s="15"/>
    </row>
    <row r="847">
      <c r="A847" s="15"/>
      <c r="B847" s="15"/>
      <c r="C847" s="15"/>
      <c r="D847" s="15"/>
      <c r="E847" s="15"/>
    </row>
    <row r="848">
      <c r="A848" s="15"/>
      <c r="B848" s="15"/>
      <c r="C848" s="15"/>
      <c r="D848" s="15"/>
      <c r="E848" s="15"/>
    </row>
    <row r="849">
      <c r="A849" s="15"/>
      <c r="B849" s="15"/>
      <c r="C849" s="15"/>
      <c r="D849" s="15"/>
      <c r="E849" s="15"/>
    </row>
    <row r="850">
      <c r="A850" s="15"/>
      <c r="B850" s="15"/>
      <c r="C850" s="15"/>
      <c r="D850" s="15"/>
      <c r="E850" s="15"/>
    </row>
    <row r="851">
      <c r="A851" s="15"/>
      <c r="B851" s="15"/>
      <c r="C851" s="15"/>
      <c r="D851" s="15"/>
      <c r="E851" s="15"/>
    </row>
    <row r="852">
      <c r="A852" s="15"/>
      <c r="B852" s="15"/>
      <c r="C852" s="15"/>
      <c r="D852" s="15"/>
      <c r="E852" s="15"/>
    </row>
    <row r="853">
      <c r="A853" s="15"/>
      <c r="B853" s="15"/>
      <c r="C853" s="15"/>
      <c r="D853" s="15"/>
      <c r="E853" s="15"/>
    </row>
    <row r="854">
      <c r="A854" s="15"/>
      <c r="B854" s="15"/>
      <c r="C854" s="15"/>
      <c r="D854" s="15"/>
      <c r="E854" s="15"/>
    </row>
    <row r="855">
      <c r="A855" s="15"/>
      <c r="B855" s="15"/>
      <c r="C855" s="15"/>
      <c r="D855" s="15"/>
      <c r="E855" s="15"/>
    </row>
    <row r="856">
      <c r="A856" s="15"/>
      <c r="B856" s="15"/>
      <c r="C856" s="15"/>
      <c r="D856" s="15"/>
      <c r="E856" s="15"/>
    </row>
    <row r="857">
      <c r="A857" s="15"/>
      <c r="B857" s="15"/>
      <c r="C857" s="15"/>
      <c r="D857" s="15"/>
      <c r="E857" s="15"/>
    </row>
    <row r="858">
      <c r="A858" s="15"/>
      <c r="B858" s="15"/>
      <c r="C858" s="15"/>
      <c r="D858" s="15"/>
      <c r="E858" s="15"/>
    </row>
    <row r="859">
      <c r="A859" s="15"/>
      <c r="B859" s="15"/>
      <c r="C859" s="15"/>
      <c r="D859" s="15"/>
      <c r="E859" s="15"/>
    </row>
    <row r="860">
      <c r="A860" s="15"/>
      <c r="B860" s="15"/>
      <c r="C860" s="15"/>
      <c r="D860" s="15"/>
      <c r="E860" s="15"/>
    </row>
    <row r="861">
      <c r="A861" s="15"/>
      <c r="B861" s="15"/>
      <c r="C861" s="15"/>
      <c r="D861" s="15"/>
      <c r="E861" s="15"/>
    </row>
    <row r="862">
      <c r="A862" s="15"/>
      <c r="B862" s="15"/>
      <c r="C862" s="15"/>
      <c r="D862" s="15"/>
      <c r="E862" s="15"/>
    </row>
    <row r="863">
      <c r="A863" s="15"/>
      <c r="B863" s="15"/>
      <c r="C863" s="15"/>
      <c r="D863" s="15"/>
      <c r="E863" s="15"/>
    </row>
    <row r="864">
      <c r="A864" s="15"/>
      <c r="B864" s="15"/>
      <c r="C864" s="15"/>
      <c r="D864" s="15"/>
      <c r="E864" s="15"/>
    </row>
    <row r="865">
      <c r="A865" s="15"/>
      <c r="B865" s="15"/>
      <c r="C865" s="15"/>
      <c r="D865" s="15"/>
      <c r="E865" s="15"/>
    </row>
    <row r="866">
      <c r="A866" s="15"/>
      <c r="B866" s="15"/>
      <c r="C866" s="15"/>
      <c r="D866" s="15"/>
      <c r="E866" s="15"/>
    </row>
    <row r="867">
      <c r="A867" s="15"/>
      <c r="B867" s="15"/>
      <c r="C867" s="15"/>
      <c r="D867" s="15"/>
      <c r="E867" s="15"/>
    </row>
    <row r="868">
      <c r="A868" s="15"/>
      <c r="B868" s="15"/>
      <c r="C868" s="15"/>
      <c r="D868" s="15"/>
      <c r="E868" s="15"/>
    </row>
    <row r="869">
      <c r="A869" s="15"/>
      <c r="B869" s="15"/>
      <c r="C869" s="15"/>
      <c r="D869" s="15"/>
      <c r="E869" s="15"/>
    </row>
    <row r="870">
      <c r="A870" s="15"/>
      <c r="B870" s="15"/>
      <c r="C870" s="15"/>
      <c r="D870" s="15"/>
      <c r="E870" s="15"/>
    </row>
    <row r="871">
      <c r="A871" s="15"/>
      <c r="B871" s="15"/>
      <c r="C871" s="15"/>
      <c r="D871" s="15"/>
      <c r="E871" s="15"/>
    </row>
    <row r="872">
      <c r="A872" s="15"/>
      <c r="B872" s="15"/>
      <c r="C872" s="15"/>
      <c r="D872" s="15"/>
      <c r="E872" s="15"/>
    </row>
    <row r="873">
      <c r="A873" s="15"/>
      <c r="B873" s="15"/>
      <c r="C873" s="15"/>
      <c r="D873" s="15"/>
      <c r="E873" s="15"/>
    </row>
    <row r="874">
      <c r="A874" s="15"/>
      <c r="B874" s="15"/>
      <c r="C874" s="15"/>
      <c r="D874" s="15"/>
      <c r="E874" s="15"/>
    </row>
    <row r="875">
      <c r="A875" s="15"/>
      <c r="B875" s="15"/>
      <c r="C875" s="15"/>
      <c r="D875" s="15"/>
      <c r="E875" s="15"/>
    </row>
    <row r="876">
      <c r="A876" s="15"/>
      <c r="B876" s="15"/>
      <c r="C876" s="15"/>
      <c r="D876" s="15"/>
      <c r="E876" s="15"/>
    </row>
    <row r="877">
      <c r="A877" s="15"/>
      <c r="B877" s="15"/>
      <c r="C877" s="15"/>
      <c r="D877" s="15"/>
      <c r="E877" s="15"/>
    </row>
    <row r="878">
      <c r="A878" s="15"/>
      <c r="B878" s="15"/>
      <c r="C878" s="15"/>
      <c r="D878" s="15"/>
      <c r="E878" s="15"/>
    </row>
    <row r="879">
      <c r="A879" s="15"/>
      <c r="B879" s="15"/>
      <c r="C879" s="15"/>
      <c r="D879" s="15"/>
      <c r="E879" s="15"/>
    </row>
    <row r="880">
      <c r="A880" s="15"/>
      <c r="B880" s="15"/>
      <c r="C880" s="15"/>
      <c r="D880" s="15"/>
      <c r="E880" s="15"/>
    </row>
    <row r="881">
      <c r="A881" s="15"/>
      <c r="B881" s="15"/>
      <c r="C881" s="15"/>
      <c r="D881" s="15"/>
      <c r="E881" s="15"/>
    </row>
    <row r="882">
      <c r="A882" s="15"/>
      <c r="B882" s="15"/>
      <c r="C882" s="15"/>
      <c r="D882" s="15"/>
      <c r="E882" s="15"/>
    </row>
    <row r="883">
      <c r="A883" s="15"/>
      <c r="B883" s="15"/>
      <c r="C883" s="15"/>
      <c r="D883" s="15"/>
      <c r="E883" s="15"/>
    </row>
    <row r="884">
      <c r="A884" s="15"/>
      <c r="B884" s="15"/>
      <c r="C884" s="15"/>
      <c r="D884" s="15"/>
      <c r="E884" s="15"/>
    </row>
    <row r="885">
      <c r="A885" s="15"/>
      <c r="B885" s="15"/>
      <c r="C885" s="15"/>
      <c r="D885" s="15"/>
      <c r="E885" s="15"/>
    </row>
    <row r="886">
      <c r="A886" s="15"/>
      <c r="B886" s="15"/>
      <c r="C886" s="15"/>
      <c r="D886" s="15"/>
      <c r="E886" s="15"/>
    </row>
    <row r="887">
      <c r="A887" s="15"/>
      <c r="B887" s="15"/>
      <c r="C887" s="15"/>
      <c r="D887" s="15"/>
      <c r="E887" s="15"/>
    </row>
    <row r="888">
      <c r="A888" s="15"/>
      <c r="B888" s="15"/>
      <c r="C888" s="15"/>
      <c r="D888" s="15"/>
      <c r="E888" s="15"/>
    </row>
    <row r="889">
      <c r="A889" s="15"/>
      <c r="B889" s="15"/>
      <c r="C889" s="15"/>
      <c r="D889" s="15"/>
      <c r="E889" s="15"/>
    </row>
    <row r="890">
      <c r="A890" s="15"/>
      <c r="B890" s="15"/>
      <c r="C890" s="15"/>
      <c r="D890" s="15"/>
      <c r="E890" s="15"/>
    </row>
    <row r="891">
      <c r="A891" s="15"/>
      <c r="B891" s="15"/>
      <c r="C891" s="15"/>
      <c r="D891" s="15"/>
      <c r="E891" s="15"/>
    </row>
    <row r="892">
      <c r="A892" s="15"/>
      <c r="B892" s="15"/>
      <c r="C892" s="15"/>
      <c r="D892" s="15"/>
      <c r="E892" s="15"/>
    </row>
    <row r="893">
      <c r="A893" s="15"/>
      <c r="B893" s="15"/>
      <c r="C893" s="15"/>
      <c r="D893" s="15"/>
      <c r="E893" s="15"/>
    </row>
    <row r="894">
      <c r="A894" s="15"/>
      <c r="B894" s="15"/>
      <c r="C894" s="15"/>
      <c r="D894" s="15"/>
      <c r="E894" s="15"/>
    </row>
    <row r="895">
      <c r="A895" s="15"/>
      <c r="B895" s="15"/>
      <c r="C895" s="15"/>
      <c r="D895" s="15"/>
      <c r="E895" s="15"/>
    </row>
    <row r="896">
      <c r="A896" s="15"/>
      <c r="B896" s="15"/>
      <c r="C896" s="15"/>
      <c r="D896" s="15"/>
      <c r="E896" s="15"/>
    </row>
    <row r="897">
      <c r="A897" s="15"/>
      <c r="B897" s="15"/>
      <c r="C897" s="15"/>
      <c r="D897" s="15"/>
      <c r="E897" s="15"/>
    </row>
    <row r="898">
      <c r="A898" s="15"/>
      <c r="B898" s="15"/>
      <c r="C898" s="15"/>
      <c r="D898" s="15"/>
      <c r="E898" s="15"/>
    </row>
    <row r="899">
      <c r="A899" s="15"/>
      <c r="B899" s="15"/>
      <c r="C899" s="15"/>
      <c r="D899" s="15"/>
      <c r="E899" s="15"/>
    </row>
    <row r="900">
      <c r="A900" s="15"/>
      <c r="B900" s="15"/>
      <c r="C900" s="15"/>
      <c r="D900" s="15"/>
      <c r="E900" s="15"/>
    </row>
    <row r="901">
      <c r="A901" s="15"/>
      <c r="B901" s="15"/>
      <c r="C901" s="15"/>
      <c r="D901" s="15"/>
      <c r="E901" s="15"/>
    </row>
    <row r="902">
      <c r="A902" s="15"/>
      <c r="B902" s="15"/>
      <c r="C902" s="15"/>
      <c r="D902" s="15"/>
      <c r="E902" s="15"/>
    </row>
    <row r="903">
      <c r="A903" s="15"/>
      <c r="B903" s="15"/>
      <c r="C903" s="15"/>
      <c r="D903" s="15"/>
      <c r="E903" s="15"/>
    </row>
    <row r="904">
      <c r="A904" s="15"/>
      <c r="B904" s="15"/>
      <c r="C904" s="15"/>
      <c r="D904" s="15"/>
      <c r="E904" s="15"/>
    </row>
    <row r="905">
      <c r="A905" s="15"/>
      <c r="B905" s="15"/>
      <c r="C905" s="15"/>
      <c r="D905" s="15"/>
      <c r="E905" s="15"/>
    </row>
    <row r="906">
      <c r="A906" s="15"/>
      <c r="B906" s="15"/>
      <c r="C906" s="15"/>
      <c r="D906" s="15"/>
      <c r="E906" s="15"/>
    </row>
    <row r="907">
      <c r="A907" s="15"/>
      <c r="B907" s="15"/>
      <c r="C907" s="15"/>
      <c r="D907" s="15"/>
      <c r="E907" s="15"/>
    </row>
    <row r="908">
      <c r="A908" s="15"/>
      <c r="B908" s="15"/>
      <c r="C908" s="15"/>
      <c r="D908" s="15"/>
      <c r="E908" s="15"/>
    </row>
    <row r="909">
      <c r="A909" s="15"/>
      <c r="B909" s="15"/>
      <c r="C909" s="15"/>
      <c r="D909" s="15"/>
      <c r="E909" s="15"/>
    </row>
    <row r="910">
      <c r="A910" s="15"/>
      <c r="B910" s="15"/>
      <c r="C910" s="15"/>
      <c r="D910" s="15"/>
      <c r="E910" s="15"/>
    </row>
    <row r="911">
      <c r="A911" s="15"/>
      <c r="B911" s="15"/>
      <c r="C911" s="15"/>
      <c r="D911" s="15"/>
      <c r="E911" s="15"/>
    </row>
    <row r="912">
      <c r="A912" s="15"/>
      <c r="B912" s="15"/>
      <c r="C912" s="15"/>
      <c r="D912" s="15"/>
      <c r="E912" s="15"/>
    </row>
    <row r="913">
      <c r="A913" s="15"/>
      <c r="B913" s="15"/>
      <c r="C913" s="15"/>
      <c r="D913" s="15"/>
      <c r="E913" s="15"/>
    </row>
    <row r="914">
      <c r="A914" s="15"/>
      <c r="B914" s="15"/>
      <c r="C914" s="15"/>
      <c r="D914" s="15"/>
      <c r="E914" s="15"/>
    </row>
    <row r="915">
      <c r="A915" s="15"/>
      <c r="B915" s="15"/>
      <c r="C915" s="15"/>
      <c r="D915" s="15"/>
      <c r="E915" s="15"/>
    </row>
    <row r="916">
      <c r="A916" s="15"/>
      <c r="B916" s="15"/>
      <c r="C916" s="15"/>
      <c r="D916" s="15"/>
      <c r="E916" s="15"/>
    </row>
    <row r="917">
      <c r="A917" s="15"/>
      <c r="B917" s="15"/>
      <c r="C917" s="15"/>
      <c r="D917" s="15"/>
      <c r="E917" s="15"/>
    </row>
    <row r="918">
      <c r="A918" s="15"/>
      <c r="B918" s="15"/>
      <c r="C918" s="15"/>
      <c r="D918" s="15"/>
      <c r="E918" s="15"/>
    </row>
    <row r="919">
      <c r="A919" s="15"/>
      <c r="B919" s="15"/>
      <c r="C919" s="15"/>
      <c r="D919" s="15"/>
      <c r="E919" s="15"/>
    </row>
    <row r="920">
      <c r="A920" s="15"/>
      <c r="B920" s="15"/>
      <c r="C920" s="15"/>
      <c r="D920" s="15"/>
      <c r="E920" s="15"/>
    </row>
    <row r="921">
      <c r="A921" s="15"/>
      <c r="B921" s="15"/>
      <c r="C921" s="15"/>
      <c r="D921" s="15"/>
      <c r="E921" s="15"/>
    </row>
    <row r="922">
      <c r="A922" s="15"/>
      <c r="B922" s="15"/>
      <c r="C922" s="15"/>
      <c r="D922" s="15"/>
      <c r="E922" s="15"/>
    </row>
    <row r="923">
      <c r="A923" s="15"/>
      <c r="B923" s="15"/>
      <c r="C923" s="15"/>
      <c r="D923" s="15"/>
      <c r="E923" s="15"/>
    </row>
    <row r="924">
      <c r="A924" s="15"/>
      <c r="B924" s="15"/>
      <c r="C924" s="15"/>
      <c r="D924" s="15"/>
      <c r="E924" s="15"/>
    </row>
    <row r="925">
      <c r="A925" s="15"/>
      <c r="B925" s="15"/>
      <c r="C925" s="15"/>
      <c r="D925" s="15"/>
      <c r="E925" s="15"/>
    </row>
    <row r="926">
      <c r="A926" s="15"/>
      <c r="B926" s="15"/>
      <c r="C926" s="15"/>
      <c r="D926" s="15"/>
      <c r="E926" s="15"/>
    </row>
    <row r="927">
      <c r="A927" s="15"/>
      <c r="B927" s="15"/>
      <c r="C927" s="15"/>
      <c r="D927" s="15"/>
      <c r="E927" s="15"/>
    </row>
    <row r="928">
      <c r="A928" s="15"/>
      <c r="B928" s="15"/>
      <c r="C928" s="15"/>
      <c r="D928" s="15"/>
      <c r="E928" s="15"/>
    </row>
    <row r="929">
      <c r="A929" s="15"/>
      <c r="B929" s="15"/>
      <c r="C929" s="15"/>
      <c r="D929" s="15"/>
      <c r="E929" s="15"/>
    </row>
    <row r="930">
      <c r="A930" s="15"/>
      <c r="B930" s="15"/>
      <c r="C930" s="15"/>
      <c r="D930" s="15"/>
      <c r="E930" s="15"/>
    </row>
    <row r="931">
      <c r="A931" s="15"/>
      <c r="B931" s="15"/>
      <c r="C931" s="15"/>
      <c r="D931" s="15"/>
      <c r="E931" s="15"/>
    </row>
    <row r="932">
      <c r="A932" s="15"/>
      <c r="B932" s="15"/>
      <c r="C932" s="15"/>
      <c r="D932" s="15"/>
      <c r="E932" s="15"/>
    </row>
    <row r="933">
      <c r="A933" s="15"/>
      <c r="B933" s="15"/>
      <c r="C933" s="15"/>
      <c r="D933" s="15"/>
      <c r="E933" s="15"/>
    </row>
    <row r="934">
      <c r="A934" s="15"/>
      <c r="B934" s="15"/>
      <c r="C934" s="15"/>
      <c r="D934" s="15"/>
      <c r="E934" s="15"/>
    </row>
    <row r="935">
      <c r="A935" s="15"/>
      <c r="B935" s="15"/>
      <c r="C935" s="15"/>
      <c r="D935" s="15"/>
      <c r="E935" s="15"/>
    </row>
    <row r="936">
      <c r="A936" s="15"/>
      <c r="B936" s="15"/>
      <c r="C936" s="15"/>
      <c r="D936" s="15"/>
      <c r="E936" s="15"/>
    </row>
    <row r="937">
      <c r="A937" s="15"/>
      <c r="B937" s="15"/>
      <c r="C937" s="15"/>
      <c r="D937" s="15"/>
      <c r="E937" s="15"/>
    </row>
    <row r="938">
      <c r="A938" s="15"/>
      <c r="B938" s="15"/>
      <c r="C938" s="15"/>
      <c r="D938" s="15"/>
      <c r="E938" s="15"/>
    </row>
    <row r="939">
      <c r="A939" s="15"/>
      <c r="B939" s="15"/>
      <c r="C939" s="15"/>
      <c r="D939" s="15"/>
      <c r="E939" s="15"/>
    </row>
    <row r="940">
      <c r="A940" s="15"/>
      <c r="B940" s="15"/>
      <c r="C940" s="15"/>
      <c r="D940" s="15"/>
      <c r="E940" s="15"/>
    </row>
    <row r="941">
      <c r="A941" s="15"/>
      <c r="B941" s="15"/>
      <c r="C941" s="15"/>
      <c r="D941" s="15"/>
      <c r="E941" s="15"/>
    </row>
    <row r="942">
      <c r="A942" s="15"/>
      <c r="B942" s="15"/>
      <c r="C942" s="15"/>
      <c r="D942" s="15"/>
      <c r="E942" s="15"/>
    </row>
    <row r="943">
      <c r="A943" s="15"/>
      <c r="B943" s="15"/>
      <c r="C943" s="15"/>
      <c r="D943" s="15"/>
      <c r="E943" s="15"/>
    </row>
    <row r="944">
      <c r="A944" s="15"/>
      <c r="B944" s="15"/>
      <c r="C944" s="15"/>
      <c r="D944" s="15"/>
      <c r="E944" s="15"/>
    </row>
    <row r="945">
      <c r="A945" s="15"/>
      <c r="B945" s="15"/>
      <c r="C945" s="15"/>
      <c r="D945" s="15"/>
      <c r="E945" s="15"/>
    </row>
    <row r="946">
      <c r="A946" s="15"/>
      <c r="B946" s="15"/>
      <c r="C946" s="15"/>
      <c r="D946" s="15"/>
      <c r="E946" s="15"/>
    </row>
    <row r="947">
      <c r="A947" s="15"/>
      <c r="B947" s="15"/>
      <c r="C947" s="15"/>
      <c r="D947" s="15"/>
      <c r="E947" s="15"/>
    </row>
    <row r="948">
      <c r="A948" s="15"/>
      <c r="B948" s="15"/>
      <c r="C948" s="15"/>
      <c r="D948" s="15"/>
      <c r="E948" s="15"/>
    </row>
    <row r="949">
      <c r="A949" s="15"/>
      <c r="B949" s="15"/>
      <c r="C949" s="15"/>
      <c r="D949" s="15"/>
      <c r="E949" s="15"/>
    </row>
    <row r="950">
      <c r="A950" s="15"/>
      <c r="B950" s="15"/>
      <c r="C950" s="15"/>
      <c r="D950" s="15"/>
      <c r="E950" s="15"/>
    </row>
    <row r="951">
      <c r="A951" s="15"/>
      <c r="B951" s="15"/>
      <c r="C951" s="15"/>
      <c r="D951" s="15"/>
      <c r="E951" s="15"/>
    </row>
    <row r="952">
      <c r="A952" s="15"/>
      <c r="B952" s="15"/>
      <c r="C952" s="15"/>
      <c r="D952" s="15"/>
      <c r="E952" s="15"/>
    </row>
    <row r="953">
      <c r="A953" s="15"/>
      <c r="B953" s="15"/>
      <c r="C953" s="15"/>
      <c r="D953" s="15"/>
      <c r="E953" s="15"/>
    </row>
    <row r="954">
      <c r="A954" s="15"/>
      <c r="B954" s="15"/>
      <c r="C954" s="15"/>
      <c r="D954" s="15"/>
      <c r="E954" s="15"/>
    </row>
    <row r="955">
      <c r="A955" s="15"/>
      <c r="B955" s="15"/>
      <c r="C955" s="15"/>
      <c r="D955" s="15"/>
      <c r="E955" s="15"/>
    </row>
    <row r="956">
      <c r="A956" s="15"/>
      <c r="B956" s="15"/>
      <c r="C956" s="15"/>
      <c r="D956" s="15"/>
      <c r="E956" s="15"/>
    </row>
    <row r="957">
      <c r="A957" s="15"/>
      <c r="B957" s="15"/>
      <c r="C957" s="15"/>
      <c r="D957" s="15"/>
      <c r="E957" s="15"/>
    </row>
    <row r="958">
      <c r="A958" s="15"/>
      <c r="B958" s="15"/>
      <c r="C958" s="15"/>
      <c r="D958" s="15"/>
      <c r="E958" s="15"/>
    </row>
    <row r="959">
      <c r="A959" s="15"/>
      <c r="B959" s="15"/>
      <c r="C959" s="15"/>
      <c r="D959" s="15"/>
      <c r="E959" s="15"/>
    </row>
    <row r="960">
      <c r="A960" s="15"/>
      <c r="B960" s="15"/>
      <c r="C960" s="15"/>
      <c r="D960" s="15"/>
      <c r="E960" s="15"/>
    </row>
    <row r="961">
      <c r="A961" s="15"/>
      <c r="B961" s="15"/>
      <c r="C961" s="15"/>
      <c r="D961" s="15"/>
      <c r="E961" s="15"/>
    </row>
    <row r="962">
      <c r="A962" s="15"/>
      <c r="B962" s="15"/>
      <c r="C962" s="15"/>
      <c r="D962" s="15"/>
      <c r="E962" s="15"/>
    </row>
    <row r="963">
      <c r="A963" s="15"/>
      <c r="B963" s="15"/>
      <c r="C963" s="15"/>
      <c r="D963" s="15"/>
      <c r="E963" s="15"/>
    </row>
    <row r="964">
      <c r="A964" s="15"/>
      <c r="B964" s="15"/>
      <c r="C964" s="15"/>
      <c r="D964" s="15"/>
      <c r="E964" s="15"/>
    </row>
    <row r="965">
      <c r="A965" s="15"/>
      <c r="B965" s="15"/>
      <c r="C965" s="15"/>
      <c r="D965" s="15"/>
      <c r="E965" s="15"/>
    </row>
    <row r="966">
      <c r="A966" s="15"/>
      <c r="B966" s="15"/>
      <c r="C966" s="15"/>
      <c r="D966" s="15"/>
      <c r="E966" s="15"/>
    </row>
    <row r="967">
      <c r="A967" s="15"/>
      <c r="B967" s="15"/>
      <c r="C967" s="15"/>
      <c r="D967" s="15"/>
      <c r="E967" s="15"/>
    </row>
    <row r="968">
      <c r="A968" s="15"/>
      <c r="B968" s="15"/>
      <c r="C968" s="15"/>
      <c r="D968" s="15"/>
      <c r="E968" s="15"/>
    </row>
    <row r="969">
      <c r="A969" s="15"/>
      <c r="B969" s="15"/>
      <c r="C969" s="15"/>
      <c r="D969" s="15"/>
      <c r="E969" s="15"/>
    </row>
    <row r="970">
      <c r="A970" s="15"/>
      <c r="B970" s="15"/>
      <c r="C970" s="15"/>
      <c r="D970" s="15"/>
      <c r="E970" s="15"/>
    </row>
    <row r="971">
      <c r="A971" s="15"/>
      <c r="B971" s="15"/>
      <c r="C971" s="15"/>
      <c r="D971" s="15"/>
      <c r="E971" s="15"/>
    </row>
    <row r="972">
      <c r="A972" s="15"/>
      <c r="B972" s="15"/>
      <c r="C972" s="15"/>
      <c r="D972" s="15"/>
      <c r="E972" s="15"/>
    </row>
    <row r="973">
      <c r="A973" s="15"/>
      <c r="B973" s="15"/>
      <c r="C973" s="15"/>
      <c r="D973" s="15"/>
      <c r="E973" s="15"/>
    </row>
    <row r="974">
      <c r="A974" s="15"/>
      <c r="B974" s="15"/>
      <c r="C974" s="15"/>
      <c r="D974" s="15"/>
      <c r="E974" s="15"/>
    </row>
    <row r="975">
      <c r="A975" s="15"/>
      <c r="B975" s="15"/>
      <c r="C975" s="15"/>
      <c r="D975" s="15"/>
      <c r="E975" s="15"/>
    </row>
    <row r="976">
      <c r="A976" s="15"/>
      <c r="B976" s="15"/>
      <c r="C976" s="15"/>
      <c r="D976" s="15"/>
      <c r="E976" s="15"/>
    </row>
    <row r="977">
      <c r="A977" s="15"/>
      <c r="B977" s="15"/>
      <c r="C977" s="15"/>
      <c r="D977" s="15"/>
      <c r="E977" s="15"/>
    </row>
    <row r="978">
      <c r="A978" s="15"/>
      <c r="B978" s="15"/>
      <c r="C978" s="15"/>
      <c r="D978" s="15"/>
      <c r="E978" s="15"/>
    </row>
    <row r="979">
      <c r="A979" s="15"/>
      <c r="B979" s="15"/>
      <c r="C979" s="15"/>
      <c r="D979" s="15"/>
      <c r="E979" s="15"/>
    </row>
    <row r="980">
      <c r="A980" s="15"/>
      <c r="B980" s="15"/>
      <c r="C980" s="15"/>
      <c r="D980" s="15"/>
      <c r="E980" s="15"/>
    </row>
    <row r="981">
      <c r="A981" s="15"/>
      <c r="B981" s="15"/>
      <c r="C981" s="15"/>
      <c r="D981" s="15"/>
      <c r="E981" s="15"/>
    </row>
    <row r="982">
      <c r="A982" s="15"/>
      <c r="B982" s="15"/>
      <c r="C982" s="15"/>
      <c r="D982" s="15"/>
      <c r="E982" s="15"/>
    </row>
    <row r="983">
      <c r="A983" s="15"/>
      <c r="B983" s="15"/>
      <c r="C983" s="15"/>
      <c r="D983" s="15"/>
      <c r="E983" s="15"/>
    </row>
    <row r="984">
      <c r="A984" s="15"/>
      <c r="B984" s="15"/>
      <c r="C984" s="15"/>
      <c r="D984" s="15"/>
      <c r="E984" s="15"/>
    </row>
    <row r="985">
      <c r="A985" s="15"/>
      <c r="B985" s="15"/>
      <c r="C985" s="15"/>
      <c r="D985" s="15"/>
      <c r="E985" s="15"/>
    </row>
    <row r="986">
      <c r="A986" s="15"/>
      <c r="B986" s="15"/>
      <c r="C986" s="15"/>
      <c r="D986" s="15"/>
      <c r="E986" s="15"/>
    </row>
    <row r="987">
      <c r="A987" s="15"/>
      <c r="B987" s="15"/>
      <c r="C987" s="15"/>
      <c r="D987" s="15"/>
      <c r="E987" s="15"/>
    </row>
    <row r="988">
      <c r="A988" s="15"/>
      <c r="B988" s="15"/>
      <c r="C988" s="15"/>
      <c r="D988" s="15"/>
      <c r="E988" s="15"/>
    </row>
    <row r="989">
      <c r="A989" s="15"/>
      <c r="B989" s="15"/>
      <c r="C989" s="15"/>
      <c r="D989" s="15"/>
      <c r="E989" s="15"/>
    </row>
    <row r="990">
      <c r="A990" s="15"/>
      <c r="B990" s="15"/>
      <c r="C990" s="15"/>
      <c r="D990" s="15"/>
      <c r="E990" s="15"/>
    </row>
    <row r="991">
      <c r="A991" s="15"/>
      <c r="B991" s="15"/>
      <c r="C991" s="15"/>
      <c r="D991" s="15"/>
      <c r="E991" s="15"/>
    </row>
    <row r="992">
      <c r="A992" s="15"/>
      <c r="B992" s="15"/>
      <c r="C992" s="15"/>
      <c r="D992" s="15"/>
      <c r="E992" s="15"/>
    </row>
    <row r="993">
      <c r="A993" s="15"/>
      <c r="B993" s="15"/>
      <c r="C993" s="15"/>
      <c r="D993" s="15"/>
      <c r="E993" s="15"/>
    </row>
    <row r="994">
      <c r="A994" s="15"/>
      <c r="B994" s="15"/>
      <c r="C994" s="15"/>
      <c r="D994" s="15"/>
      <c r="E994" s="15"/>
    </row>
    <row r="995">
      <c r="A995" s="15"/>
      <c r="B995" s="15"/>
      <c r="C995" s="15"/>
      <c r="D995" s="15"/>
      <c r="E995" s="15"/>
    </row>
    <row r="996">
      <c r="A996" s="15"/>
      <c r="B996" s="15"/>
      <c r="C996" s="15"/>
      <c r="D996" s="15"/>
      <c r="E996" s="15"/>
    </row>
    <row r="997">
      <c r="A997" s="15"/>
      <c r="B997" s="15"/>
      <c r="C997" s="15"/>
      <c r="D997" s="15"/>
      <c r="E997" s="15"/>
    </row>
    <row r="998">
      <c r="A998" s="15"/>
      <c r="B998" s="15"/>
      <c r="C998" s="15"/>
      <c r="D998" s="15"/>
      <c r="E998" s="15"/>
    </row>
    <row r="999">
      <c r="A999" s="15"/>
      <c r="B999" s="15"/>
      <c r="C999" s="15"/>
      <c r="D999" s="15"/>
      <c r="E999" s="15"/>
    </row>
    <row r="1000">
      <c r="A1000" s="15"/>
      <c r="B1000" s="15"/>
      <c r="C1000" s="15"/>
      <c r="D1000" s="15"/>
      <c r="E1000" s="15"/>
    </row>
    <row r="1001">
      <c r="A1001" s="15"/>
      <c r="B1001" s="15"/>
      <c r="C1001" s="15"/>
      <c r="D1001" s="15"/>
      <c r="E1001" s="15"/>
    </row>
    <row r="1002">
      <c r="A1002" s="15"/>
      <c r="B1002" s="15"/>
      <c r="C1002" s="15"/>
      <c r="D1002" s="15"/>
      <c r="E1002" s="15"/>
    </row>
    <row r="1003">
      <c r="A1003" s="15"/>
      <c r="B1003" s="15"/>
      <c r="C1003" s="15"/>
      <c r="D1003" s="15"/>
      <c r="E1003" s="15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37.13"/>
    <col customWidth="1" min="3" max="27" width="23.0"/>
  </cols>
  <sheetData>
    <row r="1">
      <c r="A1" s="459">
        <v>45814.0</v>
      </c>
      <c r="B1" s="177" t="s">
        <v>205</v>
      </c>
      <c r="C1" s="461">
        <v>45814.216215277775</v>
      </c>
      <c r="D1" s="134"/>
      <c r="E1" s="461">
        <v>45814.21922453704</v>
      </c>
      <c r="F1" s="461">
        <v>45814.25271990741</v>
      </c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464"/>
      <c r="V1" s="464"/>
      <c r="W1" s="465"/>
      <c r="X1" s="465"/>
      <c r="Y1" s="465"/>
      <c r="Z1" s="466"/>
      <c r="AA1" s="466"/>
    </row>
    <row r="2">
      <c r="A2" s="459">
        <v>45814.0</v>
      </c>
      <c r="B2" s="177" t="s">
        <v>335</v>
      </c>
      <c r="C2" s="461">
        <v>45814.11844907407</v>
      </c>
      <c r="D2" s="134"/>
      <c r="E2" s="461">
        <v>45814.12200231481</v>
      </c>
      <c r="F2" s="461">
        <v>45814.133206018516</v>
      </c>
      <c r="G2" s="177"/>
      <c r="H2" s="177"/>
      <c r="I2" s="177"/>
      <c r="J2" s="177"/>
      <c r="K2" s="177"/>
      <c r="L2" s="177"/>
      <c r="M2" s="177"/>
      <c r="N2" s="177"/>
      <c r="O2" s="177"/>
      <c r="P2" s="177"/>
      <c r="Q2" s="177"/>
      <c r="R2" s="177"/>
      <c r="S2" s="177"/>
      <c r="T2" s="177"/>
      <c r="U2" s="464"/>
      <c r="V2" s="464"/>
      <c r="W2" s="465"/>
      <c r="X2" s="465"/>
      <c r="Y2" s="465"/>
      <c r="Z2" s="466"/>
      <c r="AA2" s="466"/>
    </row>
    <row r="3">
      <c r="A3" s="459">
        <v>45814.0</v>
      </c>
      <c r="B3" s="177" t="s">
        <v>360</v>
      </c>
      <c r="C3" s="461">
        <v>45814.22969907407</v>
      </c>
      <c r="D3" s="134"/>
      <c r="E3" s="461">
        <v>45814.232152777775</v>
      </c>
      <c r="F3" s="461">
        <v>45814.24458333333</v>
      </c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464"/>
      <c r="V3" s="464"/>
      <c r="W3" s="465"/>
      <c r="X3" s="465"/>
      <c r="Y3" s="465"/>
      <c r="Z3" s="466"/>
      <c r="AA3" s="466"/>
    </row>
    <row r="4">
      <c r="A4" s="459">
        <v>45814.0</v>
      </c>
      <c r="B4" s="177" t="s">
        <v>40</v>
      </c>
      <c r="C4" s="461">
        <v>45814.21581018518</v>
      </c>
      <c r="D4" s="134"/>
      <c r="E4" s="461">
        <v>45814.217824074076</v>
      </c>
      <c r="F4" s="461">
        <v>45814.22625</v>
      </c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464"/>
      <c r="V4" s="464"/>
      <c r="W4" s="465"/>
      <c r="X4" s="465"/>
      <c r="Y4" s="465"/>
      <c r="Z4" s="466"/>
      <c r="AA4" s="466"/>
    </row>
    <row r="5">
      <c r="A5" s="459">
        <v>45814.0</v>
      </c>
      <c r="B5" s="177" t="s">
        <v>1932</v>
      </c>
      <c r="C5" s="461">
        <v>45814.17958333333</v>
      </c>
      <c r="D5" s="134"/>
      <c r="E5" s="461">
        <v>45814.21228009259</v>
      </c>
      <c r="F5" s="461">
        <v>45814.217361111114</v>
      </c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464"/>
      <c r="V5" s="464"/>
      <c r="W5" s="465"/>
      <c r="X5" s="465"/>
      <c r="Y5" s="465"/>
      <c r="Z5" s="466"/>
      <c r="AA5" s="466"/>
    </row>
    <row r="6">
      <c r="A6" s="459">
        <v>45814.0</v>
      </c>
      <c r="B6" s="177" t="s">
        <v>118</v>
      </c>
      <c r="C6" s="461">
        <v>45814.13181712963</v>
      </c>
      <c r="D6" s="134"/>
      <c r="E6" s="461">
        <v>45814.21239583333</v>
      </c>
      <c r="F6" s="461">
        <v>45814.224444444444</v>
      </c>
      <c r="G6" s="177"/>
      <c r="H6" s="177"/>
      <c r="I6" s="177"/>
      <c r="J6" s="177"/>
      <c r="K6" s="177"/>
      <c r="L6" s="177"/>
      <c r="M6" s="177"/>
      <c r="N6" s="177"/>
      <c r="O6" s="177"/>
      <c r="P6" s="177"/>
      <c r="Q6" s="177"/>
      <c r="R6" s="177"/>
      <c r="S6" s="177"/>
      <c r="T6" s="177"/>
      <c r="U6" s="464"/>
      <c r="V6" s="464"/>
      <c r="W6" s="465"/>
      <c r="X6" s="465"/>
      <c r="Y6" s="465"/>
      <c r="Z6" s="466"/>
      <c r="AA6" s="466"/>
    </row>
    <row r="7">
      <c r="A7" s="459">
        <v>45814.0</v>
      </c>
      <c r="B7" s="177" t="s">
        <v>1120</v>
      </c>
      <c r="C7" s="461">
        <v>45814.18547453704</v>
      </c>
      <c r="D7" s="134"/>
      <c r="E7" s="461">
        <v>45814.18715277778</v>
      </c>
      <c r="F7" s="461">
        <v>45814.19710648148</v>
      </c>
      <c r="G7" s="177"/>
      <c r="H7" s="177"/>
      <c r="I7" s="177"/>
      <c r="J7" s="177"/>
      <c r="K7" s="177"/>
      <c r="L7" s="177"/>
      <c r="M7" s="177"/>
      <c r="N7" s="177"/>
      <c r="O7" s="177"/>
      <c r="P7" s="177"/>
      <c r="Q7" s="177"/>
      <c r="R7" s="177"/>
      <c r="S7" s="177"/>
      <c r="T7" s="177"/>
      <c r="U7" s="464"/>
      <c r="V7" s="464"/>
      <c r="W7" s="465"/>
      <c r="X7" s="465"/>
      <c r="Y7" s="465"/>
      <c r="Z7" s="466"/>
      <c r="AA7" s="466"/>
    </row>
    <row r="8">
      <c r="A8" s="459">
        <v>45814.0</v>
      </c>
      <c r="B8" s="177" t="s">
        <v>157</v>
      </c>
      <c r="C8" s="461">
        <v>45814.21505787037</v>
      </c>
      <c r="D8" s="134"/>
      <c r="E8" s="461">
        <v>45814.218206018515</v>
      </c>
      <c r="F8" s="461">
        <v>45814.23060185185</v>
      </c>
      <c r="G8" s="177"/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464"/>
      <c r="V8" s="464"/>
      <c r="W8" s="465"/>
      <c r="X8" s="465"/>
      <c r="Y8" s="465"/>
      <c r="Z8" s="466"/>
      <c r="AA8" s="466"/>
    </row>
    <row r="9">
      <c r="A9" s="459">
        <v>45814.0</v>
      </c>
      <c r="B9" s="177" t="s">
        <v>174</v>
      </c>
      <c r="C9" s="461">
        <v>45814.199155092596</v>
      </c>
      <c r="D9" s="134"/>
      <c r="E9" s="461">
        <v>45814.227175925924</v>
      </c>
      <c r="F9" s="461">
        <v>45814.23662037037</v>
      </c>
      <c r="G9" s="177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464"/>
      <c r="V9" s="464"/>
      <c r="W9" s="465"/>
      <c r="X9" s="465"/>
      <c r="Y9" s="465"/>
      <c r="Z9" s="466"/>
      <c r="AA9" s="466"/>
    </row>
    <row r="10">
      <c r="A10" s="459">
        <v>45814.0</v>
      </c>
      <c r="B10" s="177" t="s">
        <v>773</v>
      </c>
      <c r="C10" s="461">
        <v>45814.217511574076</v>
      </c>
      <c r="D10" s="134"/>
      <c r="E10" s="461">
        <v>45814.2231712963</v>
      </c>
      <c r="F10" s="461">
        <v>45814.23297453704</v>
      </c>
      <c r="G10" s="177"/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464"/>
      <c r="V10" s="464"/>
      <c r="W10" s="465"/>
      <c r="X10" s="465"/>
      <c r="Y10" s="465"/>
      <c r="Z10" s="466"/>
      <c r="AA10" s="466"/>
    </row>
    <row r="11">
      <c r="A11" s="459">
        <v>45814.0</v>
      </c>
      <c r="B11" s="177" t="s">
        <v>104</v>
      </c>
      <c r="C11" s="461">
        <v>45814.168807870374</v>
      </c>
      <c r="D11" s="134"/>
      <c r="E11" s="461">
        <v>45814.220243055555</v>
      </c>
      <c r="F11" s="461">
        <v>45814.24667824074</v>
      </c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464"/>
      <c r="V11" s="464"/>
      <c r="W11" s="465"/>
      <c r="X11" s="465"/>
      <c r="Y11" s="465"/>
      <c r="Z11" s="466"/>
      <c r="AA11" s="466"/>
    </row>
    <row r="12">
      <c r="A12" s="459">
        <v>45814.0</v>
      </c>
      <c r="B12" s="177" t="s">
        <v>22</v>
      </c>
      <c r="C12" s="461">
        <v>45814.20685185185</v>
      </c>
      <c r="D12" s="134"/>
      <c r="E12" s="461">
        <v>45814.22851851852</v>
      </c>
      <c r="F12" s="461">
        <v>45814.278958333336</v>
      </c>
      <c r="G12" s="177"/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464"/>
      <c r="V12" s="464"/>
      <c r="W12" s="465"/>
      <c r="X12" s="465"/>
      <c r="Y12" s="465"/>
      <c r="Z12" s="466"/>
      <c r="AA12" s="466"/>
    </row>
    <row r="13">
      <c r="A13" s="459">
        <v>45814.0</v>
      </c>
      <c r="B13" s="177" t="s">
        <v>606</v>
      </c>
      <c r="C13" s="461">
        <v>45814.2184837963</v>
      </c>
      <c r="D13" s="134"/>
      <c r="E13" s="461">
        <v>45814.23017361111</v>
      </c>
      <c r="F13" s="461">
        <v>45814.24282407408</v>
      </c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464"/>
      <c r="V13" s="464"/>
      <c r="W13" s="465"/>
      <c r="X13" s="465"/>
      <c r="Y13" s="465"/>
      <c r="Z13" s="466"/>
      <c r="AA13" s="466"/>
    </row>
    <row r="14">
      <c r="A14" s="459">
        <v>45814.0</v>
      </c>
      <c r="B14" s="177" t="s">
        <v>88</v>
      </c>
      <c r="C14" s="461">
        <v>45814.190613425926</v>
      </c>
      <c r="D14" s="134"/>
      <c r="E14" s="461">
        <v>45814.19856481482</v>
      </c>
      <c r="F14" s="461">
        <v>45814.233622685184</v>
      </c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464"/>
      <c r="V14" s="464"/>
      <c r="W14" s="465"/>
      <c r="X14" s="465"/>
      <c r="Y14" s="465"/>
      <c r="Z14" s="466"/>
      <c r="AA14" s="466"/>
    </row>
    <row r="15">
      <c r="A15" s="459">
        <v>45814.0</v>
      </c>
      <c r="B15" s="177" t="s">
        <v>96</v>
      </c>
      <c r="C15" s="461">
        <v>45814.11640046296</v>
      </c>
      <c r="D15" s="134"/>
      <c r="E15" s="461">
        <v>45814.16840277778</v>
      </c>
      <c r="F15" s="461">
        <v>45814.19804398148</v>
      </c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464"/>
      <c r="V15" s="464"/>
      <c r="W15" s="465"/>
      <c r="X15" s="465"/>
      <c r="Y15" s="465"/>
      <c r="Z15" s="466"/>
      <c r="AA15" s="466"/>
    </row>
    <row r="16">
      <c r="A16" s="459">
        <v>45814.0</v>
      </c>
      <c r="B16" s="177" t="s">
        <v>26</v>
      </c>
      <c r="C16" s="461">
        <v>45814.21892361111</v>
      </c>
      <c r="D16" s="134"/>
      <c r="E16" s="461">
        <v>45814.223587962966</v>
      </c>
      <c r="F16" s="461">
        <v>45814.25493055556</v>
      </c>
      <c r="G16" s="177"/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464"/>
      <c r="V16" s="464"/>
      <c r="W16" s="465"/>
      <c r="X16" s="465"/>
      <c r="Y16" s="465"/>
      <c r="Z16" s="466"/>
      <c r="AA16" s="466"/>
    </row>
    <row r="17">
      <c r="A17" s="459">
        <v>45814.0</v>
      </c>
      <c r="B17" s="177" t="s">
        <v>136</v>
      </c>
      <c r="C17" s="461">
        <v>45814.08315972222</v>
      </c>
      <c r="D17" s="134"/>
      <c r="E17" s="461">
        <v>45814.08503472222</v>
      </c>
      <c r="F17" s="461">
        <v>45814.098449074074</v>
      </c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464"/>
      <c r="V17" s="464"/>
      <c r="W17" s="465"/>
      <c r="X17" s="465"/>
      <c r="Y17" s="465"/>
      <c r="Z17" s="466"/>
      <c r="AA17" s="466"/>
    </row>
    <row r="18">
      <c r="A18" s="459">
        <v>45814.0</v>
      </c>
      <c r="B18" s="177" t="s">
        <v>179</v>
      </c>
      <c r="C18" s="461">
        <v>45814.13002314815</v>
      </c>
      <c r="D18" s="134"/>
      <c r="E18" s="461">
        <v>45814.13079861111</v>
      </c>
      <c r="F18" s="461">
        <v>45814.23003472222</v>
      </c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464"/>
      <c r="V18" s="464"/>
      <c r="W18" s="465"/>
      <c r="X18" s="465"/>
      <c r="Y18" s="465"/>
      <c r="Z18" s="466"/>
      <c r="AA18" s="466"/>
    </row>
    <row r="19">
      <c r="A19" s="459">
        <v>45814.0</v>
      </c>
      <c r="B19" s="177" t="s">
        <v>1452</v>
      </c>
      <c r="C19" s="461">
        <v>45814.13298611111</v>
      </c>
      <c r="D19" s="134"/>
      <c r="E19" s="461">
        <v>45814.198796296296</v>
      </c>
      <c r="F19" s="461">
        <v>45814.215995370374</v>
      </c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464"/>
      <c r="V19" s="464"/>
      <c r="W19" s="465"/>
      <c r="X19" s="465"/>
      <c r="Y19" s="465"/>
      <c r="Z19" s="466"/>
      <c r="AA19" s="466"/>
    </row>
    <row r="20">
      <c r="A20" s="459">
        <v>45814.0</v>
      </c>
      <c r="B20" s="177" t="s">
        <v>331</v>
      </c>
      <c r="C20" s="461">
        <v>45814.1616087963</v>
      </c>
      <c r="D20" s="134"/>
      <c r="E20" s="461">
        <v>45814.178935185184</v>
      </c>
      <c r="F20" s="461">
        <v>45814.194375</v>
      </c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464"/>
      <c r="V20" s="464"/>
      <c r="W20" s="465"/>
      <c r="X20" s="465"/>
      <c r="Y20" s="465"/>
      <c r="Z20" s="466"/>
      <c r="AA20" s="466"/>
    </row>
    <row r="21">
      <c r="A21" s="459">
        <v>45814.0</v>
      </c>
      <c r="B21" s="177" t="s">
        <v>132</v>
      </c>
      <c r="C21" s="461">
        <v>45814.165358796294</v>
      </c>
      <c r="D21" s="134"/>
      <c r="E21" s="461">
        <v>45814.21755787037</v>
      </c>
      <c r="F21" s="461">
        <v>45814.22274305556</v>
      </c>
      <c r="G21" s="177"/>
      <c r="H21" s="177"/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464"/>
      <c r="V21" s="464"/>
      <c r="W21" s="465"/>
      <c r="X21" s="465"/>
      <c r="Y21" s="465"/>
      <c r="Z21" s="466"/>
      <c r="AA21" s="466"/>
    </row>
    <row r="22">
      <c r="A22" s="459">
        <v>45814.0</v>
      </c>
      <c r="B22" s="177" t="s">
        <v>84</v>
      </c>
      <c r="C22" s="461">
        <v>45814.20245370371</v>
      </c>
      <c r="D22" s="134"/>
      <c r="E22" s="461">
        <v>45814.224131944444</v>
      </c>
      <c r="F22" s="461">
        <v>45814.25494212963</v>
      </c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464"/>
      <c r="V22" s="464"/>
      <c r="W22" s="465"/>
      <c r="X22" s="465"/>
      <c r="Y22" s="465"/>
      <c r="Z22" s="466"/>
      <c r="AA22" s="466"/>
    </row>
    <row r="23">
      <c r="A23" s="459">
        <v>45814.0</v>
      </c>
      <c r="B23" s="177" t="s">
        <v>165</v>
      </c>
      <c r="C23" s="461">
        <v>45814.10878472222</v>
      </c>
      <c r="D23" s="134"/>
      <c r="E23" s="461">
        <v>45814.11054398148</v>
      </c>
      <c r="F23" s="461">
        <v>45814.12719907407</v>
      </c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177"/>
      <c r="R23" s="177"/>
      <c r="S23" s="177"/>
      <c r="T23" s="177"/>
      <c r="U23" s="464"/>
      <c r="V23" s="464"/>
      <c r="W23" s="465"/>
      <c r="X23" s="465"/>
      <c r="Y23" s="465"/>
      <c r="Z23" s="466"/>
      <c r="AA23" s="466"/>
    </row>
    <row r="24">
      <c r="A24" s="459">
        <v>45814.0</v>
      </c>
      <c r="B24" s="177" t="s">
        <v>286</v>
      </c>
      <c r="C24" s="461">
        <v>45814.21467592593</v>
      </c>
      <c r="D24" s="134"/>
      <c r="E24" s="461">
        <v>45814.21958333333</v>
      </c>
      <c r="F24" s="461">
        <v>45814.23824074074</v>
      </c>
      <c r="G24" s="177"/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464"/>
      <c r="V24" s="464"/>
      <c r="W24" s="465"/>
      <c r="X24" s="465"/>
      <c r="Y24" s="465"/>
      <c r="Z24" s="466"/>
      <c r="AA24" s="466"/>
    </row>
    <row r="25">
      <c r="A25" s="459">
        <v>45814.0</v>
      </c>
      <c r="B25" s="177" t="s">
        <v>777</v>
      </c>
      <c r="C25" s="461">
        <v>45814.15390046296</v>
      </c>
      <c r="D25" s="134"/>
      <c r="E25" s="461">
        <v>45814.154861111114</v>
      </c>
      <c r="F25" s="461">
        <v>45814.17077546296</v>
      </c>
      <c r="G25" s="177"/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464"/>
      <c r="V25" s="464"/>
      <c r="W25" s="465"/>
      <c r="X25" s="465"/>
      <c r="Y25" s="465"/>
      <c r="Z25" s="466"/>
      <c r="AA25" s="466"/>
    </row>
    <row r="26">
      <c r="A26" s="459">
        <v>45814.0</v>
      </c>
      <c r="B26" s="177" t="s">
        <v>17</v>
      </c>
      <c r="C26" s="461">
        <v>45814.21880787037</v>
      </c>
      <c r="D26" s="134"/>
      <c r="E26" s="461">
        <v>45814.222662037035</v>
      </c>
      <c r="F26" s="461">
        <v>45814.239340277774</v>
      </c>
      <c r="G26" s="177"/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464"/>
      <c r="V26" s="464"/>
      <c r="W26" s="465"/>
      <c r="X26" s="465"/>
      <c r="Y26" s="465"/>
      <c r="Z26" s="466"/>
      <c r="AA26" s="466"/>
    </row>
    <row r="27">
      <c r="A27" s="459">
        <v>45814.0</v>
      </c>
      <c r="B27" s="177" t="s">
        <v>7</v>
      </c>
      <c r="C27" s="461">
        <v>45814.177569444444</v>
      </c>
      <c r="D27" s="134"/>
      <c r="E27" s="461">
        <v>45814.1797337963</v>
      </c>
      <c r="F27" s="461">
        <v>45814.23633101852</v>
      </c>
      <c r="G27" s="177"/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464"/>
      <c r="V27" s="464"/>
      <c r="W27" s="465"/>
      <c r="X27" s="465"/>
      <c r="Y27" s="465"/>
      <c r="Z27" s="466"/>
      <c r="AA27" s="466"/>
    </row>
    <row r="28">
      <c r="A28" s="459">
        <v>45814.0</v>
      </c>
      <c r="B28" s="177" t="s">
        <v>86</v>
      </c>
      <c r="C28" s="461">
        <v>45814.13049768518</v>
      </c>
      <c r="D28" s="134"/>
      <c r="E28" s="461">
        <v>45814.20762731481</v>
      </c>
      <c r="F28" s="461">
        <v>45814.22280092593</v>
      </c>
      <c r="G28" s="177"/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464"/>
      <c r="V28" s="464"/>
      <c r="W28" s="465"/>
      <c r="X28" s="465"/>
      <c r="Y28" s="465"/>
      <c r="Z28" s="466"/>
      <c r="AA28" s="466"/>
    </row>
    <row r="29">
      <c r="A29" s="459">
        <v>45814.0</v>
      </c>
      <c r="B29" s="177" t="s">
        <v>9</v>
      </c>
      <c r="C29" s="461">
        <v>45814.22659722222</v>
      </c>
      <c r="D29" s="134"/>
      <c r="E29" s="461">
        <v>45814.229675925926</v>
      </c>
      <c r="F29" s="461">
        <v>45814.24684027778</v>
      </c>
      <c r="G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464"/>
      <c r="V29" s="464"/>
      <c r="W29" s="465"/>
      <c r="X29" s="465"/>
      <c r="Y29" s="465"/>
      <c r="Z29" s="466"/>
      <c r="AA29" s="466"/>
    </row>
    <row r="30">
      <c r="A30" s="459">
        <v>45814.0</v>
      </c>
      <c r="B30" s="177" t="s">
        <v>14</v>
      </c>
      <c r="C30" s="461">
        <v>45814.157638888886</v>
      </c>
      <c r="D30" s="134"/>
      <c r="E30" s="461">
        <v>45814.18648148148</v>
      </c>
      <c r="F30" s="461">
        <v>45814.19511574074</v>
      </c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464"/>
      <c r="V30" s="464"/>
      <c r="W30" s="465"/>
      <c r="X30" s="465"/>
      <c r="Y30" s="465"/>
      <c r="Z30" s="466"/>
      <c r="AA30" s="466"/>
    </row>
    <row r="31">
      <c r="A31" s="459">
        <v>45814.0</v>
      </c>
      <c r="B31" s="177" t="s">
        <v>23</v>
      </c>
      <c r="C31" s="461">
        <v>45814.168032407404</v>
      </c>
      <c r="D31" s="134"/>
      <c r="E31" s="461">
        <v>45814.16994212963</v>
      </c>
      <c r="F31" s="461">
        <v>45814.20761574074</v>
      </c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464"/>
      <c r="V31" s="464"/>
      <c r="W31" s="465"/>
      <c r="X31" s="465"/>
      <c r="Y31" s="465"/>
      <c r="Z31" s="466"/>
      <c r="AA31" s="466"/>
    </row>
    <row r="32">
      <c r="A32" s="459">
        <v>45814.0</v>
      </c>
      <c r="B32" s="177" t="s">
        <v>12</v>
      </c>
      <c r="C32" s="461">
        <v>45814.08887731482</v>
      </c>
      <c r="D32" s="134"/>
      <c r="E32" s="461">
        <v>45814.21325231482</v>
      </c>
      <c r="F32" s="461">
        <v>45814.22765046296</v>
      </c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464"/>
      <c r="V32" s="464"/>
      <c r="W32" s="465"/>
      <c r="X32" s="465"/>
      <c r="Y32" s="465"/>
      <c r="Z32" s="466"/>
      <c r="AA32" s="466"/>
    </row>
    <row r="33">
      <c r="A33" s="459">
        <v>45814.0</v>
      </c>
      <c r="B33" s="177" t="s">
        <v>28</v>
      </c>
      <c r="C33" s="461">
        <v>45814.26582175926</v>
      </c>
      <c r="D33" s="134"/>
      <c r="E33" s="461">
        <v>45814.30048611111</v>
      </c>
      <c r="F33" s="461">
        <v>45814.30638888889</v>
      </c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464"/>
      <c r="V33" s="464"/>
      <c r="W33" s="465"/>
      <c r="X33" s="465"/>
      <c r="Y33" s="465"/>
      <c r="Z33" s="466"/>
      <c r="AA33" s="466"/>
    </row>
    <row r="34">
      <c r="A34" s="459">
        <v>45814.0</v>
      </c>
      <c r="B34" s="177" t="s">
        <v>306</v>
      </c>
      <c r="C34" s="461">
        <v>45814.22258101852</v>
      </c>
      <c r="D34" s="134"/>
      <c r="E34" s="461">
        <v>45814.22621527778</v>
      </c>
      <c r="F34" s="461">
        <v>45814.23092592593</v>
      </c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464"/>
      <c r="V34" s="464"/>
      <c r="W34" s="465"/>
      <c r="X34" s="465"/>
      <c r="Y34" s="465"/>
      <c r="Z34" s="466"/>
      <c r="AA34" s="466"/>
    </row>
    <row r="35">
      <c r="A35" s="459">
        <v>45814.0</v>
      </c>
      <c r="B35" s="177" t="s">
        <v>291</v>
      </c>
      <c r="C35" s="461">
        <v>45814.20631944444</v>
      </c>
      <c r="D35" s="134"/>
      <c r="E35" s="461">
        <v>45814.230532407404</v>
      </c>
      <c r="F35" s="461">
        <v>45814.23627314815</v>
      </c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464"/>
      <c r="V35" s="464"/>
      <c r="W35" s="465"/>
      <c r="X35" s="465"/>
      <c r="Y35" s="465"/>
      <c r="Z35" s="466"/>
      <c r="AA35" s="466"/>
    </row>
    <row r="36">
      <c r="A36" s="459">
        <v>45814.0</v>
      </c>
      <c r="B36" s="177" t="s">
        <v>73</v>
      </c>
      <c r="C36" s="461">
        <v>45814.085648148146</v>
      </c>
      <c r="D36" s="134"/>
      <c r="E36" s="461">
        <v>45814.2059375</v>
      </c>
      <c r="F36" s="461">
        <v>45814.21885416667</v>
      </c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464"/>
      <c r="V36" s="464"/>
      <c r="W36" s="465"/>
      <c r="X36" s="465"/>
      <c r="Y36" s="465"/>
      <c r="Z36" s="466"/>
      <c r="AA36" s="466"/>
    </row>
    <row r="37">
      <c r="A37" s="459">
        <v>45814.0</v>
      </c>
      <c r="B37" s="177" t="s">
        <v>279</v>
      </c>
      <c r="C37" s="461">
        <v>45814.121087962965</v>
      </c>
      <c r="D37" s="134"/>
      <c r="E37" s="461">
        <v>45814.216203703705</v>
      </c>
      <c r="F37" s="461">
        <v>45814.21915509259</v>
      </c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464"/>
      <c r="V37" s="464"/>
      <c r="W37" s="465"/>
      <c r="X37" s="465"/>
      <c r="Y37" s="465"/>
      <c r="Z37" s="466"/>
      <c r="AA37" s="466"/>
    </row>
    <row r="38">
      <c r="A38" s="459">
        <v>45814.0</v>
      </c>
      <c r="B38" s="177" t="s">
        <v>70</v>
      </c>
      <c r="C38" s="461">
        <v>45814.210127314815</v>
      </c>
      <c r="D38" s="134"/>
      <c r="E38" s="461">
        <v>45814.21298611111</v>
      </c>
      <c r="F38" s="461">
        <v>45814.24506944444</v>
      </c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464"/>
      <c r="V38" s="464"/>
      <c r="W38" s="465"/>
      <c r="X38" s="465"/>
      <c r="Y38" s="465"/>
      <c r="Z38" s="466"/>
      <c r="AA38" s="466"/>
    </row>
    <row r="39">
      <c r="A39" s="459">
        <v>45814.0</v>
      </c>
      <c r="B39" s="177" t="s">
        <v>101</v>
      </c>
      <c r="C39" s="461">
        <v>45814.19021990741</v>
      </c>
      <c r="D39" s="134"/>
      <c r="E39" s="461">
        <v>45814.19180555556</v>
      </c>
      <c r="F39" s="461">
        <v>45814.20444444445</v>
      </c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464"/>
      <c r="V39" s="464"/>
      <c r="W39" s="465"/>
      <c r="X39" s="465"/>
      <c r="Y39" s="465"/>
      <c r="Z39" s="466"/>
      <c r="AA39" s="466"/>
    </row>
    <row r="40">
      <c r="A40" s="459">
        <v>45814.0</v>
      </c>
      <c r="B40" s="177" t="s">
        <v>329</v>
      </c>
      <c r="C40" s="461">
        <v>45814.19228009259</v>
      </c>
      <c r="D40" s="134"/>
      <c r="E40" s="461">
        <v>45814.19574074074</v>
      </c>
      <c r="F40" s="461">
        <v>45814.20369212963</v>
      </c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464"/>
      <c r="V40" s="464"/>
      <c r="W40" s="465"/>
      <c r="X40" s="465"/>
      <c r="Y40" s="465"/>
      <c r="Z40" s="466"/>
      <c r="AA40" s="466"/>
    </row>
    <row r="41">
      <c r="A41" s="459">
        <v>45814.0</v>
      </c>
      <c r="B41" s="177" t="s">
        <v>37</v>
      </c>
      <c r="C41" s="461">
        <v>45814.23409722222</v>
      </c>
      <c r="D41" s="134"/>
      <c r="E41" s="461">
        <v>45814.24579861111</v>
      </c>
      <c r="F41" s="461">
        <v>45814.27140046296</v>
      </c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464"/>
      <c r="V41" s="464"/>
      <c r="W41" s="465"/>
      <c r="X41" s="465"/>
      <c r="Y41" s="465"/>
      <c r="Z41" s="466"/>
      <c r="AA41" s="466"/>
    </row>
    <row r="42">
      <c r="A42" s="459">
        <v>45814.0</v>
      </c>
      <c r="B42" s="177" t="s">
        <v>155</v>
      </c>
      <c r="C42" s="461">
        <v>45814.19850694444</v>
      </c>
      <c r="D42" s="134"/>
      <c r="E42" s="461">
        <v>45814.202199074076</v>
      </c>
      <c r="F42" s="461">
        <v>45814.267800925925</v>
      </c>
      <c r="G42" s="177"/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464"/>
      <c r="V42" s="464"/>
      <c r="W42" s="465"/>
      <c r="X42" s="465"/>
      <c r="Y42" s="465"/>
      <c r="Z42" s="466"/>
      <c r="AA42" s="466"/>
    </row>
    <row r="43">
      <c r="A43" s="459">
        <v>45814.0</v>
      </c>
      <c r="B43" s="177" t="s">
        <v>31</v>
      </c>
      <c r="C43" s="461">
        <v>45814.22671296296</v>
      </c>
      <c r="D43" s="134"/>
      <c r="E43" s="461">
        <v>45814.22804398148</v>
      </c>
      <c r="F43" s="461">
        <v>45814.24738425926</v>
      </c>
      <c r="G43" s="177"/>
      <c r="H43" s="177"/>
      <c r="I43" s="177"/>
      <c r="J43" s="177"/>
      <c r="K43" s="177"/>
      <c r="L43" s="177"/>
      <c r="M43" s="177"/>
      <c r="N43" s="177"/>
      <c r="O43" s="177"/>
      <c r="P43" s="177"/>
      <c r="Q43" s="177"/>
      <c r="R43" s="177"/>
      <c r="S43" s="177"/>
      <c r="T43" s="177"/>
      <c r="U43" s="464"/>
      <c r="V43" s="464"/>
      <c r="W43" s="465"/>
      <c r="X43" s="465"/>
      <c r="Y43" s="465"/>
      <c r="Z43" s="466"/>
      <c r="AA43" s="466"/>
    </row>
    <row r="44">
      <c r="A44" s="459">
        <v>45814.0</v>
      </c>
      <c r="B44" s="177" t="s">
        <v>116</v>
      </c>
      <c r="C44" s="461">
        <v>45814.142962962964</v>
      </c>
      <c r="D44" s="134"/>
      <c r="E44" s="461">
        <v>45814.15046296296</v>
      </c>
      <c r="F44" s="461">
        <v>45814.17769675926</v>
      </c>
      <c r="G44" s="177"/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464"/>
      <c r="V44" s="464"/>
      <c r="W44" s="465"/>
      <c r="X44" s="465"/>
      <c r="Y44" s="465"/>
      <c r="Z44" s="466"/>
      <c r="AA44" s="466"/>
    </row>
    <row r="45">
      <c r="A45" s="459">
        <v>45814.0</v>
      </c>
      <c r="B45" s="177" t="s">
        <v>27</v>
      </c>
      <c r="C45" s="461">
        <v>45814.129212962966</v>
      </c>
      <c r="D45" s="134"/>
      <c r="E45" s="461">
        <v>45814.131944444445</v>
      </c>
      <c r="F45" s="461">
        <v>45814.164826388886</v>
      </c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464"/>
      <c r="V45" s="464"/>
      <c r="W45" s="465"/>
      <c r="X45" s="465"/>
      <c r="Y45" s="465"/>
      <c r="Z45" s="466"/>
      <c r="AA45" s="466"/>
    </row>
    <row r="46">
      <c r="A46" s="459">
        <v>45814.0</v>
      </c>
      <c r="B46" s="177" t="s">
        <v>61</v>
      </c>
      <c r="C46" s="461">
        <v>45814.217141203706</v>
      </c>
      <c r="D46" s="134"/>
      <c r="E46" s="461">
        <v>45814.22</v>
      </c>
      <c r="F46" s="461">
        <v>45814.24849537037</v>
      </c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464"/>
      <c r="V46" s="464"/>
      <c r="W46" s="465"/>
      <c r="X46" s="465"/>
      <c r="Y46" s="465"/>
      <c r="Z46" s="466"/>
      <c r="AA46" s="466"/>
    </row>
    <row r="47">
      <c r="A47" s="459">
        <v>45814.0</v>
      </c>
      <c r="B47" s="177" t="s">
        <v>186</v>
      </c>
      <c r="C47" s="461">
        <v>45814.08167824074</v>
      </c>
      <c r="D47" s="134"/>
      <c r="E47" s="461">
        <v>45814.197222222225</v>
      </c>
      <c r="F47" s="461">
        <v>45814.204664351855</v>
      </c>
      <c r="G47" s="177"/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464"/>
      <c r="V47" s="464"/>
      <c r="W47" s="465"/>
      <c r="X47" s="465"/>
      <c r="Y47" s="465"/>
      <c r="Z47" s="466"/>
      <c r="AA47" s="466"/>
    </row>
    <row r="48">
      <c r="A48" s="459">
        <v>45814.0</v>
      </c>
      <c r="B48" s="177" t="s">
        <v>170</v>
      </c>
      <c r="C48" s="461">
        <v>45814.187418981484</v>
      </c>
      <c r="D48" s="134"/>
      <c r="E48" s="461">
        <v>45814.19766203704</v>
      </c>
      <c r="F48" s="461">
        <v>45814.21298611111</v>
      </c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464"/>
      <c r="V48" s="464"/>
      <c r="W48" s="465"/>
      <c r="X48" s="465"/>
      <c r="Y48" s="465"/>
      <c r="Z48" s="466"/>
      <c r="AA48" s="466"/>
    </row>
    <row r="49">
      <c r="A49" s="459">
        <v>45814.0</v>
      </c>
      <c r="B49" s="177" t="s">
        <v>77</v>
      </c>
      <c r="C49" s="461">
        <v>45814.21766203704</v>
      </c>
      <c r="D49" s="134"/>
      <c r="E49" s="461">
        <v>45814.22693287037</v>
      </c>
      <c r="F49" s="461">
        <v>45814.24253472222</v>
      </c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464"/>
      <c r="V49" s="464"/>
      <c r="W49" s="465"/>
      <c r="X49" s="465"/>
      <c r="Y49" s="465"/>
      <c r="Z49" s="466"/>
      <c r="AA49" s="466"/>
    </row>
    <row r="50">
      <c r="A50" s="459">
        <v>45814.0</v>
      </c>
      <c r="B50" s="177" t="s">
        <v>160</v>
      </c>
      <c r="C50" s="461">
        <v>45814.16189814815</v>
      </c>
      <c r="D50" s="134"/>
      <c r="E50" s="461">
        <v>45814.1665625</v>
      </c>
      <c r="F50" s="461">
        <v>45814.213113425925</v>
      </c>
      <c r="G50" s="177"/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464"/>
      <c r="V50" s="464"/>
      <c r="W50" s="465"/>
      <c r="X50" s="465"/>
      <c r="Y50" s="465"/>
      <c r="Z50" s="466"/>
      <c r="AA50" s="466"/>
    </row>
    <row r="51">
      <c r="A51" s="459">
        <v>45814.0</v>
      </c>
      <c r="B51" s="177" t="s">
        <v>124</v>
      </c>
      <c r="C51" s="461">
        <v>45814.124085648145</v>
      </c>
      <c r="D51" s="134"/>
      <c r="E51" s="461">
        <v>45814.20784722222</v>
      </c>
      <c r="F51" s="461">
        <v>45814.2205787037</v>
      </c>
      <c r="G51" s="177"/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464"/>
      <c r="V51" s="464"/>
      <c r="W51" s="465"/>
      <c r="X51" s="465"/>
      <c r="Y51" s="465"/>
      <c r="Z51" s="466"/>
      <c r="AA51" s="466"/>
    </row>
    <row r="52">
      <c r="A52" s="459">
        <v>45814.0</v>
      </c>
      <c r="B52" s="177" t="s">
        <v>422</v>
      </c>
      <c r="C52" s="461">
        <v>45814.15390046296</v>
      </c>
      <c r="D52" s="134"/>
      <c r="E52" s="461">
        <v>45814.15574074074</v>
      </c>
      <c r="F52" s="461">
        <v>45814.16855324074</v>
      </c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464"/>
      <c r="V52" s="464"/>
      <c r="W52" s="465"/>
      <c r="X52" s="465"/>
      <c r="Y52" s="465"/>
      <c r="Z52" s="466"/>
      <c r="AA52" s="466"/>
    </row>
    <row r="53">
      <c r="A53" s="459">
        <v>45814.0</v>
      </c>
      <c r="B53" s="177" t="s">
        <v>1362</v>
      </c>
      <c r="C53" s="461">
        <v>45814.17568287037</v>
      </c>
      <c r="D53" s="134"/>
      <c r="E53" s="461">
        <v>45814.190358796295</v>
      </c>
      <c r="F53" s="461">
        <v>45814.20849537037</v>
      </c>
      <c r="G53" s="177"/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464"/>
      <c r="V53" s="464"/>
      <c r="W53" s="465"/>
      <c r="X53" s="465"/>
      <c r="Y53" s="465"/>
      <c r="Z53" s="466"/>
      <c r="AA53" s="466"/>
    </row>
    <row r="54">
      <c r="A54" s="459">
        <v>45814.0</v>
      </c>
      <c r="B54" s="177" t="s">
        <v>91</v>
      </c>
      <c r="C54" s="461">
        <v>45814.16305555555</v>
      </c>
      <c r="D54" s="134"/>
      <c r="E54" s="461">
        <v>45814.19642361111</v>
      </c>
      <c r="F54" s="461">
        <v>45814.21894675926</v>
      </c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464"/>
      <c r="V54" s="464"/>
      <c r="W54" s="465"/>
      <c r="X54" s="465"/>
      <c r="Y54" s="465"/>
      <c r="Z54" s="466"/>
      <c r="AA54" s="466"/>
    </row>
    <row r="55">
      <c r="A55" s="459">
        <v>45814.0</v>
      </c>
      <c r="B55" s="177" t="s">
        <v>47</v>
      </c>
      <c r="C55" s="461">
        <v>45814.212013888886</v>
      </c>
      <c r="D55" s="134"/>
      <c r="E55" s="461">
        <v>45814.21917824074</v>
      </c>
      <c r="F55" s="461">
        <v>45814.235810185186</v>
      </c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464"/>
      <c r="V55" s="464"/>
      <c r="W55" s="465"/>
      <c r="X55" s="465"/>
      <c r="Y55" s="465"/>
      <c r="Z55" s="466"/>
      <c r="AA55" s="466"/>
    </row>
    <row r="56">
      <c r="A56" s="459">
        <v>45814.0</v>
      </c>
      <c r="B56" s="177" t="s">
        <v>89</v>
      </c>
      <c r="C56" s="461">
        <v>45814.142858796295</v>
      </c>
      <c r="D56" s="134"/>
      <c r="E56" s="461">
        <v>45814.18413194444</v>
      </c>
      <c r="F56" s="461">
        <v>45814.20685185185</v>
      </c>
      <c r="G56" s="177"/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464"/>
      <c r="V56" s="464"/>
      <c r="W56" s="465"/>
      <c r="X56" s="465"/>
      <c r="Y56" s="465"/>
      <c r="Z56" s="466"/>
      <c r="AA56" s="466"/>
    </row>
    <row r="57">
      <c r="A57" s="459">
        <v>45814.0</v>
      </c>
      <c r="B57" s="177" t="s">
        <v>517</v>
      </c>
      <c r="C57" s="461">
        <v>45814.104317129626</v>
      </c>
      <c r="D57" s="134"/>
      <c r="E57" s="461">
        <v>45814.107199074075</v>
      </c>
      <c r="F57" s="461">
        <v>45814.11760416667</v>
      </c>
      <c r="G57" s="177"/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464"/>
      <c r="V57" s="464"/>
      <c r="W57" s="465"/>
      <c r="X57" s="465"/>
      <c r="Y57" s="465"/>
      <c r="Z57" s="466"/>
      <c r="AA57" s="466"/>
    </row>
    <row r="58">
      <c r="A58" s="459">
        <v>45814.0</v>
      </c>
      <c r="B58" s="177" t="s">
        <v>295</v>
      </c>
      <c r="C58" s="461">
        <v>45814.23017361111</v>
      </c>
      <c r="D58" s="134"/>
      <c r="E58" s="461">
        <v>45814.23370370371</v>
      </c>
      <c r="F58" s="461">
        <v>45814.2416087963</v>
      </c>
      <c r="G58" s="177"/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464"/>
      <c r="V58" s="464"/>
      <c r="W58" s="465"/>
      <c r="X58" s="465"/>
      <c r="Y58" s="465"/>
      <c r="Z58" s="466"/>
      <c r="AA58" s="466"/>
    </row>
    <row r="59">
      <c r="A59" s="459">
        <v>45814.0</v>
      </c>
      <c r="B59" s="177" t="s">
        <v>1609</v>
      </c>
      <c r="C59" s="461">
        <v>45814.18545138889</v>
      </c>
      <c r="D59" s="134"/>
      <c r="E59" s="461">
        <v>45814.18809027778</v>
      </c>
      <c r="F59" s="461">
        <v>45814.200011574074</v>
      </c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464"/>
      <c r="V59" s="464"/>
      <c r="W59" s="465"/>
      <c r="X59" s="465"/>
      <c r="Y59" s="465"/>
      <c r="Z59" s="466"/>
      <c r="AA59" s="466"/>
    </row>
    <row r="60">
      <c r="A60" s="459">
        <v>45814.0</v>
      </c>
      <c r="B60" s="177" t="s">
        <v>325</v>
      </c>
      <c r="C60" s="461">
        <v>45814.254594907405</v>
      </c>
      <c r="D60" s="134"/>
      <c r="E60" s="461">
        <v>45814.25648148148</v>
      </c>
      <c r="F60" s="461">
        <v>45814.2612037037</v>
      </c>
      <c r="G60" s="177"/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464"/>
      <c r="V60" s="464"/>
      <c r="W60" s="465"/>
      <c r="X60" s="465"/>
      <c r="Y60" s="465"/>
      <c r="Z60" s="466"/>
      <c r="AA60" s="466"/>
    </row>
    <row r="61">
      <c r="A61" s="459">
        <v>45814.0</v>
      </c>
      <c r="B61" s="177" t="s">
        <v>358</v>
      </c>
      <c r="C61" s="461">
        <v>45814.202418981484</v>
      </c>
      <c r="D61" s="134"/>
      <c r="E61" s="461">
        <v>45814.20484953704</v>
      </c>
      <c r="F61" s="461">
        <v>45814.21443287037</v>
      </c>
      <c r="G61" s="177"/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464"/>
      <c r="V61" s="464"/>
      <c r="W61" s="465"/>
      <c r="X61" s="465"/>
      <c r="Y61" s="465"/>
      <c r="Z61" s="466"/>
      <c r="AA61" s="466"/>
    </row>
    <row r="62">
      <c r="A62" s="459">
        <v>45814.0</v>
      </c>
      <c r="B62" s="177" t="s">
        <v>321</v>
      </c>
      <c r="C62" s="461">
        <v>45814.13716435185</v>
      </c>
      <c r="D62" s="134"/>
      <c r="E62" s="461">
        <v>45814.168020833335</v>
      </c>
      <c r="F62" s="461">
        <v>45814.172997685186</v>
      </c>
      <c r="G62" s="177"/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464"/>
      <c r="V62" s="464"/>
      <c r="W62" s="465"/>
      <c r="X62" s="465"/>
      <c r="Y62" s="465"/>
      <c r="Z62" s="466"/>
      <c r="AA62" s="466"/>
    </row>
    <row r="63">
      <c r="A63" s="459">
        <v>45814.0</v>
      </c>
      <c r="B63" s="177" t="s">
        <v>217</v>
      </c>
      <c r="C63" s="461">
        <v>45814.13810185185</v>
      </c>
      <c r="D63" s="134"/>
      <c r="E63" s="461">
        <v>45814.140868055554</v>
      </c>
      <c r="F63" s="461">
        <v>45814.15131944444</v>
      </c>
      <c r="G63" s="177"/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464"/>
      <c r="V63" s="464"/>
      <c r="W63" s="465"/>
      <c r="X63" s="465"/>
      <c r="Y63" s="465"/>
      <c r="Z63" s="466"/>
      <c r="AA63" s="466"/>
    </row>
    <row r="64">
      <c r="A64" s="459">
        <v>45814.0</v>
      </c>
      <c r="B64" s="177" t="s">
        <v>241</v>
      </c>
      <c r="C64" s="461">
        <v>45814.20643518519</v>
      </c>
      <c r="D64" s="134"/>
      <c r="E64" s="461">
        <v>45814.21543981481</v>
      </c>
      <c r="F64" s="461">
        <v>45814.230578703704</v>
      </c>
      <c r="G64" s="177"/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464"/>
      <c r="V64" s="464"/>
      <c r="W64" s="465"/>
      <c r="X64" s="465"/>
      <c r="Y64" s="465"/>
      <c r="Z64" s="466"/>
      <c r="AA64" s="466"/>
    </row>
    <row r="65">
      <c r="A65" s="459">
        <v>45814.0</v>
      </c>
      <c r="B65" s="177" t="s">
        <v>235</v>
      </c>
      <c r="C65" s="461">
        <v>45814.21774305555</v>
      </c>
      <c r="D65" s="134"/>
      <c r="E65" s="461">
        <v>45814.22083333333</v>
      </c>
      <c r="F65" s="461">
        <v>45814.248136574075</v>
      </c>
      <c r="G65" s="177"/>
      <c r="H65" s="177"/>
      <c r="I65" s="177"/>
      <c r="J65" s="177"/>
      <c r="K65" s="177"/>
      <c r="L65" s="177"/>
      <c r="M65" s="177"/>
      <c r="N65" s="177"/>
      <c r="O65" s="177"/>
      <c r="P65" s="177"/>
      <c r="Q65" s="177"/>
      <c r="R65" s="177"/>
      <c r="S65" s="177"/>
      <c r="T65" s="177"/>
      <c r="U65" s="464"/>
      <c r="V65" s="464"/>
      <c r="W65" s="465"/>
      <c r="X65" s="465"/>
      <c r="Y65" s="465"/>
      <c r="Z65" s="466"/>
      <c r="AA65" s="466"/>
    </row>
    <row r="66">
      <c r="A66" s="459">
        <v>45814.0</v>
      </c>
      <c r="B66" s="177" t="s">
        <v>240</v>
      </c>
      <c r="C66" s="461">
        <v>45814.14979166666</v>
      </c>
      <c r="D66" s="134"/>
      <c r="E66" s="461">
        <v>45814.184965277775</v>
      </c>
      <c r="F66" s="461">
        <v>45814.214537037034</v>
      </c>
      <c r="G66" s="177"/>
      <c r="H66" s="177"/>
      <c r="I66" s="177"/>
      <c r="J66" s="177"/>
      <c r="K66" s="177"/>
      <c r="L66" s="177"/>
      <c r="M66" s="177"/>
      <c r="N66" s="177"/>
      <c r="O66" s="177"/>
      <c r="P66" s="177"/>
      <c r="Q66" s="177"/>
      <c r="R66" s="177"/>
      <c r="S66" s="177"/>
      <c r="T66" s="177"/>
      <c r="U66" s="464"/>
      <c r="V66" s="464"/>
      <c r="W66" s="465"/>
      <c r="X66" s="465"/>
      <c r="Y66" s="465"/>
      <c r="Z66" s="466"/>
      <c r="AA66" s="466"/>
    </row>
    <row r="67">
      <c r="A67" s="459">
        <v>45814.0</v>
      </c>
      <c r="B67" s="177" t="s">
        <v>92</v>
      </c>
      <c r="C67" s="461">
        <v>45814.12642361111</v>
      </c>
      <c r="D67" s="134"/>
      <c r="E67" s="461">
        <v>45814.17611111111</v>
      </c>
      <c r="F67" s="461">
        <v>45814.1890162037</v>
      </c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464"/>
      <c r="V67" s="464"/>
      <c r="W67" s="465"/>
      <c r="X67" s="465"/>
      <c r="Y67" s="465"/>
      <c r="Z67" s="466"/>
      <c r="AA67" s="466"/>
    </row>
    <row r="68">
      <c r="A68" s="459">
        <v>45814.0</v>
      </c>
      <c r="B68" s="177" t="s">
        <v>728</v>
      </c>
      <c r="C68" s="461">
        <v>45814.165717592594</v>
      </c>
      <c r="D68" s="134"/>
      <c r="E68" s="461">
        <v>45814.18848379629</v>
      </c>
      <c r="F68" s="461">
        <v>45814.22408564815</v>
      </c>
      <c r="G68" s="177"/>
      <c r="H68" s="177"/>
      <c r="I68" s="177"/>
      <c r="J68" s="177"/>
      <c r="K68" s="177"/>
      <c r="L68" s="177"/>
      <c r="M68" s="177"/>
      <c r="N68" s="177"/>
      <c r="O68" s="177"/>
      <c r="P68" s="177"/>
      <c r="Q68" s="177"/>
      <c r="R68" s="177"/>
      <c r="S68" s="177"/>
      <c r="T68" s="177"/>
      <c r="U68" s="464"/>
      <c r="V68" s="464"/>
      <c r="W68" s="465"/>
      <c r="X68" s="465"/>
      <c r="Y68" s="465"/>
      <c r="Z68" s="466"/>
      <c r="AA68" s="466"/>
    </row>
    <row r="69">
      <c r="A69" s="459">
        <v>45814.0</v>
      </c>
      <c r="B69" s="177" t="s">
        <v>787</v>
      </c>
      <c r="C69" s="461">
        <v>45814.2752662037</v>
      </c>
      <c r="D69" s="134"/>
      <c r="E69" s="461">
        <v>45814.27642361111</v>
      </c>
      <c r="F69" s="461">
        <v>45814.28194444445</v>
      </c>
      <c r="G69" s="177"/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464"/>
      <c r="V69" s="464"/>
      <c r="W69" s="465"/>
      <c r="X69" s="465"/>
      <c r="Y69" s="465"/>
      <c r="Z69" s="466"/>
      <c r="AA69" s="466"/>
    </row>
    <row r="70">
      <c r="A70" s="459">
        <v>45814.0</v>
      </c>
      <c r="B70" s="177" t="s">
        <v>8</v>
      </c>
      <c r="C70" s="461">
        <v>45814.22253472222</v>
      </c>
      <c r="D70" s="134"/>
      <c r="E70" s="461">
        <v>45814.25744212963</v>
      </c>
      <c r="F70" s="461">
        <v>45814.25991898148</v>
      </c>
      <c r="G70" s="177"/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464"/>
      <c r="V70" s="464"/>
      <c r="W70" s="465"/>
      <c r="X70" s="465"/>
      <c r="Y70" s="465"/>
      <c r="Z70" s="466"/>
      <c r="AA70" s="466"/>
    </row>
    <row r="71">
      <c r="A71" s="459">
        <v>45814.0</v>
      </c>
      <c r="B71" s="177" t="s">
        <v>139</v>
      </c>
      <c r="C71" s="461">
        <v>45814.261724537035</v>
      </c>
      <c r="D71" s="134"/>
      <c r="E71" s="461">
        <v>45814.26766203704</v>
      </c>
      <c r="F71" s="461">
        <v>45814.27527777778</v>
      </c>
      <c r="G71" s="177"/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464"/>
      <c r="V71" s="464"/>
      <c r="W71" s="465"/>
      <c r="X71" s="465"/>
      <c r="Y71" s="465"/>
      <c r="Z71" s="466"/>
      <c r="AA71" s="466"/>
    </row>
    <row r="72">
      <c r="A72" s="459">
        <v>45814.0</v>
      </c>
      <c r="B72" s="177" t="s">
        <v>1394</v>
      </c>
      <c r="C72" s="461">
        <v>45814.15298611111</v>
      </c>
      <c r="D72" s="134"/>
      <c r="E72" s="461">
        <v>45814.15746527778</v>
      </c>
      <c r="F72" s="461">
        <v>45814.16334490741</v>
      </c>
      <c r="G72" s="177"/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464"/>
      <c r="V72" s="464"/>
      <c r="W72" s="465"/>
      <c r="X72" s="465"/>
      <c r="Y72" s="465"/>
      <c r="Z72" s="466"/>
      <c r="AA72" s="466"/>
    </row>
    <row r="73">
      <c r="A73" s="459">
        <v>45814.0</v>
      </c>
      <c r="B73" s="177" t="s">
        <v>468</v>
      </c>
      <c r="C73" s="461">
        <v>45814.141493055555</v>
      </c>
      <c r="D73" s="134"/>
      <c r="E73" s="461">
        <v>45814.19810185185</v>
      </c>
      <c r="F73" s="461">
        <v>45814.205613425926</v>
      </c>
      <c r="G73" s="177"/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464"/>
      <c r="V73" s="464"/>
      <c r="W73" s="465"/>
      <c r="X73" s="465"/>
      <c r="Y73" s="465"/>
      <c r="Z73" s="466"/>
      <c r="AA73" s="466"/>
    </row>
    <row r="74">
      <c r="A74" s="459">
        <v>45814.0</v>
      </c>
      <c r="B74" s="177" t="s">
        <v>49</v>
      </c>
      <c r="C74" s="461">
        <v>45814.16217592593</v>
      </c>
      <c r="D74" s="134"/>
      <c r="E74" s="461">
        <v>45814.20520833333</v>
      </c>
      <c r="F74" s="461">
        <v>45814.22299768519</v>
      </c>
      <c r="G74" s="177"/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464"/>
      <c r="V74" s="464"/>
      <c r="W74" s="465"/>
      <c r="X74" s="465"/>
      <c r="Y74" s="465"/>
      <c r="Z74" s="466"/>
      <c r="AA74" s="466"/>
    </row>
    <row r="75">
      <c r="A75" s="459">
        <v>45814.0</v>
      </c>
      <c r="B75" s="177" t="s">
        <v>75</v>
      </c>
      <c r="C75" s="461">
        <v>45814.20224537037</v>
      </c>
      <c r="D75" s="134"/>
      <c r="E75" s="461">
        <v>45814.2046875</v>
      </c>
      <c r="F75" s="461">
        <v>45814.21644675926</v>
      </c>
      <c r="G75" s="177"/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464"/>
      <c r="V75" s="464"/>
      <c r="W75" s="465"/>
      <c r="X75" s="465"/>
      <c r="Y75" s="465"/>
      <c r="Z75" s="466"/>
      <c r="AA75" s="466"/>
    </row>
    <row r="76">
      <c r="A76" s="459">
        <v>45814.0</v>
      </c>
      <c r="B76" s="177" t="s">
        <v>15</v>
      </c>
      <c r="C76" s="461">
        <v>45814.10118055555</v>
      </c>
      <c r="D76" s="134"/>
      <c r="E76" s="461">
        <v>45814.11131944445</v>
      </c>
      <c r="F76" s="461">
        <v>45814.12571759259</v>
      </c>
      <c r="G76" s="177"/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464"/>
      <c r="V76" s="464"/>
      <c r="W76" s="465"/>
      <c r="X76" s="465"/>
      <c r="Y76" s="465"/>
      <c r="Z76" s="466"/>
      <c r="AA76" s="466"/>
    </row>
    <row r="77">
      <c r="A77" s="459">
        <v>45814.0</v>
      </c>
      <c r="B77" s="177" t="s">
        <v>10</v>
      </c>
      <c r="C77" s="461">
        <v>45814.119363425925</v>
      </c>
      <c r="D77" s="134"/>
      <c r="E77" s="461">
        <v>45814.172476851854</v>
      </c>
      <c r="F77" s="461">
        <v>45814.19710648148</v>
      </c>
      <c r="G77" s="177"/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464"/>
      <c r="V77" s="464"/>
      <c r="W77" s="465"/>
      <c r="X77" s="465"/>
      <c r="Y77" s="465"/>
      <c r="Z77" s="466"/>
      <c r="AA77" s="466"/>
    </row>
    <row r="78">
      <c r="A78" s="459">
        <v>45814.0</v>
      </c>
      <c r="B78" s="177" t="s">
        <v>29</v>
      </c>
      <c r="C78" s="461">
        <v>45814.121412037035</v>
      </c>
      <c r="D78" s="134"/>
      <c r="E78" s="461">
        <v>45814.12311342593</v>
      </c>
      <c r="F78" s="461">
        <v>45814.14289351852</v>
      </c>
      <c r="G78" s="177"/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464"/>
      <c r="V78" s="464"/>
      <c r="W78" s="465"/>
      <c r="X78" s="465"/>
      <c r="Y78" s="465"/>
      <c r="Z78" s="466"/>
      <c r="AA78" s="466"/>
    </row>
    <row r="79">
      <c r="A79" s="459">
        <v>45814.0</v>
      </c>
      <c r="B79" s="177" t="s">
        <v>221</v>
      </c>
      <c r="C79" s="461">
        <v>45814.16137731481</v>
      </c>
      <c r="D79" s="134"/>
      <c r="E79" s="461">
        <v>45814.168645833335</v>
      </c>
      <c r="F79" s="461">
        <v>45814.18641203704</v>
      </c>
      <c r="G79" s="177"/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464"/>
      <c r="V79" s="464"/>
      <c r="W79" s="465"/>
      <c r="X79" s="465"/>
      <c r="Y79" s="465"/>
      <c r="Z79" s="466"/>
      <c r="AA79" s="466"/>
    </row>
    <row r="80">
      <c r="A80" s="459">
        <v>45814.0</v>
      </c>
      <c r="B80" s="177" t="s">
        <v>45</v>
      </c>
      <c r="C80" s="461">
        <v>45814.210706018515</v>
      </c>
      <c r="D80" s="134"/>
      <c r="E80" s="461">
        <v>45814.21273148148</v>
      </c>
      <c r="F80" s="461">
        <v>45814.22607638889</v>
      </c>
      <c r="G80" s="177"/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464"/>
      <c r="V80" s="464"/>
      <c r="W80" s="465"/>
      <c r="X80" s="465"/>
      <c r="Y80" s="465"/>
      <c r="Z80" s="466"/>
      <c r="AA80" s="466"/>
    </row>
    <row r="81">
      <c r="A81" s="459">
        <v>45814.0</v>
      </c>
      <c r="B81" s="177" t="s">
        <v>263</v>
      </c>
      <c r="C81" s="461">
        <v>45814.20239583333</v>
      </c>
      <c r="D81" s="134"/>
      <c r="E81" s="461">
        <v>45814.204351851855</v>
      </c>
      <c r="F81" s="461">
        <v>45814.2156712963</v>
      </c>
      <c r="G81" s="177"/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464"/>
      <c r="V81" s="464"/>
      <c r="W81" s="465"/>
      <c r="X81" s="465"/>
      <c r="Y81" s="465"/>
      <c r="Z81" s="466"/>
      <c r="AA81" s="466"/>
    </row>
    <row r="82">
      <c r="A82" s="459">
        <v>45814.0</v>
      </c>
      <c r="B82" s="177" t="s">
        <v>135</v>
      </c>
      <c r="C82" s="461">
        <v>45814.178981481484</v>
      </c>
      <c r="D82" s="134"/>
      <c r="E82" s="461">
        <v>45814.18541666667</v>
      </c>
      <c r="F82" s="461">
        <v>45814.209027777775</v>
      </c>
      <c r="G82" s="177"/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464"/>
      <c r="V82" s="464"/>
      <c r="W82" s="465"/>
      <c r="X82" s="465"/>
      <c r="Y82" s="465"/>
      <c r="Z82" s="466"/>
      <c r="AA82" s="466"/>
    </row>
    <row r="83">
      <c r="A83" s="459">
        <v>45814.0</v>
      </c>
      <c r="B83" s="177" t="s">
        <v>54</v>
      </c>
      <c r="C83" s="461">
        <v>45814.20582175926</v>
      </c>
      <c r="D83" s="134"/>
      <c r="E83" s="461">
        <v>45814.21708333334</v>
      </c>
      <c r="F83" s="461">
        <v>45814.228842592594</v>
      </c>
      <c r="G83" s="177"/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464"/>
      <c r="V83" s="464"/>
      <c r="W83" s="465"/>
      <c r="X83" s="465"/>
      <c r="Y83" s="465"/>
      <c r="Z83" s="466"/>
      <c r="AA83" s="466"/>
    </row>
    <row r="84">
      <c r="A84" s="459">
        <v>45814.0</v>
      </c>
      <c r="B84" s="177" t="s">
        <v>328</v>
      </c>
      <c r="C84" s="461">
        <v>45814.19244212963</v>
      </c>
      <c r="D84" s="134"/>
      <c r="E84" s="461">
        <v>45814.218194444446</v>
      </c>
      <c r="F84" s="461">
        <v>45814.229467592595</v>
      </c>
      <c r="G84" s="177"/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464"/>
      <c r="V84" s="464"/>
      <c r="W84" s="465"/>
      <c r="X84" s="465"/>
      <c r="Y84" s="465"/>
      <c r="Z84" s="466"/>
      <c r="AA84" s="466"/>
    </row>
    <row r="85">
      <c r="A85" s="459">
        <v>45814.0</v>
      </c>
      <c r="B85" s="177" t="s">
        <v>172</v>
      </c>
      <c r="C85" s="461">
        <v>45814.20721064815</v>
      </c>
      <c r="D85" s="134"/>
      <c r="E85" s="461">
        <v>45814.20880787037</v>
      </c>
      <c r="F85" s="461">
        <v>45814.25556712963</v>
      </c>
      <c r="G85" s="177"/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464"/>
      <c r="V85" s="464"/>
      <c r="W85" s="465"/>
      <c r="X85" s="465"/>
      <c r="Y85" s="465"/>
      <c r="Z85" s="466"/>
      <c r="AA85" s="466"/>
    </row>
    <row r="86">
      <c r="A86" s="459">
        <v>45814.0</v>
      </c>
      <c r="B86" s="177" t="s">
        <v>64</v>
      </c>
      <c r="C86" s="461">
        <v>45814.109930555554</v>
      </c>
      <c r="D86" s="134"/>
      <c r="E86" s="461">
        <v>45814.131215277775</v>
      </c>
      <c r="F86" s="461">
        <v>45814.17505787037</v>
      </c>
      <c r="G86" s="177"/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464"/>
      <c r="V86" s="464"/>
      <c r="W86" s="465"/>
      <c r="X86" s="465"/>
      <c r="Y86" s="465"/>
      <c r="Z86" s="466"/>
      <c r="AA86" s="466"/>
    </row>
    <row r="87">
      <c r="A87" s="459">
        <v>45814.0</v>
      </c>
      <c r="B87" s="177" t="s">
        <v>30</v>
      </c>
      <c r="C87" s="461">
        <v>45814.174675925926</v>
      </c>
      <c r="D87" s="134"/>
      <c r="E87" s="461">
        <v>45814.175729166665</v>
      </c>
      <c r="F87" s="461">
        <v>45814.19101851852</v>
      </c>
      <c r="G87" s="177"/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464"/>
      <c r="V87" s="464"/>
      <c r="W87" s="465"/>
      <c r="X87" s="465"/>
      <c r="Y87" s="465"/>
      <c r="Z87" s="466"/>
      <c r="AA87" s="466"/>
    </row>
    <row r="88">
      <c r="A88" s="459">
        <v>45814.0</v>
      </c>
      <c r="B88" s="177" t="s">
        <v>52</v>
      </c>
      <c r="C88" s="461">
        <v>45814.19875</v>
      </c>
      <c r="D88" s="134"/>
      <c r="E88" s="461">
        <v>45814.240335648145</v>
      </c>
      <c r="F88" s="461">
        <v>45814.24238425926</v>
      </c>
      <c r="G88" s="177"/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464"/>
      <c r="V88" s="464"/>
      <c r="W88" s="465"/>
      <c r="X88" s="465"/>
      <c r="Y88" s="465"/>
      <c r="Z88" s="466"/>
      <c r="AA88" s="466"/>
    </row>
    <row r="89">
      <c r="A89" s="459">
        <v>45814.0</v>
      </c>
      <c r="B89" s="177" t="s">
        <v>181</v>
      </c>
      <c r="C89" s="461">
        <v>45814.124560185184</v>
      </c>
      <c r="D89" s="134"/>
      <c r="E89" s="461">
        <v>45814.166608796295</v>
      </c>
      <c r="F89" s="461">
        <v>45814.18255787037</v>
      </c>
      <c r="G89" s="177"/>
      <c r="H89" s="177"/>
      <c r="I89" s="177"/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7"/>
      <c r="U89" s="464"/>
      <c r="V89" s="464"/>
      <c r="W89" s="465"/>
      <c r="X89" s="465"/>
      <c r="Y89" s="465"/>
      <c r="Z89" s="466"/>
      <c r="AA89" s="466"/>
    </row>
    <row r="90">
      <c r="A90" s="459">
        <v>45814.0</v>
      </c>
      <c r="B90" s="177" t="s">
        <v>79</v>
      </c>
      <c r="C90" s="461">
        <v>45814.21706018518</v>
      </c>
      <c r="D90" s="134"/>
      <c r="E90" s="461">
        <v>45814.22258101852</v>
      </c>
      <c r="F90" s="461">
        <v>45814.31024305556</v>
      </c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464"/>
      <c r="V90" s="464"/>
      <c r="W90" s="465"/>
      <c r="X90" s="465"/>
      <c r="Y90" s="465"/>
      <c r="Z90" s="466"/>
      <c r="AA90" s="466"/>
    </row>
    <row r="91">
      <c r="A91" s="459">
        <v>45814.0</v>
      </c>
      <c r="B91" s="177" t="s">
        <v>226</v>
      </c>
      <c r="C91" s="461">
        <v>45814.21195601852</v>
      </c>
      <c r="D91" s="134"/>
      <c r="E91" s="461">
        <v>45814.21916666667</v>
      </c>
      <c r="F91" s="461">
        <v>45814.238657407404</v>
      </c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464"/>
      <c r="V91" s="464"/>
      <c r="W91" s="465"/>
      <c r="X91" s="465"/>
      <c r="Y91" s="465"/>
      <c r="Z91" s="466"/>
      <c r="AA91" s="466"/>
    </row>
    <row r="92">
      <c r="A92" s="459">
        <v>45814.0</v>
      </c>
      <c r="B92" s="177" t="s">
        <v>144</v>
      </c>
      <c r="C92" s="461">
        <v>45814.153865740744</v>
      </c>
      <c r="D92" s="134"/>
      <c r="E92" s="461">
        <v>45814.157164351855</v>
      </c>
      <c r="F92" s="461">
        <v>45814.16203703704</v>
      </c>
      <c r="G92" s="177"/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464"/>
      <c r="V92" s="464"/>
      <c r="W92" s="465"/>
      <c r="X92" s="465"/>
      <c r="Y92" s="465"/>
      <c r="Z92" s="466"/>
      <c r="AA92" s="466"/>
    </row>
    <row r="93">
      <c r="A93" s="459">
        <v>45814.0</v>
      </c>
      <c r="B93" s="177" t="s">
        <v>198</v>
      </c>
      <c r="C93" s="461">
        <v>45814.114699074074</v>
      </c>
      <c r="D93" s="134"/>
      <c r="E93" s="461">
        <v>45814.118159722224</v>
      </c>
      <c r="F93" s="461">
        <v>45814.121145833335</v>
      </c>
      <c r="G93" s="177"/>
      <c r="H93" s="177"/>
      <c r="I93" s="177"/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464"/>
      <c r="V93" s="464"/>
      <c r="W93" s="465"/>
      <c r="X93" s="465"/>
      <c r="Y93" s="465"/>
      <c r="Z93" s="466"/>
      <c r="AA93" s="466"/>
    </row>
    <row r="94">
      <c r="A94" s="459">
        <v>45814.0</v>
      </c>
      <c r="B94" s="177" t="s">
        <v>25</v>
      </c>
      <c r="C94" s="461">
        <v>45814.20915509259</v>
      </c>
      <c r="D94" s="134"/>
      <c r="E94" s="461">
        <v>45814.21074074074</v>
      </c>
      <c r="F94" s="461">
        <v>45814.222025462965</v>
      </c>
      <c r="G94" s="177"/>
      <c r="H94" s="177"/>
      <c r="I94" s="177"/>
      <c r="J94" s="177"/>
      <c r="K94" s="177"/>
      <c r="L94" s="177"/>
      <c r="M94" s="177"/>
      <c r="N94" s="177"/>
      <c r="O94" s="177"/>
      <c r="P94" s="177"/>
      <c r="Q94" s="177"/>
      <c r="R94" s="177"/>
      <c r="S94" s="177"/>
      <c r="T94" s="177"/>
      <c r="U94" s="464"/>
      <c r="V94" s="464"/>
      <c r="W94" s="465"/>
      <c r="X94" s="465"/>
      <c r="Y94" s="465"/>
      <c r="Z94" s="466"/>
      <c r="AA94" s="466"/>
    </row>
    <row r="95">
      <c r="A95" s="459">
        <v>45814.0</v>
      </c>
      <c r="B95" s="177" t="s">
        <v>125</v>
      </c>
      <c r="C95" s="461">
        <v>45814.1325</v>
      </c>
      <c r="D95" s="134"/>
      <c r="E95" s="461">
        <v>45814.21172453704</v>
      </c>
      <c r="F95" s="461">
        <v>45814.23375</v>
      </c>
      <c r="G95" s="177"/>
      <c r="H95" s="177"/>
      <c r="I95" s="177"/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464"/>
      <c r="V95" s="464"/>
      <c r="W95" s="465"/>
      <c r="X95" s="465"/>
      <c r="Y95" s="465"/>
      <c r="Z95" s="466"/>
      <c r="AA95" s="466"/>
    </row>
    <row r="96">
      <c r="A96" s="459">
        <v>45814.0</v>
      </c>
      <c r="B96" s="177" t="s">
        <v>82</v>
      </c>
      <c r="C96" s="461">
        <v>45814.17224537037</v>
      </c>
      <c r="D96" s="134"/>
      <c r="E96" s="461">
        <v>45814.17337962963</v>
      </c>
      <c r="F96" s="461">
        <v>45814.18273148148</v>
      </c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464"/>
      <c r="V96" s="464"/>
      <c r="W96" s="465"/>
      <c r="X96" s="465"/>
      <c r="Y96" s="465"/>
      <c r="Z96" s="466"/>
      <c r="AA96" s="466"/>
    </row>
    <row r="97">
      <c r="A97" s="459">
        <v>45814.0</v>
      </c>
      <c r="B97" s="177" t="s">
        <v>219</v>
      </c>
      <c r="C97" s="461">
        <v>45814.18274305556</v>
      </c>
      <c r="D97" s="134"/>
      <c r="E97" s="461">
        <v>45814.19981481481</v>
      </c>
      <c r="F97" s="461">
        <v>45814.20952546296</v>
      </c>
      <c r="G97" s="177"/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464"/>
      <c r="V97" s="464"/>
      <c r="W97" s="465"/>
      <c r="X97" s="465"/>
      <c r="Y97" s="465"/>
      <c r="Z97" s="466"/>
      <c r="AA97" s="466"/>
    </row>
    <row r="98">
      <c r="A98" s="459">
        <v>45814.0</v>
      </c>
      <c r="B98" s="177" t="s">
        <v>66</v>
      </c>
      <c r="C98" s="461">
        <v>45814.15824074074</v>
      </c>
      <c r="D98" s="134"/>
      <c r="E98" s="461">
        <v>45814.20400462963</v>
      </c>
      <c r="F98" s="461">
        <v>45814.215416666666</v>
      </c>
      <c r="G98" s="177"/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464"/>
      <c r="V98" s="464"/>
      <c r="W98" s="465"/>
      <c r="X98" s="465"/>
      <c r="Y98" s="465"/>
      <c r="Z98" s="466"/>
      <c r="AA98" s="466"/>
    </row>
    <row r="99">
      <c r="A99" s="459">
        <v>45814.0</v>
      </c>
      <c r="B99" s="177" t="s">
        <v>137</v>
      </c>
      <c r="C99" s="461">
        <v>45814.09711805556</v>
      </c>
      <c r="D99" s="134"/>
      <c r="E99" s="461">
        <v>45814.09795138889</v>
      </c>
      <c r="F99" s="461">
        <v>45814.115902777776</v>
      </c>
      <c r="G99" s="177"/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464"/>
      <c r="V99" s="464"/>
      <c r="W99" s="465"/>
      <c r="X99" s="465"/>
      <c r="Y99" s="465"/>
      <c r="Z99" s="466"/>
      <c r="AA99" s="466"/>
    </row>
    <row r="100">
      <c r="A100" s="459">
        <v>45814.0</v>
      </c>
      <c r="B100" s="177" t="s">
        <v>602</v>
      </c>
      <c r="C100" s="461">
        <v>45814.211006944446</v>
      </c>
      <c r="D100" s="134"/>
      <c r="E100" s="461">
        <v>45814.21350694444</v>
      </c>
      <c r="F100" s="461">
        <v>45814.22170138889</v>
      </c>
      <c r="G100" s="177"/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464"/>
      <c r="V100" s="464"/>
      <c r="W100" s="465"/>
      <c r="X100" s="465"/>
      <c r="Y100" s="465"/>
      <c r="Z100" s="466"/>
      <c r="AA100" s="466"/>
    </row>
    <row r="101">
      <c r="A101" s="459">
        <v>45814.0</v>
      </c>
      <c r="B101" s="177" t="s">
        <v>69</v>
      </c>
      <c r="C101" s="461">
        <v>45814.226168981484</v>
      </c>
      <c r="D101" s="134"/>
      <c r="E101" s="461">
        <v>45814.22740740741</v>
      </c>
      <c r="F101" s="461">
        <v>45814.25461805556</v>
      </c>
      <c r="G101" s="177"/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464"/>
      <c r="V101" s="464"/>
      <c r="W101" s="465"/>
      <c r="X101" s="465"/>
      <c r="Y101" s="465"/>
      <c r="Z101" s="466"/>
      <c r="AA101" s="466"/>
    </row>
    <row r="102">
      <c r="A102" s="459">
        <v>45814.0</v>
      </c>
      <c r="B102" s="177" t="s">
        <v>703</v>
      </c>
      <c r="C102" s="461">
        <v>45814.205300925925</v>
      </c>
      <c r="D102" s="134"/>
      <c r="E102" s="461">
        <v>45814.22605324074</v>
      </c>
      <c r="F102" s="461">
        <v>45814.27071759259</v>
      </c>
      <c r="G102" s="177"/>
      <c r="H102" s="177"/>
      <c r="I102" s="177"/>
      <c r="J102" s="177"/>
      <c r="K102" s="177"/>
      <c r="L102" s="177"/>
      <c r="M102" s="177"/>
      <c r="N102" s="177"/>
      <c r="O102" s="177"/>
      <c r="P102" s="177"/>
      <c r="Q102" s="177"/>
      <c r="R102" s="177"/>
      <c r="S102" s="177"/>
      <c r="T102" s="177"/>
      <c r="U102" s="464"/>
      <c r="V102" s="464"/>
      <c r="W102" s="465"/>
      <c r="X102" s="465"/>
      <c r="Y102" s="465"/>
      <c r="Z102" s="466"/>
      <c r="AA102" s="466"/>
    </row>
    <row r="103">
      <c r="A103" s="459">
        <v>45814.0</v>
      </c>
      <c r="B103" s="177" t="s">
        <v>201</v>
      </c>
      <c r="C103" s="461">
        <v>45814.19069444444</v>
      </c>
      <c r="D103" s="134"/>
      <c r="E103" s="461">
        <v>45814.202685185184</v>
      </c>
      <c r="F103" s="461">
        <v>45814.21586805556</v>
      </c>
      <c r="G103" s="177"/>
      <c r="H103" s="177"/>
      <c r="I103" s="177"/>
      <c r="J103" s="177"/>
      <c r="K103" s="177"/>
      <c r="L103" s="177"/>
      <c r="M103" s="177"/>
      <c r="N103" s="177"/>
      <c r="O103" s="177"/>
      <c r="P103" s="177"/>
      <c r="Q103" s="177"/>
      <c r="R103" s="177"/>
      <c r="S103" s="177"/>
      <c r="T103" s="177"/>
      <c r="U103" s="464"/>
      <c r="V103" s="464"/>
      <c r="W103" s="465"/>
      <c r="X103" s="465"/>
      <c r="Y103" s="465"/>
      <c r="Z103" s="466"/>
      <c r="AA103" s="466"/>
    </row>
    <row r="104">
      <c r="A104" s="459">
        <v>45814.0</v>
      </c>
      <c r="B104" s="177" t="s">
        <v>6</v>
      </c>
      <c r="C104" s="461">
        <v>45814.2946875</v>
      </c>
      <c r="D104" s="134"/>
      <c r="E104" s="461">
        <v>45814.30006944444</v>
      </c>
      <c r="F104" s="461">
        <v>45814.30613425926</v>
      </c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464"/>
      <c r="V104" s="464"/>
      <c r="W104" s="465"/>
      <c r="X104" s="465"/>
      <c r="Y104" s="465"/>
      <c r="Z104" s="466"/>
      <c r="AA104" s="466"/>
    </row>
    <row r="105">
      <c r="A105" s="459">
        <v>45814.0</v>
      </c>
      <c r="B105" s="177" t="s">
        <v>190</v>
      </c>
      <c r="C105" s="461">
        <v>45814.13642361111</v>
      </c>
      <c r="D105" s="134"/>
      <c r="E105" s="461">
        <v>45814.13814814815</v>
      </c>
      <c r="F105" s="461">
        <v>45814.15962962963</v>
      </c>
      <c r="G105" s="177"/>
      <c r="H105" s="177"/>
      <c r="I105" s="177"/>
      <c r="J105" s="177"/>
      <c r="K105" s="177"/>
      <c r="L105" s="177"/>
      <c r="M105" s="177"/>
      <c r="N105" s="177"/>
      <c r="O105" s="177"/>
      <c r="P105" s="177"/>
      <c r="Q105" s="177"/>
      <c r="R105" s="177"/>
      <c r="S105" s="177"/>
      <c r="T105" s="177"/>
      <c r="U105" s="464"/>
      <c r="V105" s="464"/>
      <c r="W105" s="465"/>
      <c r="X105" s="465"/>
      <c r="Y105" s="465"/>
      <c r="Z105" s="466"/>
      <c r="AA105" s="466"/>
    </row>
    <row r="106">
      <c r="A106" s="459">
        <v>45814.0</v>
      </c>
      <c r="B106" s="177" t="s">
        <v>24</v>
      </c>
      <c r="C106" s="461">
        <v>45814.160891203705</v>
      </c>
      <c r="D106" s="134"/>
      <c r="E106" s="461">
        <v>45814.187685185185</v>
      </c>
      <c r="F106" s="461">
        <v>45814.21428240741</v>
      </c>
      <c r="G106" s="177"/>
      <c r="H106" s="177"/>
      <c r="I106" s="177"/>
      <c r="J106" s="177"/>
      <c r="K106" s="177"/>
      <c r="L106" s="177"/>
      <c r="M106" s="177"/>
      <c r="N106" s="177"/>
      <c r="O106" s="177"/>
      <c r="P106" s="177"/>
      <c r="Q106" s="177"/>
      <c r="R106" s="177"/>
      <c r="S106" s="177"/>
      <c r="T106" s="177"/>
      <c r="U106" s="464"/>
      <c r="V106" s="464"/>
      <c r="W106" s="465"/>
      <c r="X106" s="465"/>
      <c r="Y106" s="465"/>
      <c r="Z106" s="466"/>
      <c r="AA106" s="466"/>
    </row>
    <row r="107">
      <c r="A107" s="459">
        <v>45814.0</v>
      </c>
      <c r="B107" s="177" t="s">
        <v>58</v>
      </c>
      <c r="C107" s="461">
        <v>45814.09347222222</v>
      </c>
      <c r="D107" s="134"/>
      <c r="E107" s="461">
        <v>45814.194074074076</v>
      </c>
      <c r="F107" s="461">
        <v>45814.200590277775</v>
      </c>
      <c r="G107" s="177"/>
      <c r="H107" s="177"/>
      <c r="I107" s="177"/>
      <c r="J107" s="177"/>
      <c r="K107" s="177"/>
      <c r="L107" s="177"/>
      <c r="M107" s="177"/>
      <c r="N107" s="177"/>
      <c r="O107" s="177"/>
      <c r="P107" s="177"/>
      <c r="Q107" s="177"/>
      <c r="R107" s="177"/>
      <c r="S107" s="177"/>
      <c r="T107" s="177"/>
      <c r="U107" s="464"/>
      <c r="V107" s="464"/>
      <c r="W107" s="465"/>
      <c r="X107" s="465"/>
      <c r="Y107" s="465"/>
      <c r="Z107" s="466"/>
      <c r="AA107" s="466"/>
    </row>
    <row r="108">
      <c r="A108" s="459">
        <v>45814.0</v>
      </c>
      <c r="B108" s="177" t="s">
        <v>50</v>
      </c>
      <c r="C108" s="461">
        <v>45814.20295138889</v>
      </c>
      <c r="D108" s="134"/>
      <c r="E108" s="461">
        <v>45814.220625</v>
      </c>
      <c r="F108" s="461">
        <v>45814.23163194444</v>
      </c>
      <c r="G108" s="177"/>
      <c r="H108" s="177"/>
      <c r="I108" s="177"/>
      <c r="J108" s="177"/>
      <c r="K108" s="177"/>
      <c r="L108" s="177"/>
      <c r="M108" s="177"/>
      <c r="N108" s="177"/>
      <c r="O108" s="177"/>
      <c r="P108" s="177"/>
      <c r="Q108" s="177"/>
      <c r="R108" s="177"/>
      <c r="S108" s="177"/>
      <c r="T108" s="177"/>
      <c r="U108" s="464"/>
      <c r="V108" s="464"/>
      <c r="W108" s="465"/>
      <c r="X108" s="465"/>
      <c r="Y108" s="465"/>
      <c r="Z108" s="466"/>
      <c r="AA108" s="466"/>
    </row>
    <row r="109">
      <c r="A109" s="459">
        <v>45814.0</v>
      </c>
      <c r="B109" s="177" t="s">
        <v>227</v>
      </c>
      <c r="C109" s="461">
        <v>45814.19625</v>
      </c>
      <c r="D109" s="134"/>
      <c r="E109" s="461">
        <v>45814.19758101852</v>
      </c>
      <c r="F109" s="461">
        <v>45814.227060185185</v>
      </c>
      <c r="G109" s="177"/>
      <c r="H109" s="177"/>
      <c r="I109" s="177"/>
      <c r="J109" s="177"/>
      <c r="K109" s="177"/>
      <c r="L109" s="177"/>
      <c r="M109" s="177"/>
      <c r="N109" s="177"/>
      <c r="O109" s="177"/>
      <c r="P109" s="177"/>
      <c r="Q109" s="177"/>
      <c r="R109" s="177"/>
      <c r="S109" s="177"/>
      <c r="T109" s="177"/>
      <c r="U109" s="464"/>
      <c r="V109" s="464"/>
      <c r="W109" s="465"/>
      <c r="X109" s="465"/>
      <c r="Y109" s="465"/>
      <c r="Z109" s="466"/>
      <c r="AA109" s="466"/>
    </row>
    <row r="110">
      <c r="A110" s="459">
        <v>45814.0</v>
      </c>
      <c r="B110" s="177" t="s">
        <v>43</v>
      </c>
      <c r="C110" s="461">
        <v>45814.07813657408</v>
      </c>
      <c r="D110" s="134"/>
      <c r="E110" s="461">
        <v>45814.23107638889</v>
      </c>
      <c r="F110" s="461">
        <v>45814.24002314815</v>
      </c>
      <c r="G110" s="177"/>
      <c r="H110" s="177"/>
      <c r="I110" s="177"/>
      <c r="J110" s="177"/>
      <c r="K110" s="177"/>
      <c r="L110" s="177"/>
      <c r="M110" s="177"/>
      <c r="N110" s="177"/>
      <c r="O110" s="177"/>
      <c r="P110" s="177"/>
      <c r="Q110" s="177"/>
      <c r="R110" s="177"/>
      <c r="S110" s="177"/>
      <c r="T110" s="177"/>
      <c r="U110" s="464"/>
      <c r="V110" s="464"/>
      <c r="W110" s="465"/>
      <c r="X110" s="465"/>
      <c r="Y110" s="465"/>
      <c r="Z110" s="466"/>
      <c r="AA110" s="466"/>
    </row>
    <row r="111">
      <c r="A111" s="459">
        <v>45814.0</v>
      </c>
      <c r="B111" s="177" t="s">
        <v>11</v>
      </c>
      <c r="C111" s="461">
        <v>45814.18918981482</v>
      </c>
      <c r="D111" s="134"/>
      <c r="E111" s="461">
        <v>45814.194016203706</v>
      </c>
      <c r="F111" s="461">
        <v>45814.2209375</v>
      </c>
      <c r="G111" s="177"/>
      <c r="H111" s="177"/>
      <c r="I111" s="177"/>
      <c r="J111" s="177"/>
      <c r="K111" s="177"/>
      <c r="L111" s="177"/>
      <c r="M111" s="177"/>
      <c r="N111" s="177"/>
      <c r="O111" s="177"/>
      <c r="P111" s="177"/>
      <c r="Q111" s="177"/>
      <c r="R111" s="177"/>
      <c r="S111" s="177"/>
      <c r="T111" s="177"/>
      <c r="U111" s="464"/>
      <c r="V111" s="464"/>
      <c r="W111" s="465"/>
      <c r="X111" s="465"/>
      <c r="Y111" s="465"/>
      <c r="Z111" s="466"/>
      <c r="AA111" s="466"/>
    </row>
    <row r="112">
      <c r="A112" s="459">
        <v>45814.0</v>
      </c>
      <c r="B112" s="177" t="s">
        <v>97</v>
      </c>
      <c r="C112" s="461">
        <v>45814.11253472222</v>
      </c>
      <c r="D112" s="134"/>
      <c r="E112" s="461">
        <v>45814.12013888889</v>
      </c>
      <c r="F112" s="461">
        <v>45814.15628472222</v>
      </c>
      <c r="G112" s="177"/>
      <c r="H112" s="177"/>
      <c r="I112" s="177"/>
      <c r="J112" s="177"/>
      <c r="K112" s="177"/>
      <c r="L112" s="177"/>
      <c r="M112" s="177"/>
      <c r="N112" s="177"/>
      <c r="O112" s="177"/>
      <c r="P112" s="177"/>
      <c r="Q112" s="177"/>
      <c r="R112" s="177"/>
      <c r="S112" s="177"/>
      <c r="T112" s="177"/>
      <c r="U112" s="464"/>
      <c r="V112" s="464"/>
      <c r="W112" s="465"/>
      <c r="X112" s="465"/>
      <c r="Y112" s="465"/>
      <c r="Z112" s="466"/>
      <c r="AA112" s="466"/>
    </row>
    <row r="113">
      <c r="A113" s="459">
        <v>45814.0</v>
      </c>
      <c r="B113" s="177" t="s">
        <v>224</v>
      </c>
      <c r="C113" s="461">
        <v>45814.13599537037</v>
      </c>
      <c r="D113" s="134"/>
      <c r="E113" s="461">
        <v>45814.16914351852</v>
      </c>
      <c r="F113" s="461">
        <v>45814.18434027778</v>
      </c>
      <c r="G113" s="177"/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464"/>
      <c r="V113" s="464"/>
      <c r="W113" s="465"/>
      <c r="X113" s="465"/>
      <c r="Y113" s="465"/>
      <c r="Z113" s="466"/>
      <c r="AA113" s="466"/>
    </row>
    <row r="114">
      <c r="A114" s="459">
        <v>45814.0</v>
      </c>
      <c r="B114" s="177" t="s">
        <v>198</v>
      </c>
      <c r="C114" s="461">
        <v>45814.005694444444</v>
      </c>
      <c r="D114" s="134"/>
      <c r="E114" s="461">
        <v>45814.00746527778</v>
      </c>
      <c r="F114" s="461">
        <v>45814.009722222225</v>
      </c>
      <c r="G114" s="177"/>
      <c r="H114" s="177"/>
      <c r="I114" s="177"/>
      <c r="J114" s="177"/>
      <c r="K114" s="177"/>
      <c r="L114" s="177"/>
      <c r="M114" s="177"/>
      <c r="N114" s="177"/>
      <c r="O114" s="177"/>
      <c r="P114" s="177"/>
      <c r="Q114" s="177"/>
      <c r="R114" s="177"/>
      <c r="S114" s="177"/>
      <c r="T114" s="177"/>
      <c r="U114" s="464"/>
      <c r="V114" s="464"/>
      <c r="W114" s="465"/>
      <c r="X114" s="465"/>
      <c r="Y114" s="465"/>
      <c r="Z114" s="466"/>
      <c r="AA114" s="466"/>
    </row>
    <row r="115">
      <c r="A115" s="459">
        <v>45814.0</v>
      </c>
      <c r="B115" s="177" t="s">
        <v>129</v>
      </c>
      <c r="C115" s="461">
        <v>45814.21560185185</v>
      </c>
      <c r="D115" s="134"/>
      <c r="E115" s="461">
        <v>45814.215949074074</v>
      </c>
      <c r="F115" s="461">
        <v>45814.234988425924</v>
      </c>
      <c r="G115" s="177"/>
      <c r="H115" s="177"/>
      <c r="I115" s="177"/>
      <c r="J115" s="177"/>
      <c r="K115" s="177"/>
      <c r="L115" s="177"/>
      <c r="M115" s="177"/>
      <c r="N115" s="177"/>
      <c r="O115" s="177"/>
      <c r="P115" s="177"/>
      <c r="Q115" s="177"/>
      <c r="R115" s="177"/>
      <c r="S115" s="177"/>
      <c r="T115" s="177"/>
      <c r="U115" s="464"/>
      <c r="V115" s="464"/>
      <c r="W115" s="465"/>
      <c r="X115" s="465"/>
      <c r="Y115" s="465"/>
      <c r="Z115" s="466"/>
      <c r="AA115" s="466"/>
    </row>
    <row r="116">
      <c r="A116" s="459">
        <v>45814.0</v>
      </c>
      <c r="B116" s="177" t="s">
        <v>18</v>
      </c>
      <c r="C116" s="461">
        <v>45814.22190972222</v>
      </c>
      <c r="D116" s="134"/>
      <c r="E116" s="461">
        <v>45814.22393518518</v>
      </c>
      <c r="F116" s="461">
        <v>45814.24684027778</v>
      </c>
      <c r="G116" s="177"/>
      <c r="H116" s="177"/>
      <c r="I116" s="177"/>
      <c r="J116" s="177"/>
      <c r="K116" s="177"/>
      <c r="L116" s="177"/>
      <c r="M116" s="177"/>
      <c r="N116" s="177"/>
      <c r="O116" s="177"/>
      <c r="P116" s="177"/>
      <c r="Q116" s="177"/>
      <c r="R116" s="177"/>
      <c r="S116" s="177"/>
      <c r="T116" s="177"/>
      <c r="U116" s="464"/>
      <c r="V116" s="464"/>
      <c r="W116" s="465"/>
      <c r="X116" s="465"/>
      <c r="Y116" s="465"/>
      <c r="Z116" s="466"/>
      <c r="AA116" s="466"/>
    </row>
    <row r="117">
      <c r="A117" s="459">
        <v>45814.0</v>
      </c>
      <c r="B117" s="177" t="s">
        <v>146</v>
      </c>
      <c r="C117" s="461">
        <v>45814.161412037036</v>
      </c>
      <c r="D117" s="134"/>
      <c r="E117" s="461">
        <v>45814.18982638889</v>
      </c>
      <c r="F117" s="461">
        <v>45814.21289351852</v>
      </c>
      <c r="G117" s="177"/>
      <c r="H117" s="177"/>
      <c r="I117" s="177"/>
      <c r="J117" s="177"/>
      <c r="K117" s="177"/>
      <c r="L117" s="177"/>
      <c r="M117" s="177"/>
      <c r="N117" s="177"/>
      <c r="O117" s="177"/>
      <c r="P117" s="177"/>
      <c r="Q117" s="177"/>
      <c r="R117" s="177"/>
      <c r="S117" s="177"/>
      <c r="T117" s="177"/>
      <c r="U117" s="464"/>
      <c r="V117" s="464"/>
      <c r="W117" s="465"/>
      <c r="X117" s="465"/>
      <c r="Y117" s="465"/>
      <c r="Z117" s="466"/>
      <c r="AA117" s="466"/>
    </row>
    <row r="118">
      <c r="A118" s="459">
        <v>45814.0</v>
      </c>
      <c r="B118" s="177" t="s">
        <v>323</v>
      </c>
      <c r="C118" s="461">
        <v>45814.10822916667</v>
      </c>
      <c r="D118" s="134"/>
      <c r="E118" s="461">
        <v>45814.21144675926</v>
      </c>
      <c r="F118" s="461">
        <v>45814.23509259259</v>
      </c>
      <c r="G118" s="177"/>
      <c r="H118" s="177"/>
      <c r="I118" s="177"/>
      <c r="J118" s="177"/>
      <c r="K118" s="177"/>
      <c r="L118" s="177"/>
      <c r="M118" s="177"/>
      <c r="N118" s="177"/>
      <c r="O118" s="177"/>
      <c r="P118" s="177"/>
      <c r="Q118" s="177"/>
      <c r="R118" s="177"/>
      <c r="S118" s="177"/>
      <c r="T118" s="177"/>
      <c r="U118" s="464"/>
      <c r="V118" s="464"/>
      <c r="W118" s="465"/>
      <c r="X118" s="465"/>
      <c r="Y118" s="465"/>
      <c r="Z118" s="466"/>
      <c r="AA118" s="466"/>
    </row>
    <row r="119">
      <c r="A119" s="459">
        <v>45814.0</v>
      </c>
      <c r="B119" s="177" t="s">
        <v>13</v>
      </c>
      <c r="C119" s="461">
        <v>45814.21876157408</v>
      </c>
      <c r="D119" s="134"/>
      <c r="E119" s="461">
        <v>45814.220868055556</v>
      </c>
      <c r="F119" s="461">
        <v>45814.22292824074</v>
      </c>
      <c r="G119" s="177"/>
      <c r="H119" s="177"/>
      <c r="I119" s="177"/>
      <c r="J119" s="177"/>
      <c r="K119" s="177"/>
      <c r="L119" s="177"/>
      <c r="M119" s="177"/>
      <c r="N119" s="177"/>
      <c r="O119" s="177"/>
      <c r="P119" s="177"/>
      <c r="Q119" s="177"/>
      <c r="R119" s="177"/>
      <c r="S119" s="177"/>
      <c r="T119" s="177"/>
      <c r="U119" s="464"/>
      <c r="V119" s="464"/>
      <c r="W119" s="465"/>
      <c r="X119" s="465"/>
      <c r="Y119" s="465"/>
      <c r="Z119" s="466"/>
      <c r="AA119" s="466"/>
    </row>
    <row r="120">
      <c r="A120" s="459">
        <v>45814.0</v>
      </c>
      <c r="B120" s="177" t="s">
        <v>399</v>
      </c>
      <c r="C120" s="461">
        <v>45814.15960648148</v>
      </c>
      <c r="D120" s="134"/>
      <c r="E120" s="461">
        <v>45814.16224537037</v>
      </c>
      <c r="F120" s="461">
        <v>45814.170486111114</v>
      </c>
      <c r="G120" s="177"/>
      <c r="H120" s="177"/>
      <c r="I120" s="177"/>
      <c r="J120" s="177"/>
      <c r="K120" s="177"/>
      <c r="L120" s="177"/>
      <c r="M120" s="177"/>
      <c r="N120" s="177"/>
      <c r="O120" s="177"/>
      <c r="P120" s="177"/>
      <c r="Q120" s="177"/>
      <c r="R120" s="177"/>
      <c r="S120" s="177"/>
      <c r="T120" s="177"/>
      <c r="U120" s="464"/>
      <c r="V120" s="464"/>
      <c r="W120" s="465"/>
      <c r="X120" s="465"/>
      <c r="Y120" s="465"/>
      <c r="Z120" s="466"/>
      <c r="AA120" s="466"/>
    </row>
    <row r="121">
      <c r="A121" s="459">
        <v>45814.0</v>
      </c>
      <c r="B121" s="177" t="s">
        <v>76</v>
      </c>
      <c r="C121" s="461">
        <v>45814.19849537037</v>
      </c>
      <c r="D121" s="134"/>
      <c r="E121" s="461">
        <v>45814.21740740741</v>
      </c>
      <c r="F121" s="461">
        <v>45814.23509259259</v>
      </c>
      <c r="G121" s="177"/>
      <c r="H121" s="177"/>
      <c r="I121" s="177"/>
      <c r="J121" s="177"/>
      <c r="K121" s="177"/>
      <c r="L121" s="177"/>
      <c r="M121" s="177"/>
      <c r="N121" s="177"/>
      <c r="O121" s="177"/>
      <c r="P121" s="177"/>
      <c r="Q121" s="177"/>
      <c r="R121" s="177"/>
      <c r="S121" s="177"/>
      <c r="T121" s="177"/>
      <c r="U121" s="464"/>
      <c r="V121" s="464"/>
      <c r="W121" s="465"/>
      <c r="X121" s="465"/>
      <c r="Y121" s="465"/>
      <c r="Z121" s="466"/>
      <c r="AA121" s="466"/>
    </row>
    <row r="122">
      <c r="A122" s="459">
        <v>45814.0</v>
      </c>
      <c r="B122" s="177" t="s">
        <v>41</v>
      </c>
      <c r="C122" s="461">
        <v>45814.07405092593</v>
      </c>
      <c r="D122" s="134"/>
      <c r="E122" s="461">
        <v>45814.106944444444</v>
      </c>
      <c r="F122" s="461">
        <v>45814.12412037037</v>
      </c>
      <c r="G122" s="177"/>
      <c r="H122" s="177"/>
      <c r="I122" s="177"/>
      <c r="J122" s="177"/>
      <c r="K122" s="177"/>
      <c r="L122" s="177"/>
      <c r="M122" s="177"/>
      <c r="N122" s="177"/>
      <c r="O122" s="177"/>
      <c r="P122" s="177"/>
      <c r="Q122" s="177"/>
      <c r="R122" s="177"/>
      <c r="S122" s="177"/>
      <c r="T122" s="177"/>
      <c r="U122" s="464"/>
      <c r="V122" s="464"/>
      <c r="W122" s="465"/>
      <c r="X122" s="465"/>
      <c r="Y122" s="465"/>
      <c r="Z122" s="466"/>
      <c r="AA122" s="466"/>
    </row>
    <row r="123">
      <c r="A123" s="459">
        <v>45814.0</v>
      </c>
      <c r="B123" s="177" t="s">
        <v>771</v>
      </c>
      <c r="C123" s="461">
        <v>45814.215208333335</v>
      </c>
      <c r="D123" s="134"/>
      <c r="E123" s="461">
        <v>45814.23092592593</v>
      </c>
      <c r="F123" s="461">
        <v>45814.23489583333</v>
      </c>
      <c r="G123" s="177"/>
      <c r="H123" s="177"/>
      <c r="I123" s="177"/>
      <c r="J123" s="177"/>
      <c r="K123" s="177"/>
      <c r="L123" s="177"/>
      <c r="M123" s="177"/>
      <c r="N123" s="177"/>
      <c r="O123" s="177"/>
      <c r="P123" s="177"/>
      <c r="Q123" s="177"/>
      <c r="R123" s="177"/>
      <c r="S123" s="177"/>
      <c r="T123" s="177"/>
      <c r="U123" s="464"/>
      <c r="V123" s="464"/>
      <c r="W123" s="465"/>
      <c r="X123" s="465"/>
      <c r="Y123" s="465"/>
      <c r="Z123" s="466"/>
      <c r="AA123" s="466"/>
    </row>
    <row r="124">
      <c r="A124" s="459">
        <v>45814.0</v>
      </c>
      <c r="B124" s="177" t="s">
        <v>57</v>
      </c>
      <c r="C124" s="461">
        <v>45814.22053240741</v>
      </c>
      <c r="D124" s="134"/>
      <c r="E124" s="461">
        <v>45814.22313657407</v>
      </c>
      <c r="F124" s="461">
        <v>45814.24649305556</v>
      </c>
      <c r="G124" s="177"/>
      <c r="H124" s="177"/>
      <c r="I124" s="177"/>
      <c r="J124" s="177"/>
      <c r="K124" s="177"/>
      <c r="L124" s="177"/>
      <c r="M124" s="177"/>
      <c r="N124" s="177"/>
      <c r="O124" s="177"/>
      <c r="P124" s="177"/>
      <c r="Q124" s="177"/>
      <c r="R124" s="177"/>
      <c r="S124" s="177"/>
      <c r="T124" s="177"/>
      <c r="U124" s="464"/>
      <c r="V124" s="464"/>
      <c r="W124" s="465"/>
      <c r="X124" s="465"/>
      <c r="Y124" s="465"/>
      <c r="Z124" s="466"/>
      <c r="AA124" s="466"/>
    </row>
    <row r="125">
      <c r="A125" s="459">
        <v>45814.0</v>
      </c>
      <c r="B125" s="177" t="s">
        <v>178</v>
      </c>
      <c r="C125" s="461">
        <v>45814.14251157407</v>
      </c>
      <c r="D125" s="134"/>
      <c r="E125" s="461">
        <v>45814.14655092593</v>
      </c>
      <c r="F125" s="461">
        <v>45814.153125</v>
      </c>
      <c r="G125" s="177"/>
      <c r="H125" s="177"/>
      <c r="I125" s="177"/>
      <c r="J125" s="177"/>
      <c r="K125" s="177"/>
      <c r="L125" s="177"/>
      <c r="M125" s="177"/>
      <c r="N125" s="177"/>
      <c r="O125" s="177"/>
      <c r="P125" s="177"/>
      <c r="Q125" s="177"/>
      <c r="R125" s="177"/>
      <c r="S125" s="177"/>
      <c r="T125" s="177"/>
      <c r="U125" s="464"/>
      <c r="V125" s="464"/>
      <c r="W125" s="465"/>
      <c r="X125" s="465"/>
      <c r="Y125" s="465"/>
      <c r="Z125" s="466"/>
      <c r="AA125" s="466"/>
    </row>
    <row r="126">
      <c r="A126" s="459">
        <v>45814.0</v>
      </c>
      <c r="B126" s="177" t="s">
        <v>185</v>
      </c>
      <c r="C126" s="461">
        <v>45814.21733796296</v>
      </c>
      <c r="D126" s="134"/>
      <c r="E126" s="461">
        <v>45814.22107638889</v>
      </c>
      <c r="F126" s="461">
        <v>45814.232719907406</v>
      </c>
      <c r="G126" s="177"/>
      <c r="H126" s="177"/>
      <c r="I126" s="177"/>
      <c r="J126" s="177"/>
      <c r="K126" s="177"/>
      <c r="L126" s="177"/>
      <c r="M126" s="177"/>
      <c r="N126" s="177"/>
      <c r="O126" s="177"/>
      <c r="P126" s="177"/>
      <c r="Q126" s="177"/>
      <c r="R126" s="177"/>
      <c r="S126" s="177"/>
      <c r="T126" s="177"/>
      <c r="U126" s="464"/>
      <c r="V126" s="464"/>
      <c r="W126" s="465"/>
      <c r="X126" s="465"/>
      <c r="Y126" s="465"/>
      <c r="Z126" s="466"/>
      <c r="AA126" s="466"/>
    </row>
    <row r="127">
      <c r="A127" s="459">
        <v>45814.0</v>
      </c>
      <c r="B127" s="177" t="s">
        <v>317</v>
      </c>
      <c r="C127" s="461">
        <v>45814.16900462963</v>
      </c>
      <c r="D127" s="134"/>
      <c r="E127" s="461">
        <v>45814.172488425924</v>
      </c>
      <c r="F127" s="461">
        <v>45814.23267361111</v>
      </c>
      <c r="G127" s="177"/>
      <c r="H127" s="177"/>
      <c r="I127" s="177"/>
      <c r="J127" s="177"/>
      <c r="K127" s="177"/>
      <c r="L127" s="177"/>
      <c r="M127" s="177"/>
      <c r="N127" s="177"/>
      <c r="O127" s="177"/>
      <c r="P127" s="177"/>
      <c r="Q127" s="177"/>
      <c r="R127" s="177"/>
      <c r="S127" s="177"/>
      <c r="T127" s="177"/>
      <c r="U127" s="464"/>
      <c r="V127" s="464"/>
      <c r="W127" s="465"/>
      <c r="X127" s="465"/>
      <c r="Y127" s="465"/>
      <c r="Z127" s="466"/>
      <c r="AA127" s="466"/>
    </row>
    <row r="128">
      <c r="A128" s="459">
        <v>45814.0</v>
      </c>
      <c r="B128" s="177" t="s">
        <v>103</v>
      </c>
      <c r="C128" s="461">
        <v>45814.13494212963</v>
      </c>
      <c r="D128" s="134"/>
      <c r="E128" s="461">
        <v>45814.17505787037</v>
      </c>
      <c r="F128" s="461">
        <v>45814.19645833333</v>
      </c>
      <c r="G128" s="177"/>
      <c r="H128" s="177"/>
      <c r="I128" s="177"/>
      <c r="J128" s="177"/>
      <c r="K128" s="177"/>
      <c r="L128" s="177"/>
      <c r="M128" s="177"/>
      <c r="N128" s="177"/>
      <c r="O128" s="177"/>
      <c r="P128" s="177"/>
      <c r="Q128" s="177"/>
      <c r="R128" s="177"/>
      <c r="S128" s="177"/>
      <c r="T128" s="177"/>
      <c r="U128" s="464"/>
      <c r="V128" s="464"/>
      <c r="W128" s="465"/>
      <c r="X128" s="465"/>
      <c r="Y128" s="465"/>
      <c r="Z128" s="466"/>
      <c r="AA128" s="466"/>
    </row>
    <row r="129">
      <c r="A129" s="459">
        <v>45814.0</v>
      </c>
      <c r="B129" s="177" t="s">
        <v>130</v>
      </c>
      <c r="C129" s="461">
        <v>45814.17034722222</v>
      </c>
      <c r="D129" s="134"/>
      <c r="E129" s="461">
        <v>45814.17474537037</v>
      </c>
      <c r="F129" s="461">
        <v>45814.19961805556</v>
      </c>
      <c r="G129" s="177"/>
      <c r="H129" s="177"/>
      <c r="I129" s="177"/>
      <c r="J129" s="177"/>
      <c r="K129" s="177"/>
      <c r="L129" s="177"/>
      <c r="M129" s="177"/>
      <c r="N129" s="177"/>
      <c r="O129" s="177"/>
      <c r="P129" s="177"/>
      <c r="Q129" s="177"/>
      <c r="R129" s="177"/>
      <c r="S129" s="177"/>
      <c r="T129" s="177"/>
      <c r="U129" s="464"/>
      <c r="V129" s="464"/>
      <c r="W129" s="465"/>
      <c r="X129" s="465"/>
      <c r="Y129" s="465"/>
      <c r="Z129" s="466"/>
      <c r="AA129" s="466"/>
    </row>
    <row r="130">
      <c r="A130" s="459">
        <v>45814.0</v>
      </c>
      <c r="B130" s="177" t="s">
        <v>193</v>
      </c>
      <c r="C130" s="461">
        <v>45814.130902777775</v>
      </c>
      <c r="D130" s="134"/>
      <c r="E130" s="461">
        <v>45814.173171296294</v>
      </c>
      <c r="F130" s="461">
        <v>45814.23708333333</v>
      </c>
      <c r="G130" s="177"/>
      <c r="H130" s="177"/>
      <c r="I130" s="177"/>
      <c r="J130" s="177"/>
      <c r="K130" s="177"/>
      <c r="L130" s="178"/>
      <c r="M130" s="177"/>
      <c r="N130" s="177"/>
      <c r="O130" s="177"/>
      <c r="P130" s="177"/>
      <c r="Q130" s="177"/>
      <c r="R130" s="177"/>
      <c r="S130" s="177"/>
      <c r="T130" s="177"/>
      <c r="U130" s="464"/>
      <c r="V130" s="464"/>
      <c r="W130" s="465"/>
      <c r="X130" s="465"/>
      <c r="Y130" s="465"/>
      <c r="Z130" s="466"/>
      <c r="AA130" s="466"/>
    </row>
    <row r="131">
      <c r="A131" s="459">
        <v>45814.0</v>
      </c>
      <c r="B131" s="177" t="s">
        <v>244</v>
      </c>
      <c r="C131" s="461">
        <v>45814.199421296296</v>
      </c>
      <c r="D131" s="134"/>
      <c r="E131" s="461">
        <v>45814.20292824074</v>
      </c>
      <c r="F131" s="461">
        <v>45814.3025462963</v>
      </c>
      <c r="G131" s="177"/>
      <c r="H131" s="177"/>
      <c r="I131" s="177"/>
      <c r="J131" s="177"/>
      <c r="K131" s="177"/>
      <c r="L131" s="177"/>
      <c r="M131" s="177"/>
      <c r="N131" s="177"/>
      <c r="O131" s="177"/>
      <c r="P131" s="177"/>
      <c r="Q131" s="177"/>
      <c r="R131" s="177"/>
      <c r="S131" s="177"/>
      <c r="T131" s="177"/>
      <c r="U131" s="464"/>
      <c r="V131" s="464"/>
      <c r="W131" s="465"/>
      <c r="X131" s="465"/>
      <c r="Y131" s="465"/>
      <c r="Z131" s="466"/>
      <c r="AA131" s="466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37.13"/>
    <col customWidth="1" min="3" max="5" width="23.0"/>
  </cols>
  <sheetData>
    <row r="1">
      <c r="A1" s="469" t="s">
        <v>2156</v>
      </c>
      <c r="B1" s="470" t="s">
        <v>2157</v>
      </c>
      <c r="C1" s="470" t="s">
        <v>2158</v>
      </c>
      <c r="D1" s="470" t="s">
        <v>2159</v>
      </c>
      <c r="E1" s="470" t="s">
        <v>2160</v>
      </c>
    </row>
    <row r="2">
      <c r="A2" s="459">
        <v>45817.0</v>
      </c>
      <c r="B2" s="177" t="s">
        <v>358</v>
      </c>
      <c r="C2" s="177">
        <v>45817.32502314815</v>
      </c>
      <c r="D2" s="177">
        <v>45817.33967605324</v>
      </c>
      <c r="E2" s="177">
        <v>45817.34725398148</v>
      </c>
    </row>
    <row r="3">
      <c r="A3" s="459">
        <v>45817.0</v>
      </c>
      <c r="B3" s="177" t="s">
        <v>28</v>
      </c>
      <c r="C3" s="177">
        <v>45817.251921296294</v>
      </c>
      <c r="D3" s="177">
        <v>45817.254137916665</v>
      </c>
      <c r="E3" s="177">
        <v>45817.33891399306</v>
      </c>
    </row>
    <row r="4">
      <c r="A4" s="459">
        <v>45817.0</v>
      </c>
      <c r="B4" s="177" t="s">
        <v>37</v>
      </c>
      <c r="C4" s="177">
        <v>45817.22625</v>
      </c>
      <c r="D4" s="177">
        <v>45817.26914509259</v>
      </c>
      <c r="E4" s="177">
        <v>45817.338429814816</v>
      </c>
    </row>
    <row r="5">
      <c r="A5" s="459">
        <v>45817.0</v>
      </c>
      <c r="B5" s="177" t="s">
        <v>129</v>
      </c>
      <c r="C5" s="177">
        <v>45817.27408564815</v>
      </c>
      <c r="D5" s="177">
        <v>45817.27455415509</v>
      </c>
      <c r="E5" s="177">
        <v>45817.33242489583</v>
      </c>
    </row>
    <row r="6">
      <c r="A6" s="459">
        <v>45817.0</v>
      </c>
      <c r="B6" s="177" t="s">
        <v>22</v>
      </c>
      <c r="C6" s="177">
        <v>45817.27929398148</v>
      </c>
      <c r="D6" s="177">
        <v>45817.28317287037</v>
      </c>
      <c r="E6" s="177">
        <v>45817.31262978009</v>
      </c>
    </row>
    <row r="7">
      <c r="A7" s="459">
        <v>45817.0</v>
      </c>
      <c r="B7" s="177" t="s">
        <v>703</v>
      </c>
      <c r="C7" s="177">
        <v>45817.193877314814</v>
      </c>
      <c r="D7" s="177">
        <v>45817.20416969907</v>
      </c>
      <c r="E7" s="177">
        <v>45817.31160112269</v>
      </c>
    </row>
    <row r="8">
      <c r="A8" s="459">
        <v>45817.0</v>
      </c>
      <c r="B8" s="177" t="s">
        <v>244</v>
      </c>
      <c r="C8" s="177">
        <v>45817.26296296297</v>
      </c>
      <c r="D8" s="177">
        <v>45817.26595292824</v>
      </c>
      <c r="E8" s="177">
        <v>45817.300480543985</v>
      </c>
    </row>
    <row r="9">
      <c r="A9" s="459">
        <v>45817.0</v>
      </c>
      <c r="B9" s="177" t="s">
        <v>40</v>
      </c>
      <c r="C9" s="177">
        <v>45817.27930555555</v>
      </c>
      <c r="D9" s="177">
        <v>45817.28331678241</v>
      </c>
      <c r="E9" s="177">
        <v>45817.293081261574</v>
      </c>
    </row>
    <row r="10">
      <c r="A10" s="459">
        <v>45817.0</v>
      </c>
      <c r="B10" s="177" t="s">
        <v>47</v>
      </c>
      <c r="C10" s="177">
        <v>45817.25005787037</v>
      </c>
      <c r="D10" s="177">
        <v>45817.256312233796</v>
      </c>
      <c r="E10" s="177">
        <v>45817.290429050925</v>
      </c>
    </row>
    <row r="11">
      <c r="A11" s="459">
        <v>45817.0</v>
      </c>
      <c r="B11" s="177" t="s">
        <v>84</v>
      </c>
      <c r="C11" s="177">
        <v>45817.26094907407</v>
      </c>
      <c r="D11" s="177">
        <v>45817.262859270835</v>
      </c>
      <c r="E11" s="177">
        <v>45817.289970543985</v>
      </c>
    </row>
    <row r="12">
      <c r="A12" s="459">
        <v>45817.0</v>
      </c>
      <c r="B12" s="177" t="s">
        <v>279</v>
      </c>
      <c r="C12" s="177">
        <v>45817.28282407407</v>
      </c>
      <c r="D12" s="177">
        <v>45817.28555528935</v>
      </c>
      <c r="E12" s="177">
        <v>45817.28844712963</v>
      </c>
    </row>
    <row r="13">
      <c r="A13" s="459">
        <v>45817.0</v>
      </c>
      <c r="B13" s="177" t="s">
        <v>45</v>
      </c>
      <c r="C13" s="177">
        <v>45817.26967592593</v>
      </c>
      <c r="D13" s="177">
        <v>45817.27252039352</v>
      </c>
      <c r="E13" s="177">
        <v>45817.28755341435</v>
      </c>
    </row>
    <row r="14">
      <c r="A14" s="459">
        <v>45817.0</v>
      </c>
      <c r="B14" s="177" t="s">
        <v>18</v>
      </c>
      <c r="C14" s="177">
        <v>45817.25981481482</v>
      </c>
      <c r="D14" s="177">
        <v>45817.2607659375</v>
      </c>
      <c r="E14" s="177">
        <v>45817.28399751157</v>
      </c>
    </row>
    <row r="15">
      <c r="A15" s="459">
        <v>45817.0</v>
      </c>
      <c r="B15" s="177" t="s">
        <v>26</v>
      </c>
      <c r="C15" s="177">
        <v>45817.23645833333</v>
      </c>
      <c r="D15" s="177">
        <v>45817.239747141204</v>
      </c>
      <c r="E15" s="177">
        <v>45817.28326379629</v>
      </c>
    </row>
    <row r="16">
      <c r="A16" s="459">
        <v>45817.0</v>
      </c>
      <c r="B16" s="177" t="s">
        <v>57</v>
      </c>
      <c r="C16" s="177">
        <v>45817.25703703704</v>
      </c>
      <c r="D16" s="177">
        <v>45817.259709502316</v>
      </c>
      <c r="E16" s="177">
        <v>45817.27898865741</v>
      </c>
    </row>
    <row r="17">
      <c r="A17" s="459">
        <v>45817.0</v>
      </c>
      <c r="B17" s="177" t="s">
        <v>8</v>
      </c>
      <c r="C17" s="177">
        <v>45817.24591435185</v>
      </c>
      <c r="D17" s="177">
        <v>45817.273753194444</v>
      </c>
      <c r="E17" s="177">
        <v>45817.27575425926</v>
      </c>
    </row>
    <row r="18">
      <c r="A18" s="459">
        <v>45817.0</v>
      </c>
      <c r="B18" s="177" t="s">
        <v>226</v>
      </c>
      <c r="C18" s="177">
        <v>45817.2303125</v>
      </c>
      <c r="D18" s="177">
        <v>45817.23664858796</v>
      </c>
      <c r="E18" s="177">
        <v>45817.27463087963</v>
      </c>
    </row>
    <row r="19">
      <c r="A19" s="459">
        <v>45817.0</v>
      </c>
      <c r="B19" s="177" t="s">
        <v>331</v>
      </c>
      <c r="C19" s="177">
        <v>45817.25751157408</v>
      </c>
      <c r="D19" s="177">
        <v>45817.25938733797</v>
      </c>
      <c r="E19" s="177">
        <v>45817.27266072917</v>
      </c>
    </row>
    <row r="20">
      <c r="A20" s="459">
        <v>45817.0</v>
      </c>
      <c r="B20" s="177" t="s">
        <v>61</v>
      </c>
      <c r="C20" s="177">
        <v>45817.23434027778</v>
      </c>
      <c r="D20" s="177">
        <v>45817.23703697917</v>
      </c>
      <c r="E20" s="177">
        <v>45817.271249606485</v>
      </c>
    </row>
    <row r="21">
      <c r="A21" s="459">
        <v>45817.0</v>
      </c>
      <c r="B21" s="177" t="s">
        <v>602</v>
      </c>
      <c r="C21" s="177">
        <v>45817.26840277778</v>
      </c>
      <c r="D21" s="177">
        <v>45817.268984560185</v>
      </c>
      <c r="E21" s="177">
        <v>45817.27051908565</v>
      </c>
    </row>
    <row r="22">
      <c r="A22" s="459">
        <v>45817.0</v>
      </c>
      <c r="B22" s="177" t="s">
        <v>104</v>
      </c>
      <c r="C22" s="177">
        <v>45817.16643518519</v>
      </c>
      <c r="D22" s="177">
        <v>45817.23291938657</v>
      </c>
      <c r="E22" s="177">
        <v>45817.27047726852</v>
      </c>
    </row>
    <row r="23">
      <c r="A23" s="459">
        <v>45817.0</v>
      </c>
      <c r="B23" s="177" t="s">
        <v>101</v>
      </c>
      <c r="C23" s="177">
        <v>45817.24998842592</v>
      </c>
      <c r="D23" s="177">
        <v>45817.252464907404</v>
      </c>
      <c r="E23" s="177">
        <v>45817.26620925926</v>
      </c>
    </row>
    <row r="24">
      <c r="A24" s="459">
        <v>45817.0</v>
      </c>
      <c r="B24" s="177" t="s">
        <v>193</v>
      </c>
      <c r="C24" s="177">
        <v>45817.14849537037</v>
      </c>
      <c r="D24" s="177">
        <v>45817.197975104165</v>
      </c>
      <c r="E24" s="177">
        <v>45817.266015381945</v>
      </c>
    </row>
    <row r="25">
      <c r="A25" s="459">
        <v>45817.0</v>
      </c>
      <c r="B25" s="177" t="s">
        <v>157</v>
      </c>
      <c r="C25" s="177">
        <v>45817.251122685186</v>
      </c>
      <c r="D25" s="177">
        <v>45817.25223118056</v>
      </c>
      <c r="E25" s="177">
        <v>45817.26516728009</v>
      </c>
    </row>
    <row r="26">
      <c r="A26" s="459">
        <v>45817.0</v>
      </c>
      <c r="B26" s="177" t="s">
        <v>787</v>
      </c>
      <c r="C26" s="177">
        <v>45817.25983796296</v>
      </c>
      <c r="D26" s="177">
        <v>45817.261473032406</v>
      </c>
      <c r="E26" s="177">
        <v>45817.26429037037</v>
      </c>
    </row>
    <row r="27">
      <c r="A27" s="459">
        <v>45817.0</v>
      </c>
      <c r="B27" s="177" t="s">
        <v>70</v>
      </c>
      <c r="C27" s="177">
        <v>45817.22797453704</v>
      </c>
      <c r="D27" s="177">
        <v>45817.229713912035</v>
      </c>
      <c r="E27" s="177">
        <v>45817.26417096065</v>
      </c>
    </row>
    <row r="28">
      <c r="A28" s="459">
        <v>45817.0</v>
      </c>
      <c r="B28" s="177" t="s">
        <v>7</v>
      </c>
      <c r="C28" s="177">
        <v>45817.20767361111</v>
      </c>
      <c r="D28" s="177">
        <v>45817.21257877315</v>
      </c>
      <c r="E28" s="177">
        <v>45817.26091506945</v>
      </c>
    </row>
    <row r="29">
      <c r="A29" s="459">
        <v>45817.0</v>
      </c>
      <c r="B29" s="177" t="s">
        <v>79</v>
      </c>
      <c r="C29" s="177">
        <v>45817.23305555555</v>
      </c>
      <c r="D29" s="177">
        <v>45817.23921591435</v>
      </c>
      <c r="E29" s="177">
        <v>45817.26084199074</v>
      </c>
    </row>
    <row r="30">
      <c r="A30" s="459">
        <v>45817.0</v>
      </c>
      <c r="B30" s="177" t="s">
        <v>17</v>
      </c>
      <c r="C30" s="177">
        <v>45817.25266203703</v>
      </c>
      <c r="D30" s="177">
        <v>45817.253378726855</v>
      </c>
      <c r="E30" s="177">
        <v>45817.26048199074</v>
      </c>
    </row>
    <row r="31">
      <c r="A31" s="459">
        <v>45817.0</v>
      </c>
      <c r="B31" s="177" t="s">
        <v>155</v>
      </c>
      <c r="C31" s="177">
        <v>45817.24304398148</v>
      </c>
      <c r="D31" s="177">
        <v>45817.245004675926</v>
      </c>
      <c r="E31" s="177">
        <v>45817.25964927083</v>
      </c>
    </row>
    <row r="32">
      <c r="A32" s="459">
        <v>45817.0</v>
      </c>
      <c r="B32" s="177" t="s">
        <v>69</v>
      </c>
      <c r="C32" s="177">
        <v>45817.221354166664</v>
      </c>
      <c r="D32" s="177">
        <v>45817.22834119213</v>
      </c>
      <c r="E32" s="177">
        <v>45817.258879340276</v>
      </c>
    </row>
    <row r="33">
      <c r="A33" s="459">
        <v>45817.0</v>
      </c>
      <c r="B33" s="177" t="s">
        <v>52</v>
      </c>
      <c r="C33" s="177">
        <v>45817.22923611111</v>
      </c>
      <c r="D33" s="177">
        <v>45817.25676392361</v>
      </c>
      <c r="E33" s="177">
        <v>45817.25878493056</v>
      </c>
    </row>
    <row r="34">
      <c r="A34" s="459">
        <v>45817.0</v>
      </c>
      <c r="B34" s="177" t="s">
        <v>235</v>
      </c>
      <c r="C34" s="177">
        <v>45817.22212962963</v>
      </c>
      <c r="D34" s="177">
        <v>45817.224916342595</v>
      </c>
      <c r="E34" s="177">
        <v>45817.25729393519</v>
      </c>
    </row>
    <row r="35">
      <c r="A35" s="459">
        <v>45817.0</v>
      </c>
      <c r="B35" s="177" t="s">
        <v>172</v>
      </c>
      <c r="C35" s="177">
        <v>45817.19158564815</v>
      </c>
      <c r="D35" s="177">
        <v>45817.19337342593</v>
      </c>
      <c r="E35" s="177">
        <v>45817.25609444444</v>
      </c>
    </row>
    <row r="36">
      <c r="A36" s="459">
        <v>45817.0</v>
      </c>
      <c r="B36" s="177" t="s">
        <v>174</v>
      </c>
      <c r="C36" s="177">
        <v>45817.23165509259</v>
      </c>
      <c r="D36" s="177">
        <v>45817.24492672454</v>
      </c>
      <c r="E36" s="177">
        <v>45817.25352194445</v>
      </c>
    </row>
    <row r="37">
      <c r="A37" s="459">
        <v>45817.0</v>
      </c>
      <c r="B37" s="177" t="s">
        <v>360</v>
      </c>
      <c r="C37" s="177">
        <v>45817.236446759256</v>
      </c>
      <c r="D37" s="177">
        <v>45817.238592361115</v>
      </c>
      <c r="E37" s="177">
        <v>45817.24892972222</v>
      </c>
    </row>
    <row r="38">
      <c r="A38" s="459">
        <v>45817.0</v>
      </c>
      <c r="B38" s="177" t="s">
        <v>9</v>
      </c>
      <c r="C38" s="177">
        <v>45817.22153935185</v>
      </c>
      <c r="D38" s="177">
        <v>45817.22423517361</v>
      </c>
      <c r="E38" s="177">
        <v>45817.248470150465</v>
      </c>
    </row>
    <row r="39">
      <c r="A39" s="459">
        <v>45817.0</v>
      </c>
      <c r="B39" s="177" t="s">
        <v>160</v>
      </c>
      <c r="C39" s="177">
        <v>45817.16804398148</v>
      </c>
      <c r="D39" s="177">
        <v>45817.21016722222</v>
      </c>
      <c r="E39" s="177">
        <v>45817.248247916665</v>
      </c>
    </row>
    <row r="40">
      <c r="A40" s="459">
        <v>45817.0</v>
      </c>
      <c r="B40" s="177" t="s">
        <v>241</v>
      </c>
      <c r="C40" s="177">
        <v>45817.23173611111</v>
      </c>
      <c r="D40" s="177">
        <v>45817.23483931713</v>
      </c>
      <c r="E40" s="177">
        <v>45817.246747916666</v>
      </c>
    </row>
    <row r="41">
      <c r="A41" s="459">
        <v>45817.0</v>
      </c>
      <c r="B41" s="177" t="s">
        <v>606</v>
      </c>
      <c r="C41" s="177">
        <v>45817.2365625</v>
      </c>
      <c r="D41" s="177">
        <v>45817.23741414352</v>
      </c>
      <c r="E41" s="177">
        <v>45817.2463065625</v>
      </c>
    </row>
    <row r="42">
      <c r="A42" s="459">
        <v>45817.0</v>
      </c>
      <c r="B42" s="177" t="s">
        <v>77</v>
      </c>
      <c r="C42" s="177">
        <v>45817.22137731482</v>
      </c>
      <c r="D42" s="177">
        <v>45817.22187178241</v>
      </c>
      <c r="E42" s="177">
        <v>45817.24336166667</v>
      </c>
    </row>
    <row r="43">
      <c r="A43" s="459">
        <v>45817.0</v>
      </c>
      <c r="B43" s="177" t="s">
        <v>43</v>
      </c>
      <c r="C43" s="177">
        <v>45817.22951388889</v>
      </c>
      <c r="D43" s="177">
        <v>45817.232450787036</v>
      </c>
      <c r="E43" s="177">
        <v>45817.24329484953</v>
      </c>
    </row>
    <row r="44">
      <c r="A44" s="459">
        <v>45817.0</v>
      </c>
      <c r="B44" s="177" t="s">
        <v>291</v>
      </c>
      <c r="C44" s="177">
        <v>45817.21915509259</v>
      </c>
      <c r="D44" s="177">
        <v>45817.23397821759</v>
      </c>
      <c r="E44" s="177">
        <v>45817.24326484954</v>
      </c>
    </row>
    <row r="45">
      <c r="A45" s="459">
        <v>45817.0</v>
      </c>
      <c r="B45" s="177" t="s">
        <v>31</v>
      </c>
      <c r="C45" s="177">
        <v>45817.22672453704</v>
      </c>
      <c r="D45" s="177">
        <v>45817.22827894676</v>
      </c>
      <c r="E45" s="177">
        <v>45817.24160324074</v>
      </c>
    </row>
    <row r="46">
      <c r="A46" s="459">
        <v>45817.0</v>
      </c>
      <c r="B46" s="177" t="s">
        <v>54</v>
      </c>
      <c r="C46" s="177">
        <v>45817.2271412037</v>
      </c>
      <c r="D46" s="177">
        <v>45817.229947210646</v>
      </c>
      <c r="E46" s="177">
        <v>45817.2407915625</v>
      </c>
    </row>
    <row r="47">
      <c r="A47" s="459">
        <v>45817.0</v>
      </c>
      <c r="B47" s="177" t="s">
        <v>91</v>
      </c>
      <c r="C47" s="177">
        <v>45817.18736111111</v>
      </c>
      <c r="D47" s="177">
        <v>45817.20586011574</v>
      </c>
      <c r="E47" s="177">
        <v>45817.24005894676</v>
      </c>
    </row>
    <row r="48">
      <c r="A48" s="459">
        <v>45817.0</v>
      </c>
      <c r="B48" s="177" t="s">
        <v>76</v>
      </c>
      <c r="C48" s="177">
        <v>45817.21792824074</v>
      </c>
      <c r="D48" s="177">
        <v>45817.22009369213</v>
      </c>
      <c r="E48" s="177">
        <v>45817.23840912037</v>
      </c>
    </row>
    <row r="49">
      <c r="A49" s="459">
        <v>45817.0</v>
      </c>
      <c r="B49" s="177" t="s">
        <v>227</v>
      </c>
      <c r="C49" s="177">
        <v>45817.2096875</v>
      </c>
      <c r="D49" s="177">
        <v>45817.21147318287</v>
      </c>
      <c r="E49" s="177">
        <v>45817.23600163194</v>
      </c>
    </row>
    <row r="50">
      <c r="A50" s="459">
        <v>45817.0</v>
      </c>
      <c r="B50" s="177" t="s">
        <v>422</v>
      </c>
      <c r="C50" s="177">
        <v>45817.2205787037</v>
      </c>
      <c r="D50" s="177">
        <v>45817.22522153935</v>
      </c>
      <c r="E50" s="177">
        <v>45817.234518287034</v>
      </c>
    </row>
    <row r="51">
      <c r="A51" s="459">
        <v>45817.0</v>
      </c>
      <c r="B51" s="177" t="s">
        <v>205</v>
      </c>
      <c r="C51" s="177">
        <v>45817.20386574074</v>
      </c>
      <c r="D51" s="177">
        <v>45817.20735679398</v>
      </c>
      <c r="E51" s="177">
        <v>45817.233900555555</v>
      </c>
    </row>
    <row r="52">
      <c r="A52" s="459">
        <v>45817.0</v>
      </c>
      <c r="B52" s="177" t="s">
        <v>1452</v>
      </c>
      <c r="C52" s="177">
        <v>45817.21738425926</v>
      </c>
      <c r="D52" s="177">
        <v>45817.218364016204</v>
      </c>
      <c r="E52" s="177">
        <v>45817.232119444445</v>
      </c>
    </row>
    <row r="53">
      <c r="A53" s="459">
        <v>45817.0</v>
      </c>
      <c r="B53" s="177" t="s">
        <v>771</v>
      </c>
      <c r="C53" s="177">
        <v>45817.2218287037</v>
      </c>
      <c r="D53" s="177">
        <v>45817.226917858796</v>
      </c>
      <c r="E53" s="177">
        <v>45817.231992430556</v>
      </c>
    </row>
    <row r="54">
      <c r="A54" s="459">
        <v>45817.0</v>
      </c>
      <c r="B54" s="177" t="s">
        <v>73</v>
      </c>
      <c r="C54" s="177">
        <v>45817.21886574074</v>
      </c>
      <c r="D54" s="177">
        <v>45817.21960077546</v>
      </c>
      <c r="E54" s="177">
        <v>45817.231684722225</v>
      </c>
    </row>
    <row r="55">
      <c r="A55" s="459">
        <v>45817.0</v>
      </c>
      <c r="B55" s="177" t="s">
        <v>50</v>
      </c>
      <c r="C55" s="177">
        <v>45817.21288194445</v>
      </c>
      <c r="D55" s="177">
        <v>45817.218677557874</v>
      </c>
      <c r="E55" s="177">
        <v>45817.229084039354</v>
      </c>
    </row>
    <row r="56">
      <c r="A56" s="459">
        <v>45817.0</v>
      </c>
      <c r="B56" s="177" t="s">
        <v>773</v>
      </c>
      <c r="C56" s="177">
        <v>45817.210960648146</v>
      </c>
      <c r="D56" s="177">
        <v>45817.21410046297</v>
      </c>
      <c r="E56" s="177">
        <v>45817.228911770835</v>
      </c>
    </row>
    <row r="57">
      <c r="A57" s="459">
        <v>45817.0</v>
      </c>
      <c r="B57" s="177" t="s">
        <v>86</v>
      </c>
      <c r="C57" s="177">
        <v>45817.11886574074</v>
      </c>
      <c r="D57" s="177">
        <v>45817.22054677083</v>
      </c>
      <c r="E57" s="177">
        <v>45817.22860069444</v>
      </c>
    </row>
    <row r="58">
      <c r="A58" s="459">
        <v>45817.0</v>
      </c>
      <c r="B58" s="177" t="s">
        <v>179</v>
      </c>
      <c r="C58" s="177">
        <v>45817.160046296296</v>
      </c>
      <c r="D58" s="177">
        <v>45817.16732501157</v>
      </c>
      <c r="E58" s="177">
        <v>45817.22761628472</v>
      </c>
    </row>
    <row r="59">
      <c r="A59" s="459">
        <v>45817.0</v>
      </c>
      <c r="B59" s="177" t="s">
        <v>88</v>
      </c>
      <c r="C59" s="177">
        <v>45817.18717592592</v>
      </c>
      <c r="D59" s="177">
        <v>45817.20626234954</v>
      </c>
      <c r="E59" s="177">
        <v>45817.22598238426</v>
      </c>
    </row>
    <row r="60">
      <c r="A60" s="459">
        <v>45817.0</v>
      </c>
      <c r="B60" s="177" t="s">
        <v>132</v>
      </c>
      <c r="C60" s="177">
        <v>45817.15429398148</v>
      </c>
      <c r="D60" s="177">
        <v>45817.220388472226</v>
      </c>
      <c r="E60" s="177">
        <v>45817.225496527775</v>
      </c>
    </row>
    <row r="61">
      <c r="A61" s="459">
        <v>45817.0</v>
      </c>
      <c r="B61" s="177" t="s">
        <v>49</v>
      </c>
      <c r="C61" s="177">
        <v>45817.156493055554</v>
      </c>
      <c r="D61" s="177">
        <v>45817.204072858796</v>
      </c>
      <c r="E61" s="177">
        <v>45817.225289166665</v>
      </c>
    </row>
    <row r="62">
      <c r="A62" s="459">
        <v>45817.0</v>
      </c>
      <c r="B62" s="177" t="s">
        <v>728</v>
      </c>
      <c r="C62" s="177">
        <v>45817.19594907408</v>
      </c>
      <c r="D62" s="177">
        <v>45817.201890219905</v>
      </c>
      <c r="E62" s="177">
        <v>45817.225199699074</v>
      </c>
    </row>
    <row r="63">
      <c r="A63" s="459">
        <v>45817.0</v>
      </c>
      <c r="B63" s="177" t="s">
        <v>201</v>
      </c>
      <c r="C63" s="177">
        <v>45817.210173611114</v>
      </c>
      <c r="D63" s="177">
        <v>45817.21672502315</v>
      </c>
      <c r="E63" s="177">
        <v>45817.22422476852</v>
      </c>
    </row>
    <row r="64">
      <c r="A64" s="459">
        <v>45817.0</v>
      </c>
      <c r="B64" s="177" t="s">
        <v>11</v>
      </c>
      <c r="C64" s="177">
        <v>45817.19715277778</v>
      </c>
      <c r="D64" s="177">
        <v>45817.20120971065</v>
      </c>
      <c r="E64" s="177">
        <v>45817.22396928241</v>
      </c>
    </row>
    <row r="65">
      <c r="A65" s="459">
        <v>45817.0</v>
      </c>
      <c r="B65" s="177" t="s">
        <v>124</v>
      </c>
      <c r="C65" s="177">
        <v>45817.129699074074</v>
      </c>
      <c r="D65" s="177">
        <v>45817.210019756945</v>
      </c>
      <c r="E65" s="177">
        <v>45817.22395018519</v>
      </c>
    </row>
    <row r="66">
      <c r="A66" s="459">
        <v>45817.0</v>
      </c>
      <c r="B66" s="177" t="s">
        <v>185</v>
      </c>
      <c r="C66" s="177">
        <v>45817.2006712963</v>
      </c>
      <c r="D66" s="177">
        <v>45817.21191972222</v>
      </c>
      <c r="E66" s="177">
        <v>45817.223949074076</v>
      </c>
    </row>
    <row r="67">
      <c r="A67" s="459">
        <v>45817.0</v>
      </c>
      <c r="B67" s="177" t="s">
        <v>118</v>
      </c>
      <c r="C67" s="177">
        <v>45817.19540509259</v>
      </c>
      <c r="D67" s="177">
        <v>45817.212379143515</v>
      </c>
      <c r="E67" s="177">
        <v>45817.22326864583</v>
      </c>
    </row>
    <row r="68">
      <c r="A68" s="459">
        <v>45817.0</v>
      </c>
      <c r="B68" s="177" t="s">
        <v>328</v>
      </c>
      <c r="C68" s="177">
        <v>45817.165914351855</v>
      </c>
      <c r="D68" s="177">
        <v>45817.21045946759</v>
      </c>
      <c r="E68" s="177">
        <v>45817.223137546294</v>
      </c>
    </row>
    <row r="69">
      <c r="A69" s="459">
        <v>45817.0</v>
      </c>
      <c r="B69" s="177" t="s">
        <v>325</v>
      </c>
      <c r="C69" s="177">
        <v>45817.138240740744</v>
      </c>
      <c r="D69" s="177">
        <v>45817.21738074074</v>
      </c>
      <c r="E69" s="177">
        <v>45817.2226103125</v>
      </c>
    </row>
    <row r="70">
      <c r="A70" s="459">
        <v>45817.0</v>
      </c>
      <c r="B70" s="177" t="s">
        <v>329</v>
      </c>
      <c r="C70" s="177">
        <v>45817.2146875</v>
      </c>
      <c r="D70" s="177">
        <v>45817.21650925926</v>
      </c>
      <c r="E70" s="177">
        <v>45817.221924108795</v>
      </c>
    </row>
    <row r="71">
      <c r="A71" s="459">
        <v>45817.0</v>
      </c>
      <c r="B71" s="177" t="s">
        <v>240</v>
      </c>
      <c r="C71" s="177">
        <v>45817.177141203705</v>
      </c>
      <c r="D71" s="177">
        <v>45817.19981104167</v>
      </c>
      <c r="E71" s="177">
        <v>45817.22178039352</v>
      </c>
    </row>
    <row r="72">
      <c r="A72" s="459">
        <v>45817.0</v>
      </c>
      <c r="B72" s="177" t="s">
        <v>89</v>
      </c>
      <c r="C72" s="177">
        <v>45817.181076388886</v>
      </c>
      <c r="D72" s="177">
        <v>45817.19544125</v>
      </c>
      <c r="E72" s="177">
        <v>45817.22068496528</v>
      </c>
    </row>
    <row r="73">
      <c r="A73" s="459">
        <v>45817.0</v>
      </c>
      <c r="B73" s="177" t="s">
        <v>25</v>
      </c>
      <c r="C73" s="177">
        <v>45817.20853009259</v>
      </c>
      <c r="D73" s="177">
        <v>45817.20996581019</v>
      </c>
      <c r="E73" s="177">
        <v>45817.21967034722</v>
      </c>
    </row>
    <row r="74">
      <c r="A74" s="459">
        <v>45817.0</v>
      </c>
      <c r="B74" s="177" t="s">
        <v>306</v>
      </c>
      <c r="C74" s="177">
        <v>45817.14160879629</v>
      </c>
      <c r="D74" s="177">
        <v>45817.211758715275</v>
      </c>
      <c r="E74" s="177">
        <v>45817.21815289352</v>
      </c>
    </row>
    <row r="75">
      <c r="A75" s="459">
        <v>45817.0</v>
      </c>
      <c r="B75" s="177" t="s">
        <v>263</v>
      </c>
      <c r="C75" s="177">
        <v>45817.199212962965</v>
      </c>
      <c r="D75" s="177">
        <v>45817.20237251157</v>
      </c>
      <c r="E75" s="177">
        <v>45817.21797981481</v>
      </c>
    </row>
    <row r="76">
      <c r="A76" s="459">
        <v>45817.0</v>
      </c>
      <c r="B76" s="177" t="s">
        <v>295</v>
      </c>
      <c r="C76" s="177">
        <v>45817.187581018516</v>
      </c>
      <c r="D76" s="177">
        <v>45817.19298479167</v>
      </c>
      <c r="E76" s="177">
        <v>45817.21788065972</v>
      </c>
    </row>
    <row r="77">
      <c r="A77" s="459">
        <v>45817.0</v>
      </c>
      <c r="B77" s="177" t="s">
        <v>399</v>
      </c>
      <c r="C77" s="177">
        <v>45817.205671296295</v>
      </c>
      <c r="D77" s="177">
        <v>45817.20705473379</v>
      </c>
      <c r="E77" s="177">
        <v>45817.21778594908</v>
      </c>
    </row>
    <row r="78">
      <c r="A78" s="459">
        <v>45817.0</v>
      </c>
      <c r="B78" s="177" t="s">
        <v>27</v>
      </c>
      <c r="C78" s="177">
        <v>45817.17530092593</v>
      </c>
      <c r="D78" s="177">
        <v>45817.18688304398</v>
      </c>
      <c r="E78" s="177">
        <v>45817.217089178244</v>
      </c>
    </row>
    <row r="79">
      <c r="A79" s="459">
        <v>45817.0</v>
      </c>
      <c r="B79" s="177" t="s">
        <v>23</v>
      </c>
      <c r="C79" s="177">
        <v>45817.1769212963</v>
      </c>
      <c r="D79" s="177">
        <v>45817.18097570602</v>
      </c>
      <c r="E79" s="177">
        <v>45817.21676833333</v>
      </c>
    </row>
    <row r="80">
      <c r="A80" s="459">
        <v>45817.0</v>
      </c>
      <c r="B80" s="177" t="s">
        <v>24</v>
      </c>
      <c r="C80" s="177">
        <v>45817.17932870371</v>
      </c>
      <c r="D80" s="177">
        <v>45817.19059046296</v>
      </c>
      <c r="E80" s="177">
        <v>45817.21574140046</v>
      </c>
    </row>
    <row r="81">
      <c r="A81" s="459">
        <v>45817.0</v>
      </c>
      <c r="B81" s="177" t="s">
        <v>323</v>
      </c>
      <c r="C81" s="177">
        <v>45817.13818287037</v>
      </c>
      <c r="D81" s="177">
        <v>45817.20117694444</v>
      </c>
      <c r="E81" s="177">
        <v>45817.21555111111</v>
      </c>
    </row>
    <row r="82">
      <c r="A82" s="459">
        <v>45817.0</v>
      </c>
      <c r="B82" s="177" t="s">
        <v>116</v>
      </c>
      <c r="C82" s="177">
        <v>45817.144594907404</v>
      </c>
      <c r="D82" s="177">
        <v>45817.17583059028</v>
      </c>
      <c r="E82" s="177">
        <v>45817.21505090278</v>
      </c>
    </row>
    <row r="83">
      <c r="A83" s="459">
        <v>45817.0</v>
      </c>
      <c r="B83" s="177" t="s">
        <v>146</v>
      </c>
      <c r="C83" s="177">
        <v>45817.15791666666</v>
      </c>
      <c r="D83" s="177">
        <v>45817.19166793981</v>
      </c>
      <c r="E83" s="177">
        <v>45817.21500269676</v>
      </c>
    </row>
    <row r="84">
      <c r="A84" s="459">
        <v>45817.0</v>
      </c>
      <c r="B84" s="177" t="s">
        <v>468</v>
      </c>
      <c r="C84" s="177">
        <v>45817.12416666667</v>
      </c>
      <c r="D84" s="177">
        <v>45817.209872893516</v>
      </c>
      <c r="E84" s="177">
        <v>45817.214687962965</v>
      </c>
    </row>
    <row r="85">
      <c r="A85" s="459">
        <v>45817.0</v>
      </c>
      <c r="B85" s="177" t="s">
        <v>12</v>
      </c>
      <c r="C85" s="177">
        <v>45817.085486111115</v>
      </c>
      <c r="D85" s="177">
        <v>45817.2061047338</v>
      </c>
      <c r="E85" s="177">
        <v>45817.21450483796</v>
      </c>
    </row>
    <row r="86">
      <c r="A86" s="459">
        <v>45817.0</v>
      </c>
      <c r="B86" s="177" t="s">
        <v>1932</v>
      </c>
      <c r="C86" s="177">
        <v>45817.148043981484</v>
      </c>
      <c r="D86" s="177">
        <v>45817.20737471065</v>
      </c>
      <c r="E86" s="177">
        <v>45817.21411247685</v>
      </c>
    </row>
    <row r="87">
      <c r="A87" s="459">
        <v>45817.0</v>
      </c>
      <c r="B87" s="177" t="s">
        <v>1120</v>
      </c>
      <c r="C87" s="177">
        <v>45817.194398148145</v>
      </c>
      <c r="D87" s="177">
        <v>45817.19632068287</v>
      </c>
      <c r="E87" s="177">
        <v>45817.21373244213</v>
      </c>
    </row>
    <row r="88">
      <c r="A88" s="459">
        <v>45817.0</v>
      </c>
      <c r="B88" s="177" t="s">
        <v>30</v>
      </c>
      <c r="C88" s="177">
        <v>45817.19368055555</v>
      </c>
      <c r="D88" s="177">
        <v>45817.19763429398</v>
      </c>
      <c r="E88" s="177">
        <v>45817.21365699074</v>
      </c>
    </row>
    <row r="89">
      <c r="A89" s="459">
        <v>45817.0</v>
      </c>
      <c r="B89" s="177" t="s">
        <v>1609</v>
      </c>
      <c r="C89" s="177">
        <v>45817.20199074074</v>
      </c>
      <c r="D89" s="177">
        <v>45817.20424355324</v>
      </c>
      <c r="E89" s="177">
        <v>45817.21339340278</v>
      </c>
    </row>
    <row r="90">
      <c r="A90" s="459">
        <v>45817.0</v>
      </c>
      <c r="B90" s="177" t="s">
        <v>139</v>
      </c>
      <c r="C90" s="177">
        <v>45817.134791666664</v>
      </c>
      <c r="D90" s="177">
        <v>45817.19994298611</v>
      </c>
      <c r="E90" s="177">
        <v>45817.20924791667</v>
      </c>
    </row>
    <row r="91">
      <c r="A91" s="459">
        <v>45817.0</v>
      </c>
      <c r="B91" s="177" t="s">
        <v>64</v>
      </c>
      <c r="C91" s="177">
        <v>45817.085</v>
      </c>
      <c r="D91" s="177">
        <v>45817.16987340278</v>
      </c>
      <c r="E91" s="177">
        <v>45817.20817825232</v>
      </c>
    </row>
    <row r="92">
      <c r="A92" s="459">
        <v>45817.0</v>
      </c>
      <c r="B92" s="177" t="s">
        <v>10</v>
      </c>
      <c r="C92" s="177">
        <v>45817.15523148148</v>
      </c>
      <c r="D92" s="177">
        <v>45817.17289193287</v>
      </c>
      <c r="E92" s="177">
        <v>45817.20693199074</v>
      </c>
    </row>
    <row r="93">
      <c r="A93" s="459">
        <v>45817.0</v>
      </c>
      <c r="B93" s="177" t="s">
        <v>317</v>
      </c>
      <c r="C93" s="177">
        <v>45817.16596064815</v>
      </c>
      <c r="D93" s="177">
        <v>45817.16873611111</v>
      </c>
      <c r="E93" s="177">
        <v>45817.20675383102</v>
      </c>
    </row>
    <row r="94">
      <c r="A94" s="459">
        <v>45817.0</v>
      </c>
      <c r="B94" s="177" t="s">
        <v>286</v>
      </c>
      <c r="C94" s="177">
        <v>45817.088842592595</v>
      </c>
      <c r="D94" s="177">
        <v>45817.190267094906</v>
      </c>
      <c r="E94" s="177">
        <v>45817.20487346065</v>
      </c>
    </row>
    <row r="95">
      <c r="A95" s="459">
        <v>45817.0</v>
      </c>
      <c r="B95" s="177" t="s">
        <v>170</v>
      </c>
      <c r="C95" s="177">
        <v>45817.19081018519</v>
      </c>
      <c r="D95" s="177">
        <v>45817.19456098379</v>
      </c>
      <c r="E95" s="177">
        <v>45817.20430877315</v>
      </c>
    </row>
    <row r="96">
      <c r="A96" s="459">
        <v>45817.0</v>
      </c>
      <c r="B96" s="177" t="s">
        <v>130</v>
      </c>
      <c r="C96" s="177">
        <v>45817.15310185185</v>
      </c>
      <c r="D96" s="177">
        <v>45817.18686314815</v>
      </c>
      <c r="E96" s="177">
        <v>45817.20390344907</v>
      </c>
    </row>
    <row r="97">
      <c r="A97" s="459">
        <v>45817.0</v>
      </c>
      <c r="B97" s="177" t="s">
        <v>1362</v>
      </c>
      <c r="C97" s="177">
        <v>45817.18445601852</v>
      </c>
      <c r="D97" s="177">
        <v>45817.18636011574</v>
      </c>
      <c r="E97" s="177">
        <v>45817.20336436343</v>
      </c>
    </row>
    <row r="98">
      <c r="A98" s="459">
        <v>45817.0</v>
      </c>
      <c r="B98" s="177" t="s">
        <v>96</v>
      </c>
      <c r="C98" s="177">
        <v>45817.11733796296</v>
      </c>
      <c r="D98" s="177">
        <v>45817.17100696759</v>
      </c>
      <c r="E98" s="177">
        <v>45817.201673379626</v>
      </c>
    </row>
    <row r="99">
      <c r="A99" s="459">
        <v>45817.0</v>
      </c>
      <c r="B99" s="177" t="s">
        <v>181</v>
      </c>
      <c r="C99" s="177">
        <v>45817.14355324074</v>
      </c>
      <c r="D99" s="177">
        <v>45817.18839261574</v>
      </c>
      <c r="E99" s="177">
        <v>45817.200718761575</v>
      </c>
    </row>
    <row r="100">
      <c r="A100" s="459">
        <v>45817.0</v>
      </c>
      <c r="B100" s="177" t="s">
        <v>135</v>
      </c>
      <c r="C100" s="177">
        <v>45817.17092592592</v>
      </c>
      <c r="D100" s="177">
        <v>45817.1740524537</v>
      </c>
      <c r="E100" s="177">
        <v>45817.2006016088</v>
      </c>
    </row>
    <row r="101">
      <c r="A101" s="459">
        <v>45817.0</v>
      </c>
      <c r="B101" s="177" t="s">
        <v>14</v>
      </c>
      <c r="C101" s="177">
        <v>45817.14628472222</v>
      </c>
      <c r="D101" s="177">
        <v>45817.196488125</v>
      </c>
      <c r="E101" s="177">
        <v>45817.20050162037</v>
      </c>
    </row>
    <row r="102">
      <c r="A102" s="459">
        <v>45817.0</v>
      </c>
      <c r="B102" s="177" t="s">
        <v>82</v>
      </c>
      <c r="C102" s="177">
        <v>45817.17798611111</v>
      </c>
      <c r="D102" s="177">
        <v>45817.197416145835</v>
      </c>
      <c r="E102" s="177">
        <v>45817.199921631945</v>
      </c>
    </row>
    <row r="103">
      <c r="A103" s="459">
        <v>45817.0</v>
      </c>
      <c r="B103" s="177" t="s">
        <v>219</v>
      </c>
      <c r="C103" s="177">
        <v>45817.18528935185</v>
      </c>
      <c r="D103" s="177">
        <v>45817.19036962963</v>
      </c>
      <c r="E103" s="177">
        <v>45817.19958127315</v>
      </c>
    </row>
    <row r="104">
      <c r="A104" s="459">
        <v>45817.0</v>
      </c>
      <c r="B104" s="177" t="s">
        <v>198</v>
      </c>
      <c r="C104" s="177">
        <v>45817.19068287037</v>
      </c>
      <c r="D104" s="177">
        <v>45817.19402030093</v>
      </c>
      <c r="E104" s="177">
        <v>45817.19887199074</v>
      </c>
    </row>
    <row r="105">
      <c r="A105" s="459">
        <v>45817.0</v>
      </c>
      <c r="B105" s="177" t="s">
        <v>221</v>
      </c>
      <c r="C105" s="177">
        <v>45817.17851851852</v>
      </c>
      <c r="D105" s="177">
        <v>45817.18272542824</v>
      </c>
      <c r="E105" s="177">
        <v>45817.198730972224</v>
      </c>
    </row>
    <row r="106">
      <c r="A106" s="459">
        <v>45817.0</v>
      </c>
      <c r="B106" s="177" t="s">
        <v>13</v>
      </c>
      <c r="C106" s="177">
        <v>45817.16357638889</v>
      </c>
      <c r="D106" s="177">
        <v>45817.191762476854</v>
      </c>
      <c r="E106" s="177">
        <v>45817.19856950232</v>
      </c>
    </row>
    <row r="107">
      <c r="A107" s="459">
        <v>45817.0</v>
      </c>
      <c r="B107" s="177" t="s">
        <v>75</v>
      </c>
      <c r="C107" s="177">
        <v>45817.158171296294</v>
      </c>
      <c r="D107" s="177">
        <v>45817.18273263889</v>
      </c>
      <c r="E107" s="177">
        <v>45817.19803508102</v>
      </c>
    </row>
    <row r="108">
      <c r="A108" s="459">
        <v>45817.0</v>
      </c>
      <c r="B108" s="177" t="s">
        <v>92</v>
      </c>
      <c r="C108" s="177">
        <v>45817.12394675926</v>
      </c>
      <c r="D108" s="177">
        <v>45817.16985212963</v>
      </c>
      <c r="E108" s="177">
        <v>45817.196386875</v>
      </c>
    </row>
    <row r="109">
      <c r="A109" s="459">
        <v>45817.0</v>
      </c>
      <c r="B109" s="177" t="s">
        <v>58</v>
      </c>
      <c r="C109" s="177">
        <v>45817.160787037035</v>
      </c>
      <c r="D109" s="177">
        <v>45817.18993910879</v>
      </c>
      <c r="E109" s="177">
        <v>45817.19638194444</v>
      </c>
    </row>
    <row r="110">
      <c r="A110" s="459">
        <v>45817.0</v>
      </c>
      <c r="B110" s="177" t="s">
        <v>103</v>
      </c>
      <c r="C110" s="177">
        <v>45817.14071759259</v>
      </c>
      <c r="D110" s="177">
        <v>45817.17888010417</v>
      </c>
      <c r="E110" s="177">
        <v>45817.19505320602</v>
      </c>
    </row>
    <row r="111">
      <c r="A111" s="459">
        <v>45817.0</v>
      </c>
      <c r="B111" s="177" t="s">
        <v>15</v>
      </c>
      <c r="C111" s="177">
        <v>45817.168541666666</v>
      </c>
      <c r="D111" s="177">
        <v>45817.18660313657</v>
      </c>
      <c r="E111" s="177">
        <v>45817.19429305555</v>
      </c>
    </row>
    <row r="112">
      <c r="A112" s="459">
        <v>45817.0</v>
      </c>
      <c r="B112" s="177" t="s">
        <v>66</v>
      </c>
      <c r="C112" s="177">
        <v>45817.176620370374</v>
      </c>
      <c r="D112" s="177">
        <v>45817.18466200231</v>
      </c>
      <c r="E112" s="177">
        <v>45817.19337971065</v>
      </c>
    </row>
    <row r="113">
      <c r="A113" s="459">
        <v>45817.0</v>
      </c>
      <c r="B113" s="177" t="s">
        <v>97</v>
      </c>
      <c r="C113" s="177">
        <v>45817.165625</v>
      </c>
      <c r="D113" s="177">
        <v>45817.16827003472</v>
      </c>
      <c r="E113" s="177">
        <v>45817.190304710646</v>
      </c>
    </row>
    <row r="114">
      <c r="A114" s="459">
        <v>45817.0</v>
      </c>
      <c r="B114" s="177" t="s">
        <v>321</v>
      </c>
      <c r="C114" s="177">
        <v>45817.17159722222</v>
      </c>
      <c r="D114" s="177">
        <v>45817.173864965276</v>
      </c>
      <c r="E114" s="177">
        <v>45817.18319509259</v>
      </c>
    </row>
    <row r="115">
      <c r="A115" s="459">
        <v>45817.0</v>
      </c>
      <c r="B115" s="177" t="s">
        <v>6</v>
      </c>
      <c r="C115" s="177">
        <v>45817.166979166665</v>
      </c>
      <c r="D115" s="177">
        <v>45817.172685543985</v>
      </c>
      <c r="E115" s="177">
        <v>45817.17765534722</v>
      </c>
    </row>
    <row r="116">
      <c r="A116" s="459">
        <v>45817.0</v>
      </c>
      <c r="B116" s="177" t="s">
        <v>41</v>
      </c>
      <c r="C116" s="177">
        <v>45817.08246527778</v>
      </c>
      <c r="D116" s="177">
        <v>45817.15388554398</v>
      </c>
      <c r="E116" s="177">
        <v>45817.1731556713</v>
      </c>
    </row>
    <row r="117">
      <c r="A117" s="459">
        <v>45817.0</v>
      </c>
      <c r="B117" s="177" t="s">
        <v>125</v>
      </c>
      <c r="C117" s="177">
        <v>45817.14915509259</v>
      </c>
      <c r="D117" s="177">
        <v>45817.16331137731</v>
      </c>
      <c r="E117" s="177">
        <v>45817.172960578704</v>
      </c>
    </row>
    <row r="118">
      <c r="A118" s="459">
        <v>45817.0</v>
      </c>
      <c r="B118" s="177" t="s">
        <v>217</v>
      </c>
      <c r="C118" s="177">
        <v>45817.151770833334</v>
      </c>
      <c r="D118" s="177">
        <v>45817.154991157404</v>
      </c>
      <c r="E118" s="177">
        <v>45817.1725362037</v>
      </c>
    </row>
    <row r="119">
      <c r="A119" s="459">
        <v>45817.0</v>
      </c>
      <c r="B119" s="177" t="s">
        <v>1394</v>
      </c>
      <c r="C119" s="177">
        <v>45817.16024305556</v>
      </c>
      <c r="D119" s="177">
        <v>45817.16490806713</v>
      </c>
      <c r="E119" s="177">
        <v>45817.1701894213</v>
      </c>
    </row>
    <row r="120">
      <c r="A120" s="459">
        <v>45817.0</v>
      </c>
      <c r="B120" s="177" t="s">
        <v>137</v>
      </c>
      <c r="C120" s="177">
        <v>45817.1421412037</v>
      </c>
      <c r="D120" s="177">
        <v>45817.14628328704</v>
      </c>
      <c r="E120" s="177">
        <v>45817.170121180556</v>
      </c>
    </row>
    <row r="121">
      <c r="A121" s="459">
        <v>45817.0</v>
      </c>
      <c r="B121" s="177" t="s">
        <v>777</v>
      </c>
      <c r="C121" s="177">
        <v>45817.15552083333</v>
      </c>
      <c r="D121" s="177">
        <v>45817.15623388889</v>
      </c>
      <c r="E121" s="177">
        <v>45817.16971418981</v>
      </c>
    </row>
    <row r="122">
      <c r="A122" s="459">
        <v>45817.0</v>
      </c>
      <c r="B122" s="177" t="s">
        <v>144</v>
      </c>
      <c r="C122" s="177">
        <v>45817.140555555554</v>
      </c>
      <c r="D122" s="177">
        <v>45817.157386099534</v>
      </c>
      <c r="E122" s="177">
        <v>45817.166448020835</v>
      </c>
    </row>
    <row r="123">
      <c r="A123" s="459">
        <v>45817.0</v>
      </c>
      <c r="B123" s="177" t="s">
        <v>224</v>
      </c>
      <c r="C123" s="177">
        <v>45817.144895833335</v>
      </c>
      <c r="D123" s="177">
        <v>45817.150274618056</v>
      </c>
      <c r="E123" s="177">
        <v>45817.163854722225</v>
      </c>
    </row>
    <row r="124">
      <c r="A124" s="459">
        <v>45817.0</v>
      </c>
      <c r="B124" s="177" t="s">
        <v>190</v>
      </c>
      <c r="C124" s="177">
        <v>45817.12414351852</v>
      </c>
      <c r="D124" s="177">
        <v>45817.13295934028</v>
      </c>
      <c r="E124" s="177">
        <v>45817.16186817129</v>
      </c>
    </row>
    <row r="125">
      <c r="A125" s="459">
        <v>45817.0</v>
      </c>
      <c r="B125" s="177" t="s">
        <v>335</v>
      </c>
      <c r="C125" s="177">
        <v>45817.1440625</v>
      </c>
      <c r="D125" s="177">
        <v>45817.145410694444</v>
      </c>
      <c r="E125" s="177">
        <v>45817.15713388889</v>
      </c>
    </row>
    <row r="126">
      <c r="A126" s="459">
        <v>45817.0</v>
      </c>
      <c r="B126" s="177" t="s">
        <v>178</v>
      </c>
      <c r="C126" s="177">
        <v>45817.13898148148</v>
      </c>
      <c r="D126" s="177">
        <v>45817.14712436342</v>
      </c>
      <c r="E126" s="177">
        <v>45817.1549659375</v>
      </c>
    </row>
    <row r="127">
      <c r="A127" s="459">
        <v>45817.0</v>
      </c>
      <c r="B127" s="177" t="s">
        <v>165</v>
      </c>
      <c r="C127" s="177">
        <v>45817.11953703704</v>
      </c>
      <c r="D127" s="177">
        <v>45817.12162201389</v>
      </c>
      <c r="E127" s="177">
        <v>45817.13431372685</v>
      </c>
    </row>
    <row r="128">
      <c r="A128" s="459">
        <v>45817.0</v>
      </c>
      <c r="B128" s="177" t="s">
        <v>29</v>
      </c>
      <c r="C128" s="177">
        <v>45817.112604166665</v>
      </c>
      <c r="D128" s="177">
        <v>45817.11558909722</v>
      </c>
      <c r="E128" s="177">
        <v>45817.13033423611</v>
      </c>
    </row>
    <row r="129">
      <c r="A129" s="459">
        <v>45817.0</v>
      </c>
      <c r="B129" s="177" t="s">
        <v>517</v>
      </c>
      <c r="C129" s="177">
        <v>45817.10349537037</v>
      </c>
      <c r="D129" s="177">
        <v>45817.10870133102</v>
      </c>
      <c r="E129" s="177">
        <v>45817.120710069445</v>
      </c>
    </row>
    <row r="130">
      <c r="A130" s="459">
        <v>45817.0</v>
      </c>
      <c r="B130" s="177" t="s">
        <v>136</v>
      </c>
      <c r="C130" s="177">
        <v>45817.078125</v>
      </c>
      <c r="D130" s="177">
        <v>45817.07968079861</v>
      </c>
      <c r="E130" s="177">
        <v>45817.09405659722</v>
      </c>
    </row>
    <row r="131">
      <c r="A131" s="459"/>
      <c r="B131" s="461"/>
      <c r="C131" s="177"/>
      <c r="D131" s="177"/>
      <c r="E131" s="177"/>
    </row>
    <row r="132">
      <c r="A132" s="14"/>
      <c r="B132" s="14"/>
      <c r="C132" s="14"/>
      <c r="D132" s="14"/>
      <c r="E132" s="14"/>
    </row>
    <row r="133">
      <c r="A133" s="14"/>
      <c r="B133" s="14"/>
      <c r="C133" s="14"/>
      <c r="D133" s="14"/>
      <c r="E133" s="14"/>
    </row>
    <row r="134">
      <c r="A134" s="15"/>
      <c r="B134" s="15"/>
      <c r="C134" s="15"/>
      <c r="D134" s="15"/>
      <c r="E134" s="15"/>
    </row>
    <row r="135">
      <c r="A135" s="15"/>
      <c r="B135" s="15"/>
      <c r="C135" s="15"/>
      <c r="D135" s="15"/>
      <c r="E135" s="15"/>
    </row>
    <row r="136">
      <c r="A136" s="15"/>
      <c r="B136" s="15"/>
      <c r="C136" s="15"/>
      <c r="D136" s="15"/>
      <c r="E136" s="15"/>
    </row>
    <row r="137">
      <c r="A137" s="15"/>
      <c r="B137" s="15"/>
      <c r="C137" s="15"/>
      <c r="D137" s="15"/>
      <c r="E137" s="15"/>
    </row>
    <row r="138">
      <c r="A138" s="15"/>
      <c r="B138" s="15"/>
      <c r="C138" s="15"/>
      <c r="D138" s="15"/>
      <c r="E138" s="15"/>
    </row>
    <row r="139">
      <c r="A139" s="15"/>
      <c r="B139" s="15"/>
      <c r="C139" s="15"/>
      <c r="D139" s="15"/>
      <c r="E139" s="15"/>
    </row>
    <row r="140">
      <c r="A140" s="15"/>
      <c r="B140" s="15"/>
      <c r="C140" s="15"/>
      <c r="D140" s="15"/>
      <c r="E140" s="15"/>
    </row>
    <row r="141">
      <c r="A141" s="15"/>
      <c r="B141" s="15"/>
      <c r="C141" s="15"/>
      <c r="D141" s="15"/>
      <c r="E141" s="15"/>
    </row>
    <row r="142">
      <c r="A142" s="15"/>
      <c r="B142" s="15"/>
      <c r="C142" s="15"/>
      <c r="D142" s="15"/>
      <c r="E142" s="15"/>
    </row>
    <row r="143">
      <c r="A143" s="15"/>
      <c r="B143" s="15"/>
      <c r="C143" s="15"/>
      <c r="D143" s="15"/>
      <c r="E143" s="15"/>
    </row>
    <row r="144">
      <c r="A144" s="15"/>
      <c r="B144" s="15"/>
      <c r="C144" s="15"/>
      <c r="D144" s="15"/>
      <c r="E144" s="15"/>
    </row>
    <row r="145">
      <c r="A145" s="15"/>
      <c r="B145" s="15"/>
      <c r="C145" s="15"/>
      <c r="D145" s="15"/>
      <c r="E145" s="15"/>
    </row>
    <row r="146">
      <c r="A146" s="15"/>
      <c r="B146" s="15"/>
      <c r="C146" s="15"/>
      <c r="D146" s="15"/>
      <c r="E146" s="15"/>
    </row>
    <row r="147">
      <c r="A147" s="15"/>
      <c r="B147" s="15"/>
      <c r="C147" s="15"/>
      <c r="D147" s="15"/>
      <c r="E147" s="15"/>
    </row>
    <row r="148">
      <c r="A148" s="15"/>
      <c r="B148" s="15"/>
      <c r="C148" s="15"/>
      <c r="D148" s="15"/>
      <c r="E148" s="15"/>
    </row>
    <row r="149">
      <c r="A149" s="15"/>
      <c r="B149" s="15"/>
      <c r="C149" s="15"/>
      <c r="D149" s="15"/>
      <c r="E149" s="15"/>
    </row>
    <row r="150">
      <c r="A150" s="15"/>
      <c r="B150" s="15"/>
      <c r="C150" s="15"/>
      <c r="D150" s="15"/>
      <c r="E150" s="15"/>
    </row>
    <row r="151">
      <c r="A151" s="15"/>
      <c r="B151" s="15"/>
      <c r="C151" s="15"/>
      <c r="D151" s="15"/>
      <c r="E151" s="15"/>
    </row>
    <row r="152">
      <c r="A152" s="15"/>
      <c r="B152" s="15"/>
      <c r="C152" s="15"/>
      <c r="D152" s="15"/>
      <c r="E152" s="15"/>
    </row>
    <row r="153">
      <c r="A153" s="15"/>
      <c r="B153" s="15"/>
      <c r="C153" s="15"/>
      <c r="D153" s="15"/>
      <c r="E153" s="15"/>
    </row>
    <row r="154">
      <c r="A154" s="15"/>
      <c r="B154" s="15"/>
      <c r="C154" s="15"/>
      <c r="D154" s="15"/>
      <c r="E154" s="15"/>
    </row>
    <row r="155">
      <c r="A155" s="15"/>
      <c r="B155" s="15"/>
      <c r="C155" s="15"/>
      <c r="D155" s="15"/>
      <c r="E155" s="15"/>
    </row>
    <row r="156">
      <c r="A156" s="15"/>
      <c r="B156" s="15"/>
      <c r="C156" s="15"/>
      <c r="D156" s="15"/>
      <c r="E156" s="15"/>
    </row>
    <row r="157">
      <c r="A157" s="15"/>
      <c r="B157" s="15"/>
      <c r="C157" s="15"/>
      <c r="D157" s="15"/>
      <c r="E157" s="15"/>
    </row>
    <row r="158">
      <c r="A158" s="15"/>
      <c r="B158" s="15"/>
      <c r="C158" s="15"/>
      <c r="D158" s="15"/>
      <c r="E158" s="15"/>
    </row>
    <row r="159">
      <c r="A159" s="15"/>
      <c r="B159" s="15"/>
      <c r="C159" s="15"/>
      <c r="D159" s="15"/>
      <c r="E159" s="15"/>
    </row>
    <row r="160">
      <c r="A160" s="15"/>
      <c r="B160" s="15"/>
      <c r="C160" s="15"/>
      <c r="D160" s="15"/>
      <c r="E160" s="15"/>
    </row>
    <row r="161">
      <c r="A161" s="15"/>
      <c r="B161" s="15"/>
      <c r="C161" s="15"/>
      <c r="D161" s="15"/>
      <c r="E161" s="15"/>
    </row>
    <row r="162">
      <c r="A162" s="15"/>
      <c r="B162" s="15"/>
      <c r="C162" s="15"/>
      <c r="D162" s="15"/>
      <c r="E162" s="15"/>
    </row>
    <row r="163">
      <c r="A163" s="15"/>
      <c r="B163" s="15"/>
      <c r="C163" s="15"/>
      <c r="D163" s="15"/>
      <c r="E163" s="15"/>
    </row>
    <row r="164">
      <c r="A164" s="15"/>
      <c r="B164" s="15"/>
      <c r="C164" s="15"/>
      <c r="D164" s="15"/>
      <c r="E164" s="15"/>
    </row>
    <row r="165">
      <c r="A165" s="15"/>
      <c r="B165" s="15"/>
      <c r="C165" s="15"/>
      <c r="D165" s="15"/>
      <c r="E165" s="15"/>
    </row>
    <row r="166">
      <c r="A166" s="15"/>
      <c r="B166" s="15"/>
      <c r="C166" s="15"/>
      <c r="D166" s="15"/>
      <c r="E166" s="15"/>
    </row>
    <row r="167">
      <c r="A167" s="15"/>
      <c r="B167" s="15"/>
      <c r="C167" s="15"/>
      <c r="D167" s="15"/>
      <c r="E167" s="15"/>
    </row>
    <row r="168">
      <c r="A168" s="15"/>
      <c r="B168" s="15"/>
      <c r="C168" s="15"/>
      <c r="D168" s="15"/>
      <c r="E168" s="15"/>
    </row>
    <row r="169">
      <c r="A169" s="15"/>
      <c r="B169" s="15"/>
      <c r="C169" s="15"/>
      <c r="D169" s="15"/>
      <c r="E169" s="15"/>
    </row>
    <row r="170">
      <c r="A170" s="15"/>
      <c r="B170" s="15"/>
      <c r="C170" s="15"/>
      <c r="D170" s="15"/>
      <c r="E170" s="15"/>
    </row>
    <row r="171">
      <c r="A171" s="15"/>
      <c r="B171" s="15"/>
      <c r="C171" s="15"/>
      <c r="D171" s="15"/>
      <c r="E171" s="15"/>
    </row>
    <row r="172">
      <c r="A172" s="15"/>
      <c r="B172" s="15"/>
      <c r="C172" s="15"/>
      <c r="D172" s="15"/>
      <c r="E172" s="15"/>
    </row>
    <row r="173">
      <c r="A173" s="15"/>
      <c r="B173" s="15"/>
      <c r="C173" s="15"/>
      <c r="D173" s="15"/>
      <c r="E173" s="15"/>
    </row>
    <row r="174">
      <c r="A174" s="15"/>
      <c r="B174" s="15"/>
      <c r="C174" s="15"/>
      <c r="D174" s="15"/>
      <c r="E174" s="15"/>
    </row>
    <row r="175">
      <c r="A175" s="15"/>
      <c r="B175" s="15"/>
      <c r="C175" s="15"/>
      <c r="D175" s="15"/>
      <c r="E175" s="15"/>
    </row>
    <row r="176">
      <c r="A176" s="15"/>
      <c r="B176" s="15"/>
      <c r="C176" s="15"/>
      <c r="D176" s="15"/>
      <c r="E176" s="15"/>
    </row>
    <row r="177">
      <c r="A177" s="15"/>
      <c r="B177" s="15"/>
      <c r="C177" s="15"/>
      <c r="D177" s="15"/>
      <c r="E177" s="15"/>
    </row>
    <row r="178">
      <c r="A178" s="15"/>
      <c r="B178" s="15"/>
      <c r="C178" s="15"/>
      <c r="D178" s="15"/>
      <c r="E178" s="15"/>
    </row>
    <row r="179">
      <c r="A179" s="15"/>
      <c r="B179" s="15"/>
      <c r="C179" s="15"/>
      <c r="D179" s="15"/>
      <c r="E179" s="15"/>
    </row>
    <row r="180">
      <c r="A180" s="15"/>
      <c r="B180" s="15"/>
      <c r="C180" s="15"/>
      <c r="D180" s="15"/>
      <c r="E180" s="15"/>
    </row>
    <row r="181">
      <c r="A181" s="15"/>
      <c r="B181" s="15"/>
      <c r="C181" s="15"/>
      <c r="D181" s="15"/>
      <c r="E181" s="15"/>
    </row>
    <row r="182">
      <c r="A182" s="15"/>
      <c r="B182" s="15"/>
      <c r="C182" s="15"/>
      <c r="D182" s="15"/>
      <c r="E182" s="15"/>
    </row>
    <row r="183">
      <c r="A183" s="15"/>
      <c r="B183" s="15"/>
      <c r="C183" s="15"/>
      <c r="D183" s="15"/>
      <c r="E183" s="15"/>
    </row>
    <row r="184">
      <c r="A184" s="15"/>
      <c r="B184" s="15"/>
      <c r="C184" s="15"/>
      <c r="D184" s="15"/>
      <c r="E184" s="15"/>
    </row>
    <row r="185">
      <c r="A185" s="15"/>
      <c r="B185" s="15"/>
      <c r="C185" s="15"/>
      <c r="D185" s="15"/>
      <c r="E185" s="15"/>
    </row>
    <row r="186">
      <c r="A186" s="15"/>
      <c r="B186" s="15"/>
      <c r="C186" s="15"/>
      <c r="D186" s="15"/>
      <c r="E186" s="15"/>
    </row>
    <row r="187">
      <c r="A187" s="15"/>
      <c r="B187" s="15"/>
      <c r="C187" s="15"/>
      <c r="D187" s="15"/>
      <c r="E187" s="15"/>
    </row>
    <row r="188">
      <c r="A188" s="15"/>
      <c r="B188" s="15"/>
      <c r="C188" s="15"/>
      <c r="D188" s="15"/>
      <c r="E188" s="15"/>
    </row>
    <row r="189">
      <c r="A189" s="15"/>
      <c r="B189" s="15"/>
      <c r="C189" s="15"/>
      <c r="D189" s="15"/>
      <c r="E189" s="15"/>
    </row>
    <row r="190">
      <c r="A190" s="15"/>
      <c r="B190" s="15"/>
      <c r="C190" s="15"/>
      <c r="D190" s="15"/>
      <c r="E190" s="15"/>
    </row>
    <row r="191">
      <c r="A191" s="15"/>
      <c r="B191" s="15"/>
      <c r="C191" s="15"/>
      <c r="D191" s="15"/>
      <c r="E191" s="15"/>
    </row>
    <row r="192">
      <c r="A192" s="15"/>
      <c r="B192" s="15"/>
      <c r="C192" s="15"/>
      <c r="D192" s="15"/>
      <c r="E192" s="15"/>
    </row>
    <row r="193">
      <c r="A193" s="15"/>
      <c r="B193" s="15"/>
      <c r="C193" s="15"/>
      <c r="D193" s="15"/>
      <c r="E193" s="15"/>
    </row>
    <row r="194">
      <c r="A194" s="15"/>
      <c r="B194" s="15"/>
      <c r="C194" s="15"/>
      <c r="D194" s="15"/>
      <c r="E194" s="15"/>
    </row>
    <row r="195">
      <c r="A195" s="15"/>
      <c r="B195" s="15"/>
      <c r="C195" s="15"/>
      <c r="D195" s="15"/>
      <c r="E195" s="15"/>
    </row>
    <row r="196">
      <c r="A196" s="15"/>
      <c r="B196" s="15"/>
      <c r="C196" s="15"/>
      <c r="D196" s="15"/>
      <c r="E196" s="15"/>
    </row>
    <row r="197">
      <c r="A197" s="15"/>
      <c r="B197" s="15"/>
      <c r="C197" s="15"/>
      <c r="D197" s="15"/>
      <c r="E197" s="15"/>
    </row>
    <row r="198">
      <c r="A198" s="15"/>
      <c r="B198" s="15"/>
      <c r="C198" s="15"/>
      <c r="D198" s="15"/>
      <c r="E198" s="15"/>
    </row>
    <row r="199">
      <c r="A199" s="15"/>
      <c r="B199" s="15"/>
      <c r="C199" s="15"/>
      <c r="D199" s="15"/>
      <c r="E199" s="15"/>
    </row>
    <row r="200">
      <c r="A200" s="15"/>
      <c r="B200" s="15"/>
      <c r="C200" s="15"/>
      <c r="D200" s="15"/>
      <c r="E200" s="15"/>
    </row>
    <row r="201">
      <c r="A201" s="15"/>
      <c r="B201" s="15"/>
      <c r="C201" s="15"/>
      <c r="D201" s="15"/>
      <c r="E201" s="15"/>
    </row>
    <row r="202">
      <c r="A202" s="15"/>
      <c r="B202" s="15"/>
      <c r="C202" s="15"/>
      <c r="D202" s="15"/>
      <c r="E202" s="15"/>
    </row>
    <row r="203">
      <c r="A203" s="15"/>
      <c r="B203" s="15"/>
      <c r="C203" s="15"/>
      <c r="D203" s="15"/>
      <c r="E203" s="15"/>
    </row>
    <row r="204">
      <c r="A204" s="15"/>
      <c r="B204" s="15"/>
      <c r="C204" s="15"/>
      <c r="D204" s="15"/>
      <c r="E204" s="15"/>
    </row>
    <row r="205">
      <c r="A205" s="15"/>
      <c r="B205" s="15"/>
      <c r="C205" s="15"/>
      <c r="D205" s="15"/>
      <c r="E205" s="15"/>
    </row>
    <row r="206">
      <c r="A206" s="15"/>
      <c r="B206" s="15"/>
      <c r="C206" s="15"/>
      <c r="D206" s="15"/>
      <c r="E206" s="15"/>
    </row>
    <row r="207">
      <c r="A207" s="15"/>
      <c r="B207" s="15"/>
      <c r="C207" s="15"/>
      <c r="D207" s="15"/>
      <c r="E207" s="15"/>
    </row>
    <row r="208">
      <c r="A208" s="15"/>
      <c r="B208" s="15"/>
      <c r="C208" s="15"/>
      <c r="D208" s="15"/>
      <c r="E208" s="15"/>
    </row>
    <row r="209">
      <c r="A209" s="15"/>
      <c r="B209" s="15"/>
      <c r="C209" s="15"/>
      <c r="D209" s="15"/>
      <c r="E209" s="15"/>
    </row>
    <row r="210">
      <c r="A210" s="15"/>
      <c r="B210" s="15"/>
      <c r="C210" s="15"/>
      <c r="D210" s="15"/>
      <c r="E210" s="15"/>
    </row>
    <row r="211">
      <c r="A211" s="15"/>
      <c r="B211" s="15"/>
      <c r="C211" s="15"/>
      <c r="D211" s="15"/>
      <c r="E211" s="15"/>
    </row>
    <row r="212">
      <c r="A212" s="15"/>
      <c r="B212" s="15"/>
      <c r="C212" s="15"/>
      <c r="D212" s="15"/>
      <c r="E212" s="15"/>
    </row>
    <row r="213">
      <c r="A213" s="15"/>
      <c r="B213" s="15"/>
      <c r="C213" s="15"/>
      <c r="D213" s="15"/>
      <c r="E213" s="15"/>
    </row>
    <row r="214">
      <c r="A214" s="15"/>
      <c r="B214" s="15"/>
      <c r="C214" s="15"/>
      <c r="D214" s="15"/>
      <c r="E214" s="15"/>
    </row>
    <row r="215">
      <c r="A215" s="15"/>
      <c r="B215" s="15"/>
      <c r="C215" s="15"/>
      <c r="D215" s="15"/>
      <c r="E215" s="15"/>
    </row>
    <row r="216">
      <c r="A216" s="15"/>
      <c r="B216" s="15"/>
      <c r="C216" s="15"/>
      <c r="D216" s="15"/>
      <c r="E216" s="15"/>
    </row>
    <row r="217">
      <c r="A217" s="15"/>
      <c r="B217" s="15"/>
      <c r="C217" s="15"/>
      <c r="D217" s="15"/>
      <c r="E217" s="15"/>
    </row>
    <row r="218">
      <c r="A218" s="15"/>
      <c r="B218" s="15"/>
      <c r="C218" s="15"/>
      <c r="D218" s="15"/>
      <c r="E218" s="15"/>
    </row>
    <row r="219">
      <c r="A219" s="15"/>
      <c r="B219" s="15"/>
      <c r="C219" s="15"/>
      <c r="D219" s="15"/>
      <c r="E219" s="15"/>
    </row>
    <row r="220">
      <c r="A220" s="15"/>
      <c r="B220" s="15"/>
      <c r="C220" s="15"/>
      <c r="D220" s="15"/>
      <c r="E220" s="15"/>
    </row>
    <row r="221">
      <c r="A221" s="15"/>
      <c r="B221" s="15"/>
      <c r="C221" s="15"/>
      <c r="D221" s="15"/>
      <c r="E221" s="15"/>
    </row>
    <row r="222">
      <c r="A222" s="15"/>
      <c r="B222" s="15"/>
      <c r="C222" s="15"/>
      <c r="D222" s="15"/>
      <c r="E222" s="15"/>
    </row>
    <row r="223">
      <c r="A223" s="15"/>
      <c r="B223" s="15"/>
      <c r="C223" s="15"/>
      <c r="D223" s="15"/>
      <c r="E223" s="15"/>
    </row>
    <row r="224">
      <c r="A224" s="15"/>
      <c r="B224" s="15"/>
      <c r="C224" s="15"/>
      <c r="D224" s="15"/>
      <c r="E224" s="15"/>
    </row>
    <row r="225">
      <c r="A225" s="15"/>
      <c r="B225" s="15"/>
      <c r="C225" s="15"/>
      <c r="D225" s="15"/>
      <c r="E225" s="15"/>
    </row>
    <row r="226">
      <c r="A226" s="15"/>
      <c r="B226" s="15"/>
      <c r="C226" s="15"/>
      <c r="D226" s="15"/>
      <c r="E226" s="15"/>
    </row>
    <row r="227">
      <c r="A227" s="15"/>
      <c r="B227" s="15"/>
      <c r="C227" s="15"/>
      <c r="D227" s="15"/>
      <c r="E227" s="15"/>
    </row>
    <row r="228">
      <c r="A228" s="15"/>
      <c r="B228" s="15"/>
      <c r="C228" s="15"/>
      <c r="D228" s="15"/>
      <c r="E228" s="15"/>
    </row>
    <row r="229">
      <c r="A229" s="15"/>
      <c r="B229" s="15"/>
      <c r="C229" s="15"/>
      <c r="D229" s="15"/>
      <c r="E229" s="15"/>
    </row>
    <row r="230">
      <c r="A230" s="15"/>
      <c r="B230" s="15"/>
      <c r="C230" s="15"/>
      <c r="D230" s="15"/>
      <c r="E230" s="15"/>
    </row>
    <row r="231">
      <c r="A231" s="15"/>
      <c r="B231" s="15"/>
      <c r="C231" s="15"/>
      <c r="D231" s="15"/>
      <c r="E231" s="15"/>
    </row>
    <row r="232">
      <c r="A232" s="15"/>
      <c r="B232" s="15"/>
      <c r="C232" s="15"/>
      <c r="D232" s="15"/>
      <c r="E232" s="15"/>
    </row>
    <row r="233">
      <c r="A233" s="15"/>
      <c r="B233" s="15"/>
      <c r="C233" s="15"/>
      <c r="D233" s="15"/>
      <c r="E233" s="15"/>
    </row>
    <row r="234">
      <c r="A234" s="15"/>
      <c r="B234" s="15"/>
      <c r="C234" s="15"/>
      <c r="D234" s="15"/>
      <c r="E234" s="15"/>
    </row>
    <row r="235">
      <c r="A235" s="15"/>
      <c r="B235" s="15"/>
      <c r="C235" s="15"/>
      <c r="D235" s="15"/>
      <c r="E235" s="15"/>
    </row>
    <row r="236">
      <c r="A236" s="15"/>
      <c r="B236" s="15"/>
      <c r="C236" s="15"/>
      <c r="D236" s="15"/>
      <c r="E236" s="15"/>
    </row>
    <row r="237">
      <c r="A237" s="15"/>
      <c r="B237" s="15"/>
      <c r="C237" s="15"/>
      <c r="D237" s="15"/>
      <c r="E237" s="15"/>
    </row>
    <row r="238">
      <c r="A238" s="15"/>
      <c r="B238" s="15"/>
      <c r="C238" s="15"/>
      <c r="D238" s="15"/>
      <c r="E238" s="15"/>
    </row>
    <row r="239">
      <c r="A239" s="15"/>
      <c r="B239" s="15"/>
      <c r="C239" s="15"/>
      <c r="D239" s="15"/>
      <c r="E239" s="15"/>
    </row>
    <row r="240">
      <c r="A240" s="15"/>
      <c r="B240" s="15"/>
      <c r="C240" s="15"/>
      <c r="D240" s="15"/>
      <c r="E240" s="15"/>
    </row>
    <row r="241">
      <c r="A241" s="15"/>
      <c r="B241" s="15"/>
      <c r="C241" s="15"/>
      <c r="D241" s="15"/>
      <c r="E241" s="15"/>
    </row>
    <row r="242">
      <c r="A242" s="15"/>
      <c r="B242" s="15"/>
      <c r="C242" s="15"/>
      <c r="D242" s="15"/>
      <c r="E242" s="15"/>
    </row>
    <row r="243">
      <c r="A243" s="15"/>
      <c r="B243" s="15"/>
      <c r="C243" s="15"/>
      <c r="D243" s="15"/>
      <c r="E243" s="15"/>
    </row>
    <row r="244">
      <c r="A244" s="15"/>
      <c r="B244" s="15"/>
      <c r="C244" s="15"/>
      <c r="D244" s="15"/>
      <c r="E244" s="15"/>
    </row>
    <row r="245">
      <c r="A245" s="15"/>
      <c r="B245" s="15"/>
      <c r="C245" s="15"/>
      <c r="D245" s="15"/>
      <c r="E245" s="15"/>
    </row>
    <row r="246">
      <c r="A246" s="15"/>
      <c r="B246" s="15"/>
      <c r="C246" s="15"/>
      <c r="D246" s="15"/>
      <c r="E246" s="15"/>
    </row>
    <row r="247">
      <c r="A247" s="15"/>
      <c r="B247" s="15"/>
      <c r="C247" s="15"/>
      <c r="D247" s="15"/>
      <c r="E247" s="15"/>
    </row>
    <row r="248">
      <c r="A248" s="15"/>
      <c r="B248" s="15"/>
      <c r="C248" s="15"/>
      <c r="D248" s="15"/>
      <c r="E248" s="15"/>
    </row>
    <row r="249">
      <c r="A249" s="15"/>
      <c r="B249" s="15"/>
      <c r="C249" s="15"/>
      <c r="D249" s="15"/>
      <c r="E249" s="15"/>
    </row>
    <row r="250">
      <c r="A250" s="15"/>
      <c r="B250" s="15"/>
      <c r="C250" s="15"/>
      <c r="D250" s="15"/>
      <c r="E250" s="15"/>
    </row>
    <row r="251">
      <c r="A251" s="15"/>
      <c r="B251" s="15"/>
      <c r="C251" s="15"/>
      <c r="D251" s="15"/>
      <c r="E251" s="15"/>
    </row>
    <row r="252">
      <c r="A252" s="15"/>
      <c r="B252" s="15"/>
      <c r="C252" s="15"/>
      <c r="D252" s="15"/>
      <c r="E252" s="15"/>
    </row>
    <row r="253">
      <c r="A253" s="15"/>
      <c r="B253" s="15"/>
      <c r="C253" s="15"/>
      <c r="D253" s="15"/>
      <c r="E253" s="15"/>
    </row>
    <row r="254">
      <c r="A254" s="15"/>
      <c r="B254" s="15"/>
      <c r="C254" s="15"/>
      <c r="D254" s="15"/>
      <c r="E254" s="15"/>
    </row>
    <row r="255">
      <c r="A255" s="15"/>
      <c r="B255" s="15"/>
      <c r="C255" s="15"/>
      <c r="D255" s="15"/>
      <c r="E255" s="15"/>
    </row>
    <row r="256">
      <c r="A256" s="15"/>
      <c r="B256" s="15"/>
      <c r="C256" s="15"/>
      <c r="D256" s="15"/>
      <c r="E256" s="15"/>
    </row>
    <row r="257">
      <c r="A257" s="15"/>
      <c r="B257" s="15"/>
      <c r="C257" s="15"/>
      <c r="D257" s="15"/>
      <c r="E257" s="15"/>
    </row>
    <row r="258">
      <c r="A258" s="15"/>
      <c r="B258" s="15"/>
      <c r="C258" s="15"/>
      <c r="D258" s="15"/>
      <c r="E258" s="15"/>
    </row>
    <row r="259">
      <c r="A259" s="15"/>
      <c r="B259" s="15"/>
      <c r="C259" s="15"/>
      <c r="D259" s="15"/>
      <c r="E259" s="15"/>
    </row>
    <row r="260">
      <c r="A260" s="15"/>
      <c r="B260" s="15"/>
      <c r="C260" s="15"/>
      <c r="D260" s="15"/>
      <c r="E260" s="15"/>
    </row>
    <row r="261">
      <c r="A261" s="15"/>
      <c r="B261" s="15"/>
      <c r="C261" s="15"/>
      <c r="D261" s="15"/>
      <c r="E261" s="15"/>
    </row>
    <row r="262">
      <c r="A262" s="15"/>
      <c r="B262" s="15"/>
      <c r="C262" s="15"/>
      <c r="D262" s="15"/>
      <c r="E262" s="15"/>
    </row>
    <row r="263">
      <c r="A263" s="15"/>
      <c r="B263" s="15"/>
      <c r="C263" s="15"/>
      <c r="D263" s="15"/>
      <c r="E263" s="15"/>
    </row>
    <row r="264">
      <c r="A264" s="15"/>
      <c r="B264" s="15"/>
      <c r="C264" s="15"/>
      <c r="D264" s="15"/>
      <c r="E264" s="15"/>
    </row>
    <row r="265">
      <c r="A265" s="15"/>
      <c r="B265" s="15"/>
      <c r="C265" s="15"/>
      <c r="D265" s="15"/>
      <c r="E265" s="15"/>
    </row>
    <row r="266">
      <c r="A266" s="15"/>
      <c r="B266" s="15"/>
      <c r="C266" s="15"/>
      <c r="D266" s="15"/>
      <c r="E266" s="15"/>
    </row>
    <row r="267">
      <c r="A267" s="15"/>
      <c r="B267" s="15"/>
      <c r="C267" s="15"/>
      <c r="D267" s="15"/>
      <c r="E267" s="15"/>
    </row>
    <row r="268">
      <c r="A268" s="15"/>
      <c r="B268" s="15"/>
      <c r="C268" s="15"/>
      <c r="D268" s="15"/>
      <c r="E268" s="15"/>
    </row>
    <row r="269">
      <c r="A269" s="15"/>
      <c r="B269" s="15"/>
      <c r="C269" s="15"/>
      <c r="D269" s="15"/>
      <c r="E269" s="15"/>
    </row>
    <row r="270">
      <c r="A270" s="15"/>
      <c r="B270" s="15"/>
      <c r="C270" s="15"/>
      <c r="D270" s="15"/>
      <c r="E270" s="15"/>
    </row>
    <row r="271">
      <c r="A271" s="15"/>
      <c r="B271" s="15"/>
      <c r="C271" s="15"/>
      <c r="D271" s="15"/>
      <c r="E271" s="15"/>
    </row>
    <row r="272">
      <c r="A272" s="15"/>
      <c r="B272" s="15"/>
      <c r="C272" s="15"/>
      <c r="D272" s="15"/>
      <c r="E272" s="15"/>
    </row>
    <row r="273">
      <c r="A273" s="15"/>
      <c r="B273" s="15"/>
      <c r="C273" s="15"/>
      <c r="D273" s="15"/>
      <c r="E273" s="15"/>
    </row>
    <row r="274">
      <c r="A274" s="15"/>
      <c r="B274" s="15"/>
      <c r="C274" s="15"/>
      <c r="D274" s="15"/>
      <c r="E274" s="15"/>
    </row>
    <row r="275">
      <c r="A275" s="15"/>
      <c r="B275" s="15"/>
      <c r="C275" s="15"/>
      <c r="D275" s="15"/>
      <c r="E275" s="15"/>
    </row>
    <row r="276">
      <c r="A276" s="15"/>
      <c r="B276" s="15"/>
      <c r="C276" s="15"/>
      <c r="D276" s="15"/>
      <c r="E276" s="15"/>
    </row>
    <row r="277">
      <c r="A277" s="15"/>
      <c r="B277" s="15"/>
      <c r="C277" s="15"/>
      <c r="D277" s="15"/>
      <c r="E277" s="15"/>
    </row>
    <row r="278">
      <c r="A278" s="15"/>
      <c r="B278" s="15"/>
      <c r="C278" s="15"/>
      <c r="D278" s="15"/>
      <c r="E278" s="15"/>
    </row>
    <row r="279">
      <c r="A279" s="15"/>
      <c r="B279" s="15"/>
      <c r="C279" s="15"/>
      <c r="D279" s="15"/>
      <c r="E279" s="15"/>
    </row>
    <row r="280">
      <c r="A280" s="15"/>
      <c r="B280" s="15"/>
      <c r="C280" s="15"/>
      <c r="D280" s="15"/>
      <c r="E280" s="15"/>
    </row>
    <row r="281">
      <c r="A281" s="15"/>
      <c r="B281" s="15"/>
      <c r="C281" s="15"/>
      <c r="D281" s="15"/>
      <c r="E281" s="15"/>
    </row>
    <row r="282">
      <c r="A282" s="15"/>
      <c r="B282" s="15"/>
      <c r="C282" s="15"/>
      <c r="D282" s="15"/>
      <c r="E282" s="15"/>
    </row>
    <row r="283">
      <c r="A283" s="15"/>
      <c r="B283" s="15"/>
      <c r="C283" s="15"/>
      <c r="D283" s="15"/>
      <c r="E283" s="15"/>
    </row>
    <row r="284">
      <c r="A284" s="15"/>
      <c r="B284" s="15"/>
      <c r="C284" s="15"/>
      <c r="D284" s="15"/>
      <c r="E284" s="15"/>
    </row>
    <row r="285">
      <c r="A285" s="15"/>
      <c r="B285" s="15"/>
      <c r="C285" s="15"/>
      <c r="D285" s="15"/>
      <c r="E285" s="15"/>
    </row>
    <row r="286">
      <c r="A286" s="15"/>
      <c r="B286" s="15"/>
      <c r="C286" s="15"/>
      <c r="D286" s="15"/>
      <c r="E286" s="15"/>
    </row>
    <row r="287">
      <c r="A287" s="15"/>
      <c r="B287" s="15"/>
      <c r="C287" s="15"/>
      <c r="D287" s="15"/>
      <c r="E287" s="15"/>
    </row>
    <row r="288">
      <c r="A288" s="15"/>
      <c r="B288" s="15"/>
      <c r="C288" s="15"/>
      <c r="D288" s="15"/>
      <c r="E288" s="15"/>
    </row>
    <row r="289">
      <c r="A289" s="15"/>
      <c r="B289" s="15"/>
      <c r="C289" s="15"/>
      <c r="D289" s="15"/>
      <c r="E289" s="15"/>
    </row>
    <row r="290">
      <c r="A290" s="15"/>
      <c r="B290" s="15"/>
      <c r="C290" s="15"/>
      <c r="D290" s="15"/>
      <c r="E290" s="15"/>
    </row>
    <row r="291">
      <c r="A291" s="15"/>
      <c r="B291" s="15"/>
      <c r="C291" s="15"/>
      <c r="D291" s="15"/>
      <c r="E291" s="15"/>
    </row>
    <row r="292">
      <c r="A292" s="15"/>
      <c r="B292" s="15"/>
      <c r="C292" s="15"/>
      <c r="D292" s="15"/>
      <c r="E292" s="15"/>
    </row>
    <row r="293">
      <c r="A293" s="15"/>
      <c r="B293" s="15"/>
      <c r="C293" s="15"/>
      <c r="D293" s="15"/>
      <c r="E293" s="15"/>
    </row>
    <row r="294">
      <c r="A294" s="15"/>
      <c r="B294" s="15"/>
      <c r="C294" s="15"/>
      <c r="D294" s="15"/>
      <c r="E294" s="15"/>
    </row>
    <row r="295">
      <c r="A295" s="15"/>
      <c r="B295" s="15"/>
      <c r="C295" s="15"/>
      <c r="D295" s="15"/>
      <c r="E295" s="15"/>
    </row>
    <row r="296">
      <c r="A296" s="15"/>
      <c r="B296" s="15"/>
      <c r="C296" s="15"/>
      <c r="D296" s="15"/>
      <c r="E296" s="15"/>
    </row>
    <row r="297">
      <c r="A297" s="15"/>
      <c r="B297" s="15"/>
      <c r="C297" s="15"/>
      <c r="D297" s="15"/>
      <c r="E297" s="15"/>
    </row>
    <row r="298">
      <c r="A298" s="15"/>
      <c r="B298" s="15"/>
      <c r="C298" s="15"/>
      <c r="D298" s="15"/>
      <c r="E298" s="15"/>
    </row>
    <row r="299">
      <c r="A299" s="15"/>
      <c r="B299" s="15"/>
      <c r="C299" s="15"/>
      <c r="D299" s="15"/>
      <c r="E299" s="15"/>
    </row>
    <row r="300">
      <c r="A300" s="15"/>
      <c r="B300" s="15"/>
      <c r="C300" s="15"/>
      <c r="D300" s="15"/>
      <c r="E300" s="15"/>
    </row>
    <row r="301">
      <c r="A301" s="15"/>
      <c r="B301" s="15"/>
      <c r="C301" s="15"/>
      <c r="D301" s="15"/>
      <c r="E301" s="15"/>
    </row>
    <row r="302">
      <c r="A302" s="15"/>
      <c r="B302" s="15"/>
      <c r="C302" s="15"/>
      <c r="D302" s="15"/>
      <c r="E302" s="15"/>
    </row>
    <row r="303">
      <c r="A303" s="15"/>
      <c r="B303" s="15"/>
      <c r="C303" s="15"/>
      <c r="D303" s="15"/>
      <c r="E303" s="15"/>
    </row>
    <row r="304">
      <c r="A304" s="15"/>
      <c r="B304" s="15"/>
      <c r="C304" s="15"/>
      <c r="D304" s="15"/>
      <c r="E304" s="15"/>
    </row>
    <row r="305">
      <c r="A305" s="15"/>
      <c r="B305" s="15"/>
      <c r="C305" s="15"/>
      <c r="D305" s="15"/>
      <c r="E305" s="15"/>
    </row>
    <row r="306">
      <c r="A306" s="15"/>
      <c r="B306" s="15"/>
      <c r="C306" s="15"/>
      <c r="D306" s="15"/>
      <c r="E306" s="15"/>
    </row>
    <row r="307">
      <c r="A307" s="15"/>
      <c r="B307" s="15"/>
      <c r="C307" s="15"/>
      <c r="D307" s="15"/>
      <c r="E307" s="15"/>
    </row>
    <row r="308">
      <c r="A308" s="15"/>
      <c r="B308" s="15"/>
      <c r="C308" s="15"/>
      <c r="D308" s="15"/>
      <c r="E308" s="15"/>
    </row>
    <row r="309">
      <c r="A309" s="15"/>
      <c r="B309" s="15"/>
      <c r="C309" s="15"/>
      <c r="D309" s="15"/>
      <c r="E309" s="15"/>
    </row>
    <row r="310">
      <c r="A310" s="15"/>
      <c r="B310" s="15"/>
      <c r="C310" s="15"/>
      <c r="D310" s="15"/>
      <c r="E310" s="15"/>
    </row>
    <row r="311">
      <c r="A311" s="15"/>
      <c r="B311" s="15"/>
      <c r="C311" s="15"/>
      <c r="D311" s="15"/>
      <c r="E311" s="15"/>
    </row>
    <row r="312">
      <c r="A312" s="15"/>
      <c r="B312" s="15"/>
      <c r="C312" s="15"/>
      <c r="D312" s="15"/>
      <c r="E312" s="15"/>
    </row>
    <row r="313">
      <c r="A313" s="15"/>
      <c r="B313" s="15"/>
      <c r="C313" s="15"/>
      <c r="D313" s="15"/>
      <c r="E313" s="15"/>
    </row>
    <row r="314">
      <c r="A314" s="15"/>
      <c r="B314" s="15"/>
      <c r="C314" s="15"/>
      <c r="D314" s="15"/>
      <c r="E314" s="15"/>
    </row>
    <row r="315">
      <c r="A315" s="15"/>
      <c r="B315" s="15"/>
      <c r="C315" s="15"/>
      <c r="D315" s="15"/>
      <c r="E315" s="15"/>
    </row>
    <row r="316">
      <c r="A316" s="15"/>
      <c r="B316" s="15"/>
      <c r="C316" s="15"/>
      <c r="D316" s="15"/>
      <c r="E316" s="15"/>
    </row>
    <row r="317">
      <c r="A317" s="15"/>
      <c r="B317" s="15"/>
      <c r="C317" s="15"/>
      <c r="D317" s="15"/>
      <c r="E317" s="15"/>
    </row>
    <row r="318">
      <c r="A318" s="15"/>
      <c r="B318" s="15"/>
      <c r="C318" s="15"/>
      <c r="D318" s="15"/>
      <c r="E318" s="15"/>
    </row>
    <row r="319">
      <c r="A319" s="15"/>
      <c r="B319" s="15"/>
      <c r="C319" s="15"/>
      <c r="D319" s="15"/>
      <c r="E319" s="15"/>
    </row>
    <row r="320">
      <c r="A320" s="15"/>
      <c r="B320" s="15"/>
      <c r="C320" s="15"/>
      <c r="D320" s="15"/>
      <c r="E320" s="15"/>
    </row>
    <row r="321">
      <c r="A321" s="15"/>
      <c r="B321" s="15"/>
      <c r="C321" s="15"/>
      <c r="D321" s="15"/>
      <c r="E321" s="15"/>
    </row>
    <row r="322">
      <c r="A322" s="15"/>
      <c r="B322" s="15"/>
      <c r="C322" s="15"/>
      <c r="D322" s="15"/>
      <c r="E322" s="15"/>
    </row>
    <row r="323">
      <c r="A323" s="15"/>
      <c r="B323" s="15"/>
      <c r="C323" s="15"/>
      <c r="D323" s="15"/>
      <c r="E323" s="15"/>
    </row>
    <row r="324">
      <c r="A324" s="15"/>
      <c r="B324" s="15"/>
      <c r="C324" s="15"/>
      <c r="D324" s="15"/>
      <c r="E324" s="15"/>
    </row>
    <row r="325">
      <c r="A325" s="15"/>
      <c r="B325" s="15"/>
      <c r="C325" s="15"/>
      <c r="D325" s="15"/>
      <c r="E325" s="15"/>
    </row>
    <row r="326">
      <c r="A326" s="15"/>
      <c r="B326" s="15"/>
      <c r="C326" s="15"/>
      <c r="D326" s="15"/>
      <c r="E326" s="15"/>
    </row>
    <row r="327">
      <c r="A327" s="15"/>
      <c r="B327" s="15"/>
      <c r="C327" s="15"/>
      <c r="D327" s="15"/>
      <c r="E327" s="15"/>
    </row>
    <row r="328">
      <c r="A328" s="15"/>
      <c r="B328" s="15"/>
      <c r="C328" s="15"/>
      <c r="D328" s="15"/>
      <c r="E328" s="15"/>
    </row>
    <row r="329">
      <c r="A329" s="15"/>
      <c r="B329" s="15"/>
      <c r="C329" s="15"/>
      <c r="D329" s="15"/>
      <c r="E329" s="15"/>
    </row>
    <row r="330">
      <c r="A330" s="15"/>
      <c r="B330" s="15"/>
      <c r="C330" s="15"/>
      <c r="D330" s="15"/>
      <c r="E330" s="15"/>
    </row>
    <row r="331">
      <c r="A331" s="15"/>
      <c r="B331" s="15"/>
      <c r="C331" s="15"/>
      <c r="D331" s="15"/>
      <c r="E331" s="15"/>
    </row>
    <row r="332">
      <c r="A332" s="15"/>
      <c r="B332" s="15"/>
      <c r="C332" s="15"/>
      <c r="D332" s="15"/>
      <c r="E332" s="15"/>
    </row>
    <row r="333">
      <c r="A333" s="15"/>
      <c r="B333" s="15"/>
      <c r="C333" s="15"/>
      <c r="D333" s="15"/>
      <c r="E333" s="15"/>
    </row>
    <row r="334">
      <c r="A334" s="15"/>
      <c r="B334" s="15"/>
      <c r="C334" s="15"/>
      <c r="D334" s="15"/>
      <c r="E334" s="15"/>
    </row>
    <row r="335">
      <c r="A335" s="15"/>
      <c r="B335" s="15"/>
      <c r="C335" s="15"/>
      <c r="D335" s="15"/>
      <c r="E335" s="15"/>
    </row>
    <row r="336">
      <c r="A336" s="15"/>
      <c r="B336" s="15"/>
      <c r="C336" s="15"/>
      <c r="D336" s="15"/>
      <c r="E336" s="15"/>
    </row>
    <row r="337">
      <c r="A337" s="15"/>
      <c r="B337" s="15"/>
      <c r="C337" s="15"/>
      <c r="D337" s="15"/>
      <c r="E337" s="15"/>
    </row>
    <row r="338">
      <c r="A338" s="15"/>
      <c r="B338" s="15"/>
      <c r="C338" s="15"/>
      <c r="D338" s="15"/>
      <c r="E338" s="15"/>
    </row>
    <row r="339">
      <c r="A339" s="15"/>
      <c r="B339" s="15"/>
      <c r="C339" s="15"/>
      <c r="D339" s="15"/>
      <c r="E339" s="15"/>
    </row>
    <row r="340">
      <c r="A340" s="15"/>
      <c r="B340" s="15"/>
      <c r="C340" s="15"/>
      <c r="D340" s="15"/>
      <c r="E340" s="15"/>
    </row>
    <row r="341">
      <c r="A341" s="15"/>
      <c r="B341" s="15"/>
      <c r="C341" s="15"/>
      <c r="D341" s="15"/>
      <c r="E341" s="15"/>
    </row>
    <row r="342">
      <c r="A342" s="15"/>
      <c r="B342" s="15"/>
      <c r="C342" s="15"/>
      <c r="D342" s="15"/>
      <c r="E342" s="15"/>
    </row>
    <row r="343">
      <c r="A343" s="15"/>
      <c r="B343" s="15"/>
      <c r="C343" s="15"/>
      <c r="D343" s="15"/>
      <c r="E343" s="15"/>
    </row>
    <row r="344">
      <c r="A344" s="15"/>
      <c r="B344" s="15"/>
      <c r="C344" s="15"/>
      <c r="D344" s="15"/>
      <c r="E344" s="15"/>
    </row>
    <row r="345">
      <c r="A345" s="15"/>
      <c r="B345" s="15"/>
      <c r="C345" s="15"/>
      <c r="D345" s="15"/>
      <c r="E345" s="15"/>
    </row>
    <row r="346">
      <c r="A346" s="15"/>
      <c r="B346" s="15"/>
      <c r="C346" s="15"/>
      <c r="D346" s="15"/>
      <c r="E346" s="15"/>
    </row>
    <row r="347">
      <c r="A347" s="15"/>
      <c r="B347" s="15"/>
      <c r="C347" s="15"/>
      <c r="D347" s="15"/>
      <c r="E347" s="15"/>
    </row>
    <row r="348">
      <c r="A348" s="15"/>
      <c r="B348" s="15"/>
      <c r="C348" s="15"/>
      <c r="D348" s="15"/>
      <c r="E348" s="15"/>
    </row>
    <row r="349">
      <c r="A349" s="15"/>
      <c r="B349" s="15"/>
      <c r="C349" s="15"/>
      <c r="D349" s="15"/>
      <c r="E349" s="15"/>
    </row>
    <row r="350">
      <c r="A350" s="15"/>
      <c r="B350" s="15"/>
      <c r="C350" s="15"/>
      <c r="D350" s="15"/>
      <c r="E350" s="15"/>
    </row>
    <row r="351">
      <c r="A351" s="15"/>
      <c r="B351" s="15"/>
      <c r="C351" s="15"/>
      <c r="D351" s="15"/>
      <c r="E351" s="15"/>
    </row>
    <row r="352">
      <c r="A352" s="15"/>
      <c r="B352" s="15"/>
      <c r="C352" s="15"/>
      <c r="D352" s="15"/>
      <c r="E352" s="15"/>
    </row>
    <row r="353">
      <c r="A353" s="15"/>
      <c r="B353" s="15"/>
      <c r="C353" s="15"/>
      <c r="D353" s="15"/>
      <c r="E353" s="15"/>
    </row>
    <row r="354">
      <c r="A354" s="15"/>
      <c r="B354" s="15"/>
      <c r="C354" s="15"/>
      <c r="D354" s="15"/>
      <c r="E354" s="15"/>
    </row>
    <row r="355">
      <c r="A355" s="15"/>
      <c r="B355" s="15"/>
      <c r="C355" s="15"/>
      <c r="D355" s="15"/>
      <c r="E355" s="15"/>
    </row>
    <row r="356">
      <c r="A356" s="15"/>
      <c r="B356" s="15"/>
      <c r="C356" s="15"/>
      <c r="D356" s="15"/>
      <c r="E356" s="15"/>
    </row>
    <row r="357">
      <c r="A357" s="15"/>
      <c r="B357" s="15"/>
      <c r="C357" s="15"/>
      <c r="D357" s="15"/>
      <c r="E357" s="15"/>
    </row>
    <row r="358">
      <c r="A358" s="15"/>
      <c r="B358" s="15"/>
      <c r="C358" s="15"/>
      <c r="D358" s="15"/>
      <c r="E358" s="15"/>
    </row>
    <row r="359">
      <c r="A359" s="15"/>
      <c r="B359" s="15"/>
      <c r="C359" s="15"/>
      <c r="D359" s="15"/>
      <c r="E359" s="15"/>
    </row>
    <row r="360">
      <c r="A360" s="15"/>
      <c r="B360" s="15"/>
      <c r="C360" s="15"/>
      <c r="D360" s="15"/>
      <c r="E360" s="15"/>
    </row>
    <row r="361">
      <c r="A361" s="15"/>
      <c r="B361" s="15"/>
      <c r="C361" s="15"/>
      <c r="D361" s="15"/>
      <c r="E361" s="15"/>
    </row>
    <row r="362">
      <c r="A362" s="15"/>
      <c r="B362" s="15"/>
      <c r="C362" s="15"/>
      <c r="D362" s="15"/>
      <c r="E362" s="15"/>
    </row>
    <row r="363">
      <c r="A363" s="15"/>
      <c r="B363" s="15"/>
      <c r="C363" s="15"/>
      <c r="D363" s="15"/>
      <c r="E363" s="15"/>
    </row>
    <row r="364">
      <c r="A364" s="15"/>
      <c r="B364" s="15"/>
      <c r="C364" s="15"/>
      <c r="D364" s="15"/>
      <c r="E364" s="15"/>
    </row>
    <row r="365">
      <c r="A365" s="15"/>
      <c r="B365" s="15"/>
      <c r="C365" s="15"/>
      <c r="D365" s="15"/>
      <c r="E365" s="15"/>
    </row>
    <row r="366">
      <c r="A366" s="15"/>
      <c r="B366" s="15"/>
      <c r="C366" s="15"/>
      <c r="D366" s="15"/>
      <c r="E366" s="15"/>
    </row>
    <row r="367">
      <c r="A367" s="15"/>
      <c r="B367" s="15"/>
      <c r="C367" s="15"/>
      <c r="D367" s="15"/>
      <c r="E367" s="15"/>
    </row>
    <row r="368">
      <c r="A368" s="15"/>
      <c r="B368" s="15"/>
      <c r="C368" s="15"/>
      <c r="D368" s="15"/>
      <c r="E368" s="15"/>
    </row>
    <row r="369">
      <c r="A369" s="15"/>
      <c r="B369" s="15"/>
      <c r="C369" s="15"/>
      <c r="D369" s="15"/>
      <c r="E369" s="15"/>
    </row>
    <row r="370">
      <c r="A370" s="15"/>
      <c r="B370" s="15"/>
      <c r="C370" s="15"/>
      <c r="D370" s="15"/>
      <c r="E370" s="15"/>
    </row>
    <row r="371">
      <c r="A371" s="15"/>
      <c r="B371" s="15"/>
      <c r="C371" s="15"/>
      <c r="D371" s="15"/>
      <c r="E371" s="15"/>
    </row>
    <row r="372">
      <c r="A372" s="15"/>
      <c r="B372" s="15"/>
      <c r="C372" s="15"/>
      <c r="D372" s="15"/>
      <c r="E372" s="15"/>
    </row>
    <row r="373">
      <c r="A373" s="15"/>
      <c r="B373" s="15"/>
      <c r="C373" s="15"/>
      <c r="D373" s="15"/>
      <c r="E373" s="15"/>
    </row>
    <row r="374">
      <c r="A374" s="15"/>
      <c r="B374" s="15"/>
      <c r="C374" s="15"/>
      <c r="D374" s="15"/>
      <c r="E374" s="15"/>
    </row>
    <row r="375">
      <c r="A375" s="15"/>
      <c r="B375" s="15"/>
      <c r="C375" s="15"/>
      <c r="D375" s="15"/>
      <c r="E375" s="15"/>
    </row>
    <row r="376">
      <c r="A376" s="15"/>
      <c r="B376" s="15"/>
      <c r="C376" s="15"/>
      <c r="D376" s="15"/>
      <c r="E376" s="15"/>
    </row>
    <row r="377">
      <c r="A377" s="15"/>
      <c r="B377" s="15"/>
      <c r="C377" s="15"/>
      <c r="D377" s="15"/>
      <c r="E377" s="15"/>
    </row>
    <row r="378">
      <c r="A378" s="15"/>
      <c r="B378" s="15"/>
      <c r="C378" s="15"/>
      <c r="D378" s="15"/>
      <c r="E378" s="15"/>
    </row>
    <row r="379">
      <c r="A379" s="15"/>
      <c r="B379" s="15"/>
      <c r="C379" s="15"/>
      <c r="D379" s="15"/>
      <c r="E379" s="15"/>
    </row>
    <row r="380">
      <c r="A380" s="15"/>
      <c r="B380" s="15"/>
      <c r="C380" s="15"/>
      <c r="D380" s="15"/>
      <c r="E380" s="15"/>
    </row>
    <row r="381">
      <c r="A381" s="15"/>
      <c r="B381" s="15"/>
      <c r="C381" s="15"/>
      <c r="D381" s="15"/>
      <c r="E381" s="15"/>
    </row>
    <row r="382">
      <c r="A382" s="15"/>
      <c r="B382" s="15"/>
      <c r="C382" s="15"/>
      <c r="D382" s="15"/>
      <c r="E382" s="15"/>
    </row>
    <row r="383">
      <c r="A383" s="15"/>
      <c r="B383" s="15"/>
      <c r="C383" s="15"/>
      <c r="D383" s="15"/>
      <c r="E383" s="15"/>
    </row>
    <row r="384">
      <c r="A384" s="15"/>
      <c r="B384" s="15"/>
      <c r="C384" s="15"/>
      <c r="D384" s="15"/>
      <c r="E384" s="15"/>
    </row>
    <row r="385">
      <c r="A385" s="15"/>
      <c r="B385" s="15"/>
      <c r="C385" s="15"/>
      <c r="D385" s="15"/>
      <c r="E385" s="15"/>
    </row>
    <row r="386">
      <c r="A386" s="15"/>
      <c r="B386" s="15"/>
      <c r="C386" s="15"/>
      <c r="D386" s="15"/>
      <c r="E386" s="15"/>
    </row>
    <row r="387">
      <c r="A387" s="15"/>
      <c r="B387" s="15"/>
      <c r="C387" s="15"/>
      <c r="D387" s="15"/>
      <c r="E387" s="15"/>
    </row>
    <row r="388">
      <c r="A388" s="15"/>
      <c r="B388" s="15"/>
      <c r="C388" s="15"/>
      <c r="D388" s="15"/>
      <c r="E388" s="15"/>
    </row>
    <row r="389">
      <c r="A389" s="15"/>
      <c r="B389" s="15"/>
      <c r="C389" s="15"/>
      <c r="D389" s="15"/>
      <c r="E389" s="15"/>
    </row>
    <row r="390">
      <c r="A390" s="15"/>
      <c r="B390" s="15"/>
      <c r="C390" s="15"/>
      <c r="D390" s="15"/>
      <c r="E390" s="15"/>
    </row>
    <row r="391">
      <c r="A391" s="15"/>
      <c r="B391" s="15"/>
      <c r="C391" s="15"/>
      <c r="D391" s="15"/>
      <c r="E391" s="15"/>
    </row>
    <row r="392">
      <c r="A392" s="15"/>
      <c r="B392" s="15"/>
      <c r="C392" s="15"/>
      <c r="D392" s="15"/>
      <c r="E392" s="15"/>
    </row>
    <row r="393">
      <c r="A393" s="15"/>
      <c r="B393" s="15"/>
      <c r="C393" s="15"/>
      <c r="D393" s="15"/>
      <c r="E393" s="15"/>
    </row>
    <row r="394">
      <c r="A394" s="15"/>
      <c r="B394" s="15"/>
      <c r="C394" s="15"/>
      <c r="D394" s="15"/>
      <c r="E394" s="15"/>
    </row>
    <row r="395">
      <c r="A395" s="15"/>
      <c r="B395" s="15"/>
      <c r="C395" s="15"/>
      <c r="D395" s="15"/>
      <c r="E395" s="15"/>
    </row>
    <row r="396">
      <c r="A396" s="15"/>
      <c r="B396" s="15"/>
      <c r="C396" s="15"/>
      <c r="D396" s="15"/>
      <c r="E396" s="15"/>
    </row>
    <row r="397">
      <c r="A397" s="15"/>
      <c r="B397" s="15"/>
      <c r="C397" s="15"/>
      <c r="D397" s="15"/>
      <c r="E397" s="15"/>
    </row>
    <row r="398">
      <c r="A398" s="15"/>
      <c r="B398" s="15"/>
      <c r="C398" s="15"/>
      <c r="D398" s="15"/>
      <c r="E398" s="15"/>
    </row>
    <row r="399">
      <c r="A399" s="15"/>
      <c r="B399" s="15"/>
      <c r="C399" s="15"/>
      <c r="D399" s="15"/>
      <c r="E399" s="15"/>
    </row>
    <row r="400">
      <c r="A400" s="15"/>
      <c r="B400" s="15"/>
      <c r="C400" s="15"/>
      <c r="D400" s="15"/>
      <c r="E400" s="15"/>
    </row>
    <row r="401">
      <c r="A401" s="15"/>
      <c r="B401" s="15"/>
      <c r="C401" s="15"/>
      <c r="D401" s="15"/>
      <c r="E401" s="15"/>
    </row>
    <row r="402">
      <c r="A402" s="15"/>
      <c r="B402" s="15"/>
      <c r="C402" s="15"/>
      <c r="D402" s="15"/>
      <c r="E402" s="15"/>
    </row>
    <row r="403">
      <c r="A403" s="15"/>
      <c r="B403" s="15"/>
      <c r="C403" s="15"/>
      <c r="D403" s="15"/>
      <c r="E403" s="15"/>
    </row>
    <row r="404">
      <c r="A404" s="15"/>
      <c r="B404" s="15"/>
      <c r="C404" s="15"/>
      <c r="D404" s="15"/>
      <c r="E404" s="15"/>
    </row>
    <row r="405">
      <c r="A405" s="15"/>
      <c r="B405" s="15"/>
      <c r="C405" s="15"/>
      <c r="D405" s="15"/>
      <c r="E405" s="15"/>
    </row>
    <row r="406">
      <c r="A406" s="15"/>
      <c r="B406" s="15"/>
      <c r="C406" s="15"/>
      <c r="D406" s="15"/>
      <c r="E406" s="15"/>
    </row>
    <row r="407">
      <c r="A407" s="15"/>
      <c r="B407" s="15"/>
      <c r="C407" s="15"/>
      <c r="D407" s="15"/>
      <c r="E407" s="15"/>
    </row>
    <row r="408">
      <c r="A408" s="15"/>
      <c r="B408" s="15"/>
      <c r="C408" s="15"/>
      <c r="D408" s="15"/>
      <c r="E408" s="15"/>
    </row>
    <row r="409">
      <c r="A409" s="15"/>
      <c r="B409" s="15"/>
      <c r="C409" s="15"/>
      <c r="D409" s="15"/>
      <c r="E409" s="15"/>
    </row>
    <row r="410">
      <c r="A410" s="15"/>
      <c r="B410" s="15"/>
      <c r="C410" s="15"/>
      <c r="D410" s="15"/>
      <c r="E410" s="15"/>
    </row>
    <row r="411">
      <c r="A411" s="15"/>
      <c r="B411" s="15"/>
      <c r="C411" s="15"/>
      <c r="D411" s="15"/>
      <c r="E411" s="15"/>
    </row>
    <row r="412">
      <c r="A412" s="15"/>
      <c r="B412" s="15"/>
      <c r="C412" s="15"/>
      <c r="D412" s="15"/>
      <c r="E412" s="15"/>
    </row>
    <row r="413">
      <c r="A413" s="15"/>
      <c r="B413" s="15"/>
      <c r="C413" s="15"/>
      <c r="D413" s="15"/>
      <c r="E413" s="15"/>
    </row>
    <row r="414">
      <c r="A414" s="15"/>
      <c r="B414" s="15"/>
      <c r="C414" s="15"/>
      <c r="D414" s="15"/>
      <c r="E414" s="15"/>
    </row>
    <row r="415">
      <c r="A415" s="15"/>
      <c r="B415" s="15"/>
      <c r="C415" s="15"/>
      <c r="D415" s="15"/>
      <c r="E415" s="15"/>
    </row>
    <row r="416">
      <c r="A416" s="15"/>
      <c r="B416" s="15"/>
      <c r="C416" s="15"/>
      <c r="D416" s="15"/>
      <c r="E416" s="15"/>
    </row>
    <row r="417">
      <c r="A417" s="15"/>
      <c r="B417" s="15"/>
      <c r="C417" s="15"/>
      <c r="D417" s="15"/>
      <c r="E417" s="15"/>
    </row>
    <row r="418">
      <c r="A418" s="15"/>
      <c r="B418" s="15"/>
      <c r="C418" s="15"/>
      <c r="D418" s="15"/>
      <c r="E418" s="15"/>
    </row>
    <row r="419">
      <c r="A419" s="15"/>
      <c r="B419" s="15"/>
      <c r="C419" s="15"/>
      <c r="D419" s="15"/>
      <c r="E419" s="15"/>
    </row>
    <row r="420">
      <c r="A420" s="15"/>
      <c r="B420" s="15"/>
      <c r="C420" s="15"/>
      <c r="D420" s="15"/>
      <c r="E420" s="15"/>
    </row>
    <row r="421">
      <c r="A421" s="15"/>
      <c r="B421" s="15"/>
      <c r="C421" s="15"/>
      <c r="D421" s="15"/>
      <c r="E421" s="15"/>
    </row>
    <row r="422">
      <c r="A422" s="15"/>
      <c r="B422" s="15"/>
      <c r="C422" s="15"/>
      <c r="D422" s="15"/>
      <c r="E422" s="15"/>
    </row>
    <row r="423">
      <c r="A423" s="15"/>
      <c r="B423" s="15"/>
      <c r="C423" s="15"/>
      <c r="D423" s="15"/>
      <c r="E423" s="15"/>
    </row>
    <row r="424">
      <c r="A424" s="15"/>
      <c r="B424" s="15"/>
      <c r="C424" s="15"/>
      <c r="D424" s="15"/>
      <c r="E424" s="15"/>
    </row>
    <row r="425">
      <c r="A425" s="15"/>
      <c r="B425" s="15"/>
      <c r="C425" s="15"/>
      <c r="D425" s="15"/>
      <c r="E425" s="15"/>
    </row>
    <row r="426">
      <c r="A426" s="15"/>
      <c r="B426" s="15"/>
      <c r="C426" s="15"/>
      <c r="D426" s="15"/>
      <c r="E426" s="15"/>
    </row>
    <row r="427">
      <c r="A427" s="15"/>
      <c r="B427" s="15"/>
      <c r="C427" s="15"/>
      <c r="D427" s="15"/>
      <c r="E427" s="15"/>
    </row>
    <row r="428">
      <c r="A428" s="15"/>
      <c r="B428" s="15"/>
      <c r="C428" s="15"/>
      <c r="D428" s="15"/>
      <c r="E428" s="15"/>
    </row>
    <row r="429">
      <c r="A429" s="15"/>
      <c r="B429" s="15"/>
      <c r="C429" s="15"/>
      <c r="D429" s="15"/>
      <c r="E429" s="15"/>
    </row>
    <row r="430">
      <c r="A430" s="15"/>
      <c r="B430" s="15"/>
      <c r="C430" s="15"/>
      <c r="D430" s="15"/>
      <c r="E430" s="15"/>
    </row>
    <row r="431">
      <c r="A431" s="15"/>
      <c r="B431" s="15"/>
      <c r="C431" s="15"/>
      <c r="D431" s="15"/>
      <c r="E431" s="15"/>
    </row>
    <row r="432">
      <c r="A432" s="15"/>
      <c r="B432" s="15"/>
      <c r="C432" s="15"/>
      <c r="D432" s="15"/>
      <c r="E432" s="15"/>
    </row>
    <row r="433">
      <c r="A433" s="15"/>
      <c r="B433" s="15"/>
      <c r="C433" s="15"/>
      <c r="D433" s="15"/>
      <c r="E433" s="15"/>
    </row>
    <row r="434">
      <c r="A434" s="15"/>
      <c r="B434" s="15"/>
      <c r="C434" s="15"/>
      <c r="D434" s="15"/>
      <c r="E434" s="15"/>
    </row>
    <row r="435">
      <c r="A435" s="15"/>
      <c r="B435" s="15"/>
      <c r="C435" s="15"/>
      <c r="D435" s="15"/>
      <c r="E435" s="15"/>
    </row>
    <row r="436">
      <c r="A436" s="15"/>
      <c r="B436" s="15"/>
      <c r="C436" s="15"/>
      <c r="D436" s="15"/>
      <c r="E436" s="15"/>
    </row>
    <row r="437">
      <c r="A437" s="15"/>
      <c r="B437" s="15"/>
      <c r="C437" s="15"/>
      <c r="D437" s="15"/>
      <c r="E437" s="15"/>
    </row>
    <row r="438">
      <c r="A438" s="15"/>
      <c r="B438" s="15"/>
      <c r="C438" s="15"/>
      <c r="D438" s="15"/>
      <c r="E438" s="15"/>
    </row>
    <row r="439">
      <c r="A439" s="15"/>
      <c r="B439" s="15"/>
      <c r="C439" s="15"/>
      <c r="D439" s="15"/>
      <c r="E439" s="15"/>
    </row>
    <row r="440">
      <c r="A440" s="15"/>
      <c r="B440" s="15"/>
      <c r="C440" s="15"/>
      <c r="D440" s="15"/>
      <c r="E440" s="15"/>
    </row>
    <row r="441">
      <c r="A441" s="15"/>
      <c r="B441" s="15"/>
      <c r="C441" s="15"/>
      <c r="D441" s="15"/>
      <c r="E441" s="15"/>
    </row>
    <row r="442">
      <c r="A442" s="15"/>
      <c r="B442" s="15"/>
      <c r="C442" s="15"/>
      <c r="D442" s="15"/>
      <c r="E442" s="15"/>
    </row>
    <row r="443">
      <c r="A443" s="15"/>
      <c r="B443" s="15"/>
      <c r="C443" s="15"/>
      <c r="D443" s="15"/>
      <c r="E443" s="15"/>
    </row>
    <row r="444">
      <c r="A444" s="15"/>
      <c r="B444" s="15"/>
      <c r="C444" s="15"/>
      <c r="D444" s="15"/>
      <c r="E444" s="15"/>
    </row>
    <row r="445">
      <c r="A445" s="15"/>
      <c r="B445" s="15"/>
      <c r="C445" s="15"/>
      <c r="D445" s="15"/>
      <c r="E445" s="15"/>
    </row>
    <row r="446">
      <c r="A446" s="15"/>
      <c r="B446" s="15"/>
      <c r="C446" s="15"/>
      <c r="D446" s="15"/>
      <c r="E446" s="15"/>
    </row>
    <row r="447">
      <c r="A447" s="15"/>
      <c r="B447" s="15"/>
      <c r="C447" s="15"/>
      <c r="D447" s="15"/>
      <c r="E447" s="15"/>
    </row>
    <row r="448">
      <c r="A448" s="15"/>
      <c r="B448" s="15"/>
      <c r="C448" s="15"/>
      <c r="D448" s="15"/>
      <c r="E448" s="15"/>
    </row>
    <row r="449">
      <c r="A449" s="15"/>
      <c r="B449" s="15"/>
      <c r="C449" s="15"/>
      <c r="D449" s="15"/>
      <c r="E449" s="15"/>
    </row>
    <row r="450">
      <c r="A450" s="15"/>
      <c r="B450" s="15"/>
      <c r="C450" s="15"/>
      <c r="D450" s="15"/>
      <c r="E450" s="15"/>
    </row>
    <row r="451">
      <c r="A451" s="15"/>
      <c r="B451" s="15"/>
      <c r="C451" s="15"/>
      <c r="D451" s="15"/>
      <c r="E451" s="15"/>
    </row>
    <row r="452">
      <c r="A452" s="15"/>
      <c r="B452" s="15"/>
      <c r="C452" s="15"/>
      <c r="D452" s="15"/>
      <c r="E452" s="15"/>
    </row>
    <row r="453">
      <c r="A453" s="15"/>
      <c r="B453" s="15"/>
      <c r="C453" s="15"/>
      <c r="D453" s="15"/>
      <c r="E453" s="15"/>
    </row>
    <row r="454">
      <c r="A454" s="15"/>
      <c r="B454" s="15"/>
      <c r="C454" s="15"/>
      <c r="D454" s="15"/>
      <c r="E454" s="15"/>
    </row>
    <row r="455">
      <c r="A455" s="15"/>
      <c r="B455" s="15"/>
      <c r="C455" s="15"/>
      <c r="D455" s="15"/>
      <c r="E455" s="15"/>
    </row>
    <row r="456">
      <c r="A456" s="15"/>
      <c r="B456" s="15"/>
      <c r="C456" s="15"/>
      <c r="D456" s="15"/>
      <c r="E456" s="15"/>
    </row>
    <row r="457">
      <c r="A457" s="15"/>
      <c r="B457" s="15"/>
      <c r="C457" s="15"/>
      <c r="D457" s="15"/>
      <c r="E457" s="15"/>
    </row>
    <row r="458">
      <c r="A458" s="15"/>
      <c r="B458" s="15"/>
      <c r="C458" s="15"/>
      <c r="D458" s="15"/>
      <c r="E458" s="15"/>
    </row>
    <row r="459">
      <c r="A459" s="15"/>
      <c r="B459" s="15"/>
      <c r="C459" s="15"/>
      <c r="D459" s="15"/>
      <c r="E459" s="15"/>
    </row>
    <row r="460">
      <c r="A460" s="15"/>
      <c r="B460" s="15"/>
      <c r="C460" s="15"/>
      <c r="D460" s="15"/>
      <c r="E460" s="15"/>
    </row>
    <row r="461">
      <c r="A461" s="15"/>
      <c r="B461" s="15"/>
      <c r="C461" s="15"/>
      <c r="D461" s="15"/>
      <c r="E461" s="15"/>
    </row>
    <row r="462">
      <c r="A462" s="15"/>
      <c r="B462" s="15"/>
      <c r="C462" s="15"/>
      <c r="D462" s="15"/>
      <c r="E462" s="15"/>
    </row>
    <row r="463">
      <c r="A463" s="15"/>
      <c r="B463" s="15"/>
      <c r="C463" s="15"/>
      <c r="D463" s="15"/>
      <c r="E463" s="15"/>
    </row>
    <row r="464">
      <c r="A464" s="15"/>
      <c r="B464" s="15"/>
      <c r="C464" s="15"/>
      <c r="D464" s="15"/>
      <c r="E464" s="15"/>
    </row>
    <row r="465">
      <c r="A465" s="15"/>
      <c r="B465" s="15"/>
      <c r="C465" s="15"/>
      <c r="D465" s="15"/>
      <c r="E465" s="15"/>
    </row>
    <row r="466">
      <c r="A466" s="15"/>
      <c r="B466" s="15"/>
      <c r="C466" s="15"/>
      <c r="D466" s="15"/>
      <c r="E466" s="15"/>
    </row>
    <row r="467">
      <c r="A467" s="15"/>
      <c r="B467" s="15"/>
      <c r="C467" s="15"/>
      <c r="D467" s="15"/>
      <c r="E467" s="15"/>
    </row>
    <row r="468">
      <c r="A468" s="15"/>
      <c r="B468" s="15"/>
      <c r="C468" s="15"/>
      <c r="D468" s="15"/>
      <c r="E468" s="15"/>
    </row>
    <row r="469">
      <c r="A469" s="15"/>
      <c r="B469" s="15"/>
      <c r="C469" s="15"/>
      <c r="D469" s="15"/>
      <c r="E469" s="15"/>
    </row>
    <row r="470">
      <c r="A470" s="15"/>
      <c r="B470" s="15"/>
      <c r="C470" s="15"/>
      <c r="D470" s="15"/>
      <c r="E470" s="15"/>
    </row>
    <row r="471">
      <c r="A471" s="15"/>
      <c r="B471" s="15"/>
      <c r="C471" s="15"/>
      <c r="D471" s="15"/>
      <c r="E471" s="15"/>
    </row>
    <row r="472">
      <c r="A472" s="15"/>
      <c r="B472" s="15"/>
      <c r="C472" s="15"/>
      <c r="D472" s="15"/>
      <c r="E472" s="15"/>
    </row>
    <row r="473">
      <c r="A473" s="15"/>
      <c r="B473" s="15"/>
      <c r="C473" s="15"/>
      <c r="D473" s="15"/>
      <c r="E473" s="15"/>
    </row>
    <row r="474">
      <c r="A474" s="15"/>
      <c r="B474" s="15"/>
      <c r="C474" s="15"/>
      <c r="D474" s="15"/>
      <c r="E474" s="15"/>
    </row>
    <row r="475">
      <c r="A475" s="15"/>
      <c r="B475" s="15"/>
      <c r="C475" s="15"/>
      <c r="D475" s="15"/>
      <c r="E475" s="15"/>
    </row>
    <row r="476">
      <c r="A476" s="15"/>
      <c r="B476" s="15"/>
      <c r="C476" s="15"/>
      <c r="D476" s="15"/>
      <c r="E476" s="15"/>
    </row>
    <row r="477">
      <c r="A477" s="15"/>
      <c r="B477" s="15"/>
      <c r="C477" s="15"/>
      <c r="D477" s="15"/>
      <c r="E477" s="15"/>
    </row>
    <row r="478">
      <c r="A478" s="15"/>
      <c r="B478" s="15"/>
      <c r="C478" s="15"/>
      <c r="D478" s="15"/>
      <c r="E478" s="15"/>
    </row>
    <row r="479">
      <c r="A479" s="15"/>
      <c r="B479" s="15"/>
      <c r="C479" s="15"/>
      <c r="D479" s="15"/>
      <c r="E479" s="15"/>
    </row>
    <row r="480">
      <c r="A480" s="15"/>
      <c r="B480" s="15"/>
      <c r="C480" s="15"/>
      <c r="D480" s="15"/>
      <c r="E480" s="15"/>
    </row>
    <row r="481">
      <c r="A481" s="15"/>
      <c r="B481" s="15"/>
      <c r="C481" s="15"/>
      <c r="D481" s="15"/>
      <c r="E481" s="15"/>
    </row>
    <row r="482">
      <c r="A482" s="15"/>
      <c r="B482" s="15"/>
      <c r="C482" s="15"/>
      <c r="D482" s="15"/>
      <c r="E482" s="15"/>
    </row>
    <row r="483">
      <c r="A483" s="15"/>
      <c r="B483" s="15"/>
      <c r="C483" s="15"/>
      <c r="D483" s="15"/>
      <c r="E483" s="15"/>
    </row>
    <row r="484">
      <c r="A484" s="15"/>
      <c r="B484" s="15"/>
      <c r="C484" s="15"/>
      <c r="D484" s="15"/>
      <c r="E484" s="15"/>
    </row>
    <row r="485">
      <c r="A485" s="15"/>
      <c r="B485" s="15"/>
      <c r="C485" s="15"/>
      <c r="D485" s="15"/>
      <c r="E485" s="15"/>
    </row>
    <row r="486">
      <c r="A486" s="15"/>
      <c r="B486" s="15"/>
      <c r="C486" s="15"/>
      <c r="D486" s="15"/>
      <c r="E486" s="15"/>
    </row>
    <row r="487">
      <c r="A487" s="15"/>
      <c r="B487" s="15"/>
      <c r="C487" s="15"/>
      <c r="D487" s="15"/>
      <c r="E487" s="15"/>
    </row>
    <row r="488">
      <c r="A488" s="15"/>
      <c r="B488" s="15"/>
      <c r="C488" s="15"/>
      <c r="D488" s="15"/>
      <c r="E488" s="15"/>
    </row>
    <row r="489">
      <c r="A489" s="15"/>
      <c r="B489" s="15"/>
      <c r="C489" s="15"/>
      <c r="D489" s="15"/>
      <c r="E489" s="15"/>
    </row>
    <row r="490">
      <c r="A490" s="15"/>
      <c r="B490" s="15"/>
      <c r="C490" s="15"/>
      <c r="D490" s="15"/>
      <c r="E490" s="15"/>
    </row>
    <row r="491">
      <c r="A491" s="15"/>
      <c r="B491" s="15"/>
      <c r="C491" s="15"/>
      <c r="D491" s="15"/>
      <c r="E491" s="15"/>
    </row>
    <row r="492">
      <c r="A492" s="15"/>
      <c r="B492" s="15"/>
      <c r="C492" s="15"/>
      <c r="D492" s="15"/>
      <c r="E492" s="15"/>
    </row>
    <row r="493">
      <c r="A493" s="15"/>
      <c r="B493" s="15"/>
      <c r="C493" s="15"/>
      <c r="D493" s="15"/>
      <c r="E493" s="15"/>
    </row>
    <row r="494">
      <c r="A494" s="15"/>
      <c r="B494" s="15"/>
      <c r="C494" s="15"/>
      <c r="D494" s="15"/>
      <c r="E494" s="15"/>
    </row>
    <row r="495">
      <c r="A495" s="15"/>
      <c r="B495" s="15"/>
      <c r="C495" s="15"/>
      <c r="D495" s="15"/>
      <c r="E495" s="15"/>
    </row>
    <row r="496">
      <c r="A496" s="15"/>
      <c r="B496" s="15"/>
      <c r="C496" s="15"/>
      <c r="D496" s="15"/>
      <c r="E496" s="15"/>
    </row>
    <row r="497">
      <c r="A497" s="15"/>
      <c r="B497" s="15"/>
      <c r="C497" s="15"/>
      <c r="D497" s="15"/>
      <c r="E497" s="15"/>
    </row>
    <row r="498">
      <c r="A498" s="15"/>
      <c r="B498" s="15"/>
      <c r="C498" s="15"/>
      <c r="D498" s="15"/>
      <c r="E498" s="15"/>
    </row>
    <row r="499">
      <c r="A499" s="15"/>
      <c r="B499" s="15"/>
      <c r="C499" s="15"/>
      <c r="D499" s="15"/>
      <c r="E499" s="15"/>
    </row>
    <row r="500">
      <c r="A500" s="15"/>
      <c r="B500" s="15"/>
      <c r="C500" s="15"/>
      <c r="D500" s="15"/>
      <c r="E500" s="15"/>
    </row>
    <row r="501">
      <c r="A501" s="15"/>
      <c r="B501" s="15"/>
      <c r="C501" s="15"/>
      <c r="D501" s="15"/>
      <c r="E501" s="15"/>
    </row>
    <row r="502">
      <c r="A502" s="15"/>
      <c r="B502" s="15"/>
      <c r="C502" s="15"/>
      <c r="D502" s="15"/>
      <c r="E502" s="15"/>
    </row>
    <row r="503">
      <c r="A503" s="15"/>
      <c r="B503" s="15"/>
      <c r="C503" s="15"/>
      <c r="D503" s="15"/>
      <c r="E503" s="15"/>
    </row>
    <row r="504">
      <c r="A504" s="15"/>
      <c r="B504" s="15"/>
      <c r="C504" s="15"/>
      <c r="D504" s="15"/>
      <c r="E504" s="15"/>
    </row>
    <row r="505">
      <c r="A505" s="15"/>
      <c r="B505" s="15"/>
      <c r="C505" s="15"/>
      <c r="D505" s="15"/>
      <c r="E505" s="15"/>
    </row>
    <row r="506">
      <c r="A506" s="15"/>
      <c r="B506" s="15"/>
      <c r="C506" s="15"/>
      <c r="D506" s="15"/>
      <c r="E506" s="15"/>
    </row>
    <row r="507">
      <c r="A507" s="15"/>
      <c r="B507" s="15"/>
      <c r="C507" s="15"/>
      <c r="D507" s="15"/>
      <c r="E507" s="15"/>
    </row>
    <row r="508">
      <c r="A508" s="15"/>
      <c r="B508" s="15"/>
      <c r="C508" s="15"/>
      <c r="D508" s="15"/>
      <c r="E508" s="15"/>
    </row>
    <row r="509">
      <c r="A509" s="15"/>
      <c r="B509" s="15"/>
      <c r="C509" s="15"/>
      <c r="D509" s="15"/>
      <c r="E509" s="15"/>
    </row>
    <row r="510">
      <c r="A510" s="15"/>
      <c r="B510" s="15"/>
      <c r="C510" s="15"/>
      <c r="D510" s="15"/>
      <c r="E510" s="15"/>
    </row>
    <row r="511">
      <c r="A511" s="15"/>
      <c r="B511" s="15"/>
      <c r="C511" s="15"/>
      <c r="D511" s="15"/>
      <c r="E511" s="15"/>
    </row>
    <row r="512">
      <c r="A512" s="15"/>
      <c r="B512" s="15"/>
      <c r="C512" s="15"/>
      <c r="D512" s="15"/>
      <c r="E512" s="15"/>
    </row>
    <row r="513">
      <c r="A513" s="15"/>
      <c r="B513" s="15"/>
      <c r="C513" s="15"/>
      <c r="D513" s="15"/>
      <c r="E513" s="15"/>
    </row>
    <row r="514">
      <c r="A514" s="15"/>
      <c r="B514" s="15"/>
      <c r="C514" s="15"/>
      <c r="D514" s="15"/>
      <c r="E514" s="15"/>
    </row>
    <row r="515">
      <c r="A515" s="15"/>
      <c r="B515" s="15"/>
      <c r="C515" s="15"/>
      <c r="D515" s="15"/>
      <c r="E515" s="15"/>
    </row>
    <row r="516">
      <c r="A516" s="15"/>
      <c r="B516" s="15"/>
      <c r="C516" s="15"/>
      <c r="D516" s="15"/>
      <c r="E516" s="15"/>
    </row>
    <row r="517">
      <c r="A517" s="15"/>
      <c r="B517" s="15"/>
      <c r="C517" s="15"/>
      <c r="D517" s="15"/>
      <c r="E517" s="15"/>
    </row>
    <row r="518">
      <c r="A518" s="15"/>
      <c r="B518" s="15"/>
      <c r="C518" s="15"/>
      <c r="D518" s="15"/>
      <c r="E518" s="15"/>
    </row>
    <row r="519">
      <c r="A519" s="15"/>
      <c r="B519" s="15"/>
      <c r="C519" s="15"/>
      <c r="D519" s="15"/>
      <c r="E519" s="15"/>
    </row>
    <row r="520">
      <c r="A520" s="15"/>
      <c r="B520" s="15"/>
      <c r="C520" s="15"/>
      <c r="D520" s="15"/>
      <c r="E520" s="15"/>
    </row>
    <row r="521">
      <c r="A521" s="15"/>
      <c r="B521" s="15"/>
      <c r="C521" s="15"/>
      <c r="D521" s="15"/>
      <c r="E521" s="15"/>
    </row>
    <row r="522">
      <c r="A522" s="15"/>
      <c r="B522" s="15"/>
      <c r="C522" s="15"/>
      <c r="D522" s="15"/>
      <c r="E522" s="15"/>
    </row>
    <row r="523">
      <c r="A523" s="15"/>
      <c r="B523" s="15"/>
      <c r="C523" s="15"/>
      <c r="D523" s="15"/>
      <c r="E523" s="15"/>
    </row>
    <row r="524">
      <c r="A524" s="15"/>
      <c r="B524" s="15"/>
      <c r="C524" s="15"/>
      <c r="D524" s="15"/>
      <c r="E524" s="15"/>
    </row>
    <row r="525">
      <c r="A525" s="15"/>
      <c r="B525" s="15"/>
      <c r="C525" s="15"/>
      <c r="D525" s="15"/>
      <c r="E525" s="15"/>
    </row>
    <row r="526">
      <c r="A526" s="15"/>
      <c r="B526" s="15"/>
      <c r="C526" s="15"/>
      <c r="D526" s="15"/>
      <c r="E526" s="15"/>
    </row>
    <row r="527">
      <c r="A527" s="15"/>
      <c r="B527" s="15"/>
      <c r="C527" s="15"/>
      <c r="D527" s="15"/>
      <c r="E527" s="15"/>
    </row>
    <row r="528">
      <c r="A528" s="15"/>
      <c r="B528" s="15"/>
      <c r="C528" s="15"/>
      <c r="D528" s="15"/>
      <c r="E528" s="15"/>
    </row>
    <row r="529">
      <c r="A529" s="15"/>
      <c r="B529" s="15"/>
      <c r="C529" s="15"/>
      <c r="D529" s="15"/>
      <c r="E529" s="15"/>
    </row>
    <row r="530">
      <c r="A530" s="15"/>
      <c r="B530" s="15"/>
      <c r="C530" s="15"/>
      <c r="D530" s="15"/>
      <c r="E530" s="15"/>
    </row>
    <row r="531">
      <c r="A531" s="15"/>
      <c r="B531" s="15"/>
      <c r="C531" s="15"/>
      <c r="D531" s="15"/>
      <c r="E531" s="15"/>
    </row>
    <row r="532">
      <c r="A532" s="15"/>
      <c r="B532" s="15"/>
      <c r="C532" s="15"/>
      <c r="D532" s="15"/>
      <c r="E532" s="15"/>
    </row>
    <row r="533">
      <c r="A533" s="15"/>
      <c r="B533" s="15"/>
      <c r="C533" s="15"/>
      <c r="D533" s="15"/>
      <c r="E533" s="15"/>
    </row>
    <row r="534">
      <c r="A534" s="15"/>
      <c r="B534" s="15"/>
      <c r="C534" s="15"/>
      <c r="D534" s="15"/>
      <c r="E534" s="15"/>
    </row>
    <row r="535">
      <c r="A535" s="15"/>
      <c r="B535" s="15"/>
      <c r="C535" s="15"/>
      <c r="D535" s="15"/>
      <c r="E535" s="15"/>
    </row>
    <row r="536">
      <c r="A536" s="15"/>
      <c r="B536" s="15"/>
      <c r="C536" s="15"/>
      <c r="D536" s="15"/>
      <c r="E536" s="15"/>
    </row>
    <row r="537">
      <c r="A537" s="15"/>
      <c r="B537" s="15"/>
      <c r="C537" s="15"/>
      <c r="D537" s="15"/>
      <c r="E537" s="15"/>
    </row>
    <row r="538">
      <c r="A538" s="15"/>
      <c r="B538" s="15"/>
      <c r="C538" s="15"/>
      <c r="D538" s="15"/>
      <c r="E538" s="15"/>
    </row>
    <row r="539">
      <c r="A539" s="15"/>
      <c r="B539" s="15"/>
      <c r="C539" s="15"/>
      <c r="D539" s="15"/>
      <c r="E539" s="15"/>
    </row>
    <row r="540">
      <c r="A540" s="15"/>
      <c r="B540" s="15"/>
      <c r="C540" s="15"/>
      <c r="D540" s="15"/>
      <c r="E540" s="15"/>
    </row>
    <row r="541">
      <c r="A541" s="15"/>
      <c r="B541" s="15"/>
      <c r="C541" s="15"/>
      <c r="D541" s="15"/>
      <c r="E541" s="15"/>
    </row>
    <row r="542">
      <c r="A542" s="15"/>
      <c r="B542" s="15"/>
      <c r="C542" s="15"/>
      <c r="D542" s="15"/>
      <c r="E542" s="15"/>
    </row>
    <row r="543">
      <c r="A543" s="15"/>
      <c r="B543" s="15"/>
      <c r="C543" s="15"/>
      <c r="D543" s="15"/>
      <c r="E543" s="15"/>
    </row>
    <row r="544">
      <c r="A544" s="15"/>
      <c r="B544" s="15"/>
      <c r="C544" s="15"/>
      <c r="D544" s="15"/>
      <c r="E544" s="15"/>
    </row>
    <row r="545">
      <c r="A545" s="15"/>
      <c r="B545" s="15"/>
      <c r="C545" s="15"/>
      <c r="D545" s="15"/>
      <c r="E545" s="15"/>
    </row>
    <row r="546">
      <c r="A546" s="15"/>
      <c r="B546" s="15"/>
      <c r="C546" s="15"/>
      <c r="D546" s="15"/>
      <c r="E546" s="15"/>
    </row>
    <row r="547">
      <c r="A547" s="15"/>
      <c r="B547" s="15"/>
      <c r="C547" s="15"/>
      <c r="D547" s="15"/>
      <c r="E547" s="15"/>
    </row>
    <row r="548">
      <c r="A548" s="15"/>
      <c r="B548" s="15"/>
      <c r="C548" s="15"/>
      <c r="D548" s="15"/>
      <c r="E548" s="15"/>
    </row>
    <row r="549">
      <c r="A549" s="15"/>
      <c r="B549" s="15"/>
      <c r="C549" s="15"/>
      <c r="D549" s="15"/>
      <c r="E549" s="15"/>
    </row>
    <row r="550">
      <c r="A550" s="15"/>
      <c r="B550" s="15"/>
      <c r="C550" s="15"/>
      <c r="D550" s="15"/>
      <c r="E550" s="15"/>
    </row>
    <row r="551">
      <c r="A551" s="15"/>
      <c r="B551" s="15"/>
      <c r="C551" s="15"/>
      <c r="D551" s="15"/>
      <c r="E551" s="15"/>
    </row>
    <row r="552">
      <c r="A552" s="15"/>
      <c r="B552" s="15"/>
      <c r="C552" s="15"/>
      <c r="D552" s="15"/>
      <c r="E552" s="15"/>
    </row>
    <row r="553">
      <c r="A553" s="15"/>
      <c r="B553" s="15"/>
      <c r="C553" s="15"/>
      <c r="D553" s="15"/>
      <c r="E553" s="15"/>
    </row>
    <row r="554">
      <c r="A554" s="15"/>
      <c r="B554" s="15"/>
      <c r="C554" s="15"/>
      <c r="D554" s="15"/>
      <c r="E554" s="15"/>
    </row>
    <row r="555">
      <c r="A555" s="15"/>
      <c r="B555" s="15"/>
      <c r="C555" s="15"/>
      <c r="D555" s="15"/>
      <c r="E555" s="15"/>
    </row>
    <row r="556">
      <c r="A556" s="15"/>
      <c r="B556" s="15"/>
      <c r="C556" s="15"/>
      <c r="D556" s="15"/>
      <c r="E556" s="15"/>
    </row>
    <row r="557">
      <c r="A557" s="15"/>
      <c r="B557" s="15"/>
      <c r="C557" s="15"/>
      <c r="D557" s="15"/>
      <c r="E557" s="15"/>
    </row>
    <row r="558">
      <c r="A558" s="15"/>
      <c r="B558" s="15"/>
      <c r="C558" s="15"/>
      <c r="D558" s="15"/>
      <c r="E558" s="15"/>
    </row>
    <row r="559">
      <c r="A559" s="15"/>
      <c r="B559" s="15"/>
      <c r="C559" s="15"/>
      <c r="D559" s="15"/>
      <c r="E559" s="15"/>
    </row>
    <row r="560">
      <c r="A560" s="15"/>
      <c r="B560" s="15"/>
      <c r="C560" s="15"/>
      <c r="D560" s="15"/>
      <c r="E560" s="15"/>
    </row>
    <row r="561">
      <c r="A561" s="15"/>
      <c r="B561" s="15"/>
      <c r="C561" s="15"/>
      <c r="D561" s="15"/>
      <c r="E561" s="15"/>
    </row>
    <row r="562">
      <c r="A562" s="15"/>
      <c r="B562" s="15"/>
      <c r="C562" s="15"/>
      <c r="D562" s="15"/>
      <c r="E562" s="15"/>
    </row>
    <row r="563">
      <c r="A563" s="15"/>
      <c r="B563" s="15"/>
      <c r="C563" s="15"/>
      <c r="D563" s="15"/>
      <c r="E563" s="15"/>
    </row>
    <row r="564">
      <c r="A564" s="15"/>
      <c r="B564" s="15"/>
      <c r="C564" s="15"/>
      <c r="D564" s="15"/>
      <c r="E564" s="15"/>
    </row>
    <row r="565">
      <c r="A565" s="15"/>
      <c r="B565" s="15"/>
      <c r="C565" s="15"/>
      <c r="D565" s="15"/>
      <c r="E565" s="15"/>
    </row>
    <row r="566">
      <c r="A566" s="15"/>
      <c r="B566" s="15"/>
      <c r="C566" s="15"/>
      <c r="D566" s="15"/>
      <c r="E566" s="15"/>
    </row>
    <row r="567">
      <c r="A567" s="15"/>
      <c r="B567" s="15"/>
      <c r="C567" s="15"/>
      <c r="D567" s="15"/>
      <c r="E567" s="15"/>
    </row>
    <row r="568">
      <c r="A568" s="15"/>
      <c r="B568" s="15"/>
      <c r="C568" s="15"/>
      <c r="D568" s="15"/>
      <c r="E568" s="15"/>
    </row>
    <row r="569">
      <c r="A569" s="15"/>
      <c r="B569" s="15"/>
      <c r="C569" s="15"/>
      <c r="D569" s="15"/>
      <c r="E569" s="15"/>
    </row>
    <row r="570">
      <c r="A570" s="15"/>
      <c r="B570" s="15"/>
      <c r="C570" s="15"/>
      <c r="D570" s="15"/>
      <c r="E570" s="15"/>
    </row>
    <row r="571">
      <c r="A571" s="15"/>
      <c r="B571" s="15"/>
      <c r="C571" s="15"/>
      <c r="D571" s="15"/>
      <c r="E571" s="15"/>
    </row>
    <row r="572">
      <c r="A572" s="15"/>
      <c r="B572" s="15"/>
      <c r="C572" s="15"/>
      <c r="D572" s="15"/>
      <c r="E572" s="15"/>
    </row>
    <row r="573">
      <c r="A573" s="15"/>
      <c r="B573" s="15"/>
      <c r="C573" s="15"/>
      <c r="D573" s="15"/>
      <c r="E573" s="15"/>
    </row>
    <row r="574">
      <c r="A574" s="15"/>
      <c r="B574" s="15"/>
      <c r="C574" s="15"/>
      <c r="D574" s="15"/>
      <c r="E574" s="15"/>
    </row>
    <row r="575">
      <c r="A575" s="15"/>
      <c r="B575" s="15"/>
      <c r="C575" s="15"/>
      <c r="D575" s="15"/>
      <c r="E575" s="15"/>
    </row>
    <row r="576">
      <c r="A576" s="15"/>
      <c r="B576" s="15"/>
      <c r="C576" s="15"/>
      <c r="D576" s="15"/>
      <c r="E576" s="15"/>
    </row>
    <row r="577">
      <c r="A577" s="15"/>
      <c r="B577" s="15"/>
      <c r="C577" s="15"/>
      <c r="D577" s="15"/>
      <c r="E577" s="15"/>
    </row>
    <row r="578">
      <c r="A578" s="15"/>
      <c r="B578" s="15"/>
      <c r="C578" s="15"/>
      <c r="D578" s="15"/>
      <c r="E578" s="15"/>
    </row>
    <row r="579">
      <c r="A579" s="15"/>
      <c r="B579" s="15"/>
      <c r="C579" s="15"/>
      <c r="D579" s="15"/>
      <c r="E579" s="15"/>
    </row>
    <row r="580">
      <c r="A580" s="15"/>
      <c r="B580" s="15"/>
      <c r="C580" s="15"/>
      <c r="D580" s="15"/>
      <c r="E580" s="15"/>
    </row>
    <row r="581">
      <c r="A581" s="15"/>
      <c r="B581" s="15"/>
      <c r="C581" s="15"/>
      <c r="D581" s="15"/>
      <c r="E581" s="15"/>
    </row>
    <row r="582">
      <c r="A582" s="15"/>
      <c r="B582" s="15"/>
      <c r="C582" s="15"/>
      <c r="D582" s="15"/>
      <c r="E582" s="15"/>
    </row>
    <row r="583">
      <c r="A583" s="15"/>
      <c r="B583" s="15"/>
      <c r="C583" s="15"/>
      <c r="D583" s="15"/>
      <c r="E583" s="15"/>
    </row>
    <row r="584">
      <c r="A584" s="15"/>
      <c r="B584" s="15"/>
      <c r="C584" s="15"/>
      <c r="D584" s="15"/>
      <c r="E584" s="15"/>
    </row>
    <row r="585">
      <c r="A585" s="15"/>
      <c r="B585" s="15"/>
      <c r="C585" s="15"/>
      <c r="D585" s="15"/>
      <c r="E585" s="15"/>
    </row>
    <row r="586">
      <c r="A586" s="15"/>
      <c r="B586" s="15"/>
      <c r="C586" s="15"/>
      <c r="D586" s="15"/>
      <c r="E586" s="15"/>
    </row>
    <row r="587">
      <c r="A587" s="15"/>
      <c r="B587" s="15"/>
      <c r="C587" s="15"/>
      <c r="D587" s="15"/>
      <c r="E587" s="15"/>
    </row>
    <row r="588">
      <c r="A588" s="15"/>
      <c r="B588" s="15"/>
      <c r="C588" s="15"/>
      <c r="D588" s="15"/>
      <c r="E588" s="15"/>
    </row>
    <row r="589">
      <c r="A589" s="15"/>
      <c r="B589" s="15"/>
      <c r="C589" s="15"/>
      <c r="D589" s="15"/>
      <c r="E589" s="15"/>
    </row>
    <row r="590">
      <c r="A590" s="15"/>
      <c r="B590" s="15"/>
      <c r="C590" s="15"/>
      <c r="D590" s="15"/>
      <c r="E590" s="15"/>
    </row>
    <row r="591">
      <c r="A591" s="15"/>
      <c r="B591" s="15"/>
      <c r="C591" s="15"/>
      <c r="D591" s="15"/>
      <c r="E591" s="15"/>
    </row>
    <row r="592">
      <c r="A592" s="15"/>
      <c r="B592" s="15"/>
      <c r="C592" s="15"/>
      <c r="D592" s="15"/>
      <c r="E592" s="15"/>
    </row>
    <row r="593">
      <c r="A593" s="15"/>
      <c r="B593" s="15"/>
      <c r="C593" s="15"/>
      <c r="D593" s="15"/>
      <c r="E593" s="15"/>
    </row>
    <row r="594">
      <c r="A594" s="15"/>
      <c r="B594" s="15"/>
      <c r="C594" s="15"/>
      <c r="D594" s="15"/>
      <c r="E594" s="15"/>
    </row>
    <row r="595">
      <c r="A595" s="15"/>
      <c r="B595" s="15"/>
      <c r="C595" s="15"/>
      <c r="D595" s="15"/>
      <c r="E595" s="15"/>
    </row>
    <row r="596">
      <c r="A596" s="15"/>
      <c r="B596" s="15"/>
      <c r="C596" s="15"/>
      <c r="D596" s="15"/>
      <c r="E596" s="15"/>
    </row>
    <row r="597">
      <c r="A597" s="15"/>
      <c r="B597" s="15"/>
      <c r="C597" s="15"/>
      <c r="D597" s="15"/>
      <c r="E597" s="15"/>
    </row>
    <row r="598">
      <c r="A598" s="15"/>
      <c r="B598" s="15"/>
      <c r="C598" s="15"/>
      <c r="D598" s="15"/>
      <c r="E598" s="15"/>
    </row>
    <row r="599">
      <c r="A599" s="15"/>
      <c r="B599" s="15"/>
      <c r="C599" s="15"/>
      <c r="D599" s="15"/>
      <c r="E599" s="15"/>
    </row>
    <row r="600">
      <c r="A600" s="15"/>
      <c r="B600" s="15"/>
      <c r="C600" s="15"/>
      <c r="D600" s="15"/>
      <c r="E600" s="15"/>
    </row>
    <row r="601">
      <c r="A601" s="15"/>
      <c r="B601" s="15"/>
      <c r="C601" s="15"/>
      <c r="D601" s="15"/>
      <c r="E601" s="15"/>
    </row>
    <row r="602">
      <c r="A602" s="15"/>
      <c r="B602" s="15"/>
      <c r="C602" s="15"/>
      <c r="D602" s="15"/>
      <c r="E602" s="15"/>
    </row>
    <row r="603">
      <c r="A603" s="15"/>
      <c r="B603" s="15"/>
      <c r="C603" s="15"/>
      <c r="D603" s="15"/>
      <c r="E603" s="15"/>
    </row>
    <row r="604">
      <c r="A604" s="15"/>
      <c r="B604" s="15"/>
      <c r="C604" s="15"/>
      <c r="D604" s="15"/>
      <c r="E604" s="15"/>
    </row>
    <row r="605">
      <c r="A605" s="15"/>
      <c r="B605" s="15"/>
      <c r="C605" s="15"/>
      <c r="D605" s="15"/>
      <c r="E605" s="15"/>
    </row>
    <row r="606">
      <c r="A606" s="15"/>
      <c r="B606" s="15"/>
      <c r="C606" s="15"/>
      <c r="D606" s="15"/>
      <c r="E606" s="15"/>
    </row>
    <row r="607">
      <c r="A607" s="15"/>
      <c r="B607" s="15"/>
      <c r="C607" s="15"/>
      <c r="D607" s="15"/>
      <c r="E607" s="15"/>
    </row>
    <row r="608">
      <c r="A608" s="15"/>
      <c r="B608" s="15"/>
      <c r="C608" s="15"/>
      <c r="D608" s="15"/>
      <c r="E608" s="15"/>
    </row>
    <row r="609">
      <c r="A609" s="15"/>
      <c r="B609" s="15"/>
      <c r="C609" s="15"/>
      <c r="D609" s="15"/>
      <c r="E609" s="15"/>
    </row>
    <row r="610">
      <c r="A610" s="15"/>
      <c r="B610" s="15"/>
      <c r="C610" s="15"/>
      <c r="D610" s="15"/>
      <c r="E610" s="15"/>
    </row>
    <row r="611">
      <c r="A611" s="15"/>
      <c r="B611" s="15"/>
      <c r="C611" s="15"/>
      <c r="D611" s="15"/>
      <c r="E611" s="15"/>
    </row>
    <row r="612">
      <c r="A612" s="15"/>
      <c r="B612" s="15"/>
      <c r="C612" s="15"/>
      <c r="D612" s="15"/>
      <c r="E612" s="15"/>
    </row>
    <row r="613">
      <c r="A613" s="15"/>
      <c r="B613" s="15"/>
      <c r="C613" s="15"/>
      <c r="D613" s="15"/>
      <c r="E613" s="15"/>
    </row>
    <row r="614">
      <c r="A614" s="15"/>
      <c r="B614" s="15"/>
      <c r="C614" s="15"/>
      <c r="D614" s="15"/>
      <c r="E614" s="15"/>
    </row>
    <row r="615">
      <c r="A615" s="15"/>
      <c r="B615" s="15"/>
      <c r="C615" s="15"/>
      <c r="D615" s="15"/>
      <c r="E615" s="15"/>
    </row>
    <row r="616">
      <c r="A616" s="15"/>
      <c r="B616" s="15"/>
      <c r="C616" s="15"/>
      <c r="D616" s="15"/>
      <c r="E616" s="15"/>
    </row>
    <row r="617">
      <c r="A617" s="15"/>
      <c r="B617" s="15"/>
      <c r="C617" s="15"/>
      <c r="D617" s="15"/>
      <c r="E617" s="15"/>
    </row>
    <row r="618">
      <c r="A618" s="15"/>
      <c r="B618" s="15"/>
      <c r="C618" s="15"/>
      <c r="D618" s="15"/>
      <c r="E618" s="15"/>
    </row>
    <row r="619">
      <c r="A619" s="15"/>
      <c r="B619" s="15"/>
      <c r="C619" s="15"/>
      <c r="D619" s="15"/>
      <c r="E619" s="15"/>
    </row>
    <row r="620">
      <c r="A620" s="15"/>
      <c r="B620" s="15"/>
      <c r="C620" s="15"/>
      <c r="D620" s="15"/>
      <c r="E620" s="15"/>
    </row>
    <row r="621">
      <c r="A621" s="15"/>
      <c r="B621" s="15"/>
      <c r="C621" s="15"/>
      <c r="D621" s="15"/>
      <c r="E621" s="15"/>
    </row>
    <row r="622">
      <c r="A622" s="15"/>
      <c r="B622" s="15"/>
      <c r="C622" s="15"/>
      <c r="D622" s="15"/>
      <c r="E622" s="15"/>
    </row>
    <row r="623">
      <c r="A623" s="15"/>
      <c r="B623" s="15"/>
      <c r="C623" s="15"/>
      <c r="D623" s="15"/>
      <c r="E623" s="15"/>
    </row>
    <row r="624">
      <c r="A624" s="15"/>
      <c r="B624" s="15"/>
      <c r="C624" s="15"/>
      <c r="D624" s="15"/>
      <c r="E624" s="15"/>
    </row>
    <row r="625">
      <c r="A625" s="15"/>
      <c r="B625" s="15"/>
      <c r="C625" s="15"/>
      <c r="D625" s="15"/>
      <c r="E625" s="15"/>
    </row>
    <row r="626">
      <c r="A626" s="15"/>
      <c r="B626" s="15"/>
      <c r="C626" s="15"/>
      <c r="D626" s="15"/>
      <c r="E626" s="15"/>
    </row>
    <row r="627">
      <c r="A627" s="15"/>
      <c r="B627" s="15"/>
      <c r="C627" s="15"/>
      <c r="D627" s="15"/>
      <c r="E627" s="15"/>
    </row>
    <row r="628">
      <c r="A628" s="15"/>
      <c r="B628" s="15"/>
      <c r="C628" s="15"/>
      <c r="D628" s="15"/>
      <c r="E628" s="15"/>
    </row>
    <row r="629">
      <c r="A629" s="15"/>
      <c r="B629" s="15"/>
      <c r="C629" s="15"/>
      <c r="D629" s="15"/>
      <c r="E629" s="15"/>
    </row>
    <row r="630">
      <c r="A630" s="15"/>
      <c r="B630" s="15"/>
      <c r="C630" s="15"/>
      <c r="D630" s="15"/>
      <c r="E630" s="15"/>
    </row>
    <row r="631">
      <c r="A631" s="15"/>
      <c r="B631" s="15"/>
      <c r="C631" s="15"/>
      <c r="D631" s="15"/>
      <c r="E631" s="15"/>
    </row>
    <row r="632">
      <c r="A632" s="15"/>
      <c r="B632" s="15"/>
      <c r="C632" s="15"/>
      <c r="D632" s="15"/>
      <c r="E632" s="15"/>
    </row>
    <row r="633">
      <c r="A633" s="15"/>
      <c r="B633" s="15"/>
      <c r="C633" s="15"/>
      <c r="D633" s="15"/>
      <c r="E633" s="15"/>
    </row>
    <row r="634">
      <c r="A634" s="15"/>
      <c r="B634" s="15"/>
      <c r="C634" s="15"/>
      <c r="D634" s="15"/>
      <c r="E634" s="15"/>
    </row>
    <row r="635">
      <c r="A635" s="15"/>
      <c r="B635" s="15"/>
      <c r="C635" s="15"/>
      <c r="D635" s="15"/>
      <c r="E635" s="15"/>
    </row>
    <row r="636">
      <c r="A636" s="15"/>
      <c r="B636" s="15"/>
      <c r="C636" s="15"/>
      <c r="D636" s="15"/>
      <c r="E636" s="15"/>
    </row>
    <row r="637">
      <c r="A637" s="15"/>
      <c r="B637" s="15"/>
      <c r="C637" s="15"/>
      <c r="D637" s="15"/>
      <c r="E637" s="15"/>
    </row>
    <row r="638">
      <c r="A638" s="15"/>
      <c r="B638" s="15"/>
      <c r="C638" s="15"/>
      <c r="D638" s="15"/>
      <c r="E638" s="15"/>
    </row>
    <row r="639">
      <c r="A639" s="15"/>
      <c r="B639" s="15"/>
      <c r="C639" s="15"/>
      <c r="D639" s="15"/>
      <c r="E639" s="15"/>
    </row>
    <row r="640">
      <c r="A640" s="15"/>
      <c r="B640" s="15"/>
      <c r="C640" s="15"/>
      <c r="D640" s="15"/>
      <c r="E640" s="15"/>
    </row>
    <row r="641">
      <c r="A641" s="15"/>
      <c r="B641" s="15"/>
      <c r="C641" s="15"/>
      <c r="D641" s="15"/>
      <c r="E641" s="15"/>
    </row>
    <row r="642">
      <c r="A642" s="15"/>
      <c r="B642" s="15"/>
      <c r="C642" s="15"/>
      <c r="D642" s="15"/>
      <c r="E642" s="15"/>
    </row>
    <row r="643">
      <c r="A643" s="15"/>
      <c r="B643" s="15"/>
      <c r="C643" s="15"/>
      <c r="D643" s="15"/>
      <c r="E643" s="15"/>
    </row>
    <row r="644">
      <c r="A644" s="15"/>
      <c r="B644" s="15"/>
      <c r="C644" s="15"/>
      <c r="D644" s="15"/>
      <c r="E644" s="15"/>
    </row>
    <row r="645">
      <c r="A645" s="15"/>
      <c r="B645" s="15"/>
      <c r="C645" s="15"/>
      <c r="D645" s="15"/>
      <c r="E645" s="15"/>
    </row>
    <row r="646">
      <c r="A646" s="15"/>
      <c r="B646" s="15"/>
      <c r="C646" s="15"/>
      <c r="D646" s="15"/>
      <c r="E646" s="15"/>
    </row>
    <row r="647">
      <c r="A647" s="15"/>
      <c r="B647" s="15"/>
      <c r="C647" s="15"/>
      <c r="D647" s="15"/>
      <c r="E647" s="15"/>
    </row>
    <row r="648">
      <c r="A648" s="15"/>
      <c r="B648" s="15"/>
      <c r="C648" s="15"/>
      <c r="D648" s="15"/>
      <c r="E648" s="15"/>
    </row>
    <row r="649">
      <c r="A649" s="15"/>
      <c r="B649" s="15"/>
      <c r="C649" s="15"/>
      <c r="D649" s="15"/>
      <c r="E649" s="15"/>
    </row>
    <row r="650">
      <c r="A650" s="15"/>
      <c r="B650" s="15"/>
      <c r="C650" s="15"/>
      <c r="D650" s="15"/>
      <c r="E650" s="15"/>
    </row>
    <row r="651">
      <c r="A651" s="15"/>
      <c r="B651" s="15"/>
      <c r="C651" s="15"/>
      <c r="D651" s="15"/>
      <c r="E651" s="15"/>
    </row>
    <row r="652">
      <c r="A652" s="15"/>
      <c r="B652" s="15"/>
      <c r="C652" s="15"/>
      <c r="D652" s="15"/>
      <c r="E652" s="15"/>
    </row>
    <row r="653">
      <c r="A653" s="15"/>
      <c r="B653" s="15"/>
      <c r="C653" s="15"/>
      <c r="D653" s="15"/>
      <c r="E653" s="15"/>
    </row>
    <row r="654">
      <c r="A654" s="15"/>
      <c r="B654" s="15"/>
      <c r="C654" s="15"/>
      <c r="D654" s="15"/>
      <c r="E654" s="15"/>
    </row>
    <row r="655">
      <c r="A655" s="15"/>
      <c r="B655" s="15"/>
      <c r="C655" s="15"/>
      <c r="D655" s="15"/>
      <c r="E655" s="15"/>
    </row>
    <row r="656">
      <c r="A656" s="15"/>
      <c r="B656" s="15"/>
      <c r="C656" s="15"/>
      <c r="D656" s="15"/>
      <c r="E656" s="15"/>
    </row>
    <row r="657">
      <c r="A657" s="15"/>
      <c r="B657" s="15"/>
      <c r="C657" s="15"/>
      <c r="D657" s="15"/>
      <c r="E657" s="15"/>
    </row>
    <row r="658">
      <c r="A658" s="15"/>
      <c r="B658" s="15"/>
      <c r="C658" s="15"/>
      <c r="D658" s="15"/>
      <c r="E658" s="15"/>
    </row>
    <row r="659">
      <c r="A659" s="15"/>
      <c r="B659" s="15"/>
      <c r="C659" s="15"/>
      <c r="D659" s="15"/>
      <c r="E659" s="15"/>
    </row>
    <row r="660">
      <c r="A660" s="15"/>
      <c r="B660" s="15"/>
      <c r="C660" s="15"/>
      <c r="D660" s="15"/>
      <c r="E660" s="15"/>
    </row>
    <row r="661">
      <c r="A661" s="15"/>
      <c r="B661" s="15"/>
      <c r="C661" s="15"/>
      <c r="D661" s="15"/>
      <c r="E661" s="15"/>
    </row>
    <row r="662">
      <c r="A662" s="15"/>
      <c r="B662" s="15"/>
      <c r="C662" s="15"/>
      <c r="D662" s="15"/>
      <c r="E662" s="15"/>
    </row>
    <row r="663">
      <c r="A663" s="15"/>
      <c r="B663" s="15"/>
      <c r="C663" s="15"/>
      <c r="D663" s="15"/>
      <c r="E663" s="15"/>
    </row>
    <row r="664">
      <c r="A664" s="15"/>
      <c r="B664" s="15"/>
      <c r="C664" s="15"/>
      <c r="D664" s="15"/>
      <c r="E664" s="15"/>
    </row>
    <row r="665">
      <c r="A665" s="15"/>
      <c r="B665" s="15"/>
      <c r="C665" s="15"/>
      <c r="D665" s="15"/>
      <c r="E665" s="15"/>
    </row>
    <row r="666">
      <c r="A666" s="15"/>
      <c r="B666" s="15"/>
      <c r="C666" s="15"/>
      <c r="D666" s="15"/>
      <c r="E666" s="15"/>
    </row>
    <row r="667">
      <c r="A667" s="15"/>
      <c r="B667" s="15"/>
      <c r="C667" s="15"/>
      <c r="D667" s="15"/>
      <c r="E667" s="15"/>
    </row>
    <row r="668">
      <c r="A668" s="15"/>
      <c r="B668" s="15"/>
      <c r="C668" s="15"/>
      <c r="D668" s="15"/>
      <c r="E668" s="15"/>
    </row>
    <row r="669">
      <c r="A669" s="15"/>
      <c r="B669" s="15"/>
      <c r="C669" s="15"/>
      <c r="D669" s="15"/>
      <c r="E669" s="15"/>
    </row>
    <row r="670">
      <c r="A670" s="15"/>
      <c r="B670" s="15"/>
      <c r="C670" s="15"/>
      <c r="D670" s="15"/>
      <c r="E670" s="15"/>
    </row>
    <row r="671">
      <c r="A671" s="15"/>
      <c r="B671" s="15"/>
      <c r="C671" s="15"/>
      <c r="D671" s="15"/>
      <c r="E671" s="15"/>
    </row>
    <row r="672">
      <c r="A672" s="15"/>
      <c r="B672" s="15"/>
      <c r="C672" s="15"/>
      <c r="D672" s="15"/>
      <c r="E672" s="15"/>
    </row>
    <row r="673">
      <c r="A673" s="15"/>
      <c r="B673" s="15"/>
      <c r="C673" s="15"/>
      <c r="D673" s="15"/>
      <c r="E673" s="15"/>
    </row>
    <row r="674">
      <c r="A674" s="15"/>
      <c r="B674" s="15"/>
      <c r="C674" s="15"/>
      <c r="D674" s="15"/>
      <c r="E674" s="15"/>
    </row>
    <row r="675">
      <c r="A675" s="15"/>
      <c r="B675" s="15"/>
      <c r="C675" s="15"/>
      <c r="D675" s="15"/>
      <c r="E675" s="15"/>
    </row>
    <row r="676">
      <c r="A676" s="15"/>
      <c r="B676" s="15"/>
      <c r="C676" s="15"/>
      <c r="D676" s="15"/>
      <c r="E676" s="15"/>
    </row>
    <row r="677">
      <c r="A677" s="15"/>
      <c r="B677" s="15"/>
      <c r="C677" s="15"/>
      <c r="D677" s="15"/>
      <c r="E677" s="15"/>
    </row>
    <row r="678">
      <c r="A678" s="15"/>
      <c r="B678" s="15"/>
      <c r="C678" s="15"/>
      <c r="D678" s="15"/>
      <c r="E678" s="15"/>
    </row>
    <row r="679">
      <c r="A679" s="15"/>
      <c r="B679" s="15"/>
      <c r="C679" s="15"/>
      <c r="D679" s="15"/>
      <c r="E679" s="15"/>
    </row>
    <row r="680">
      <c r="A680" s="15"/>
      <c r="B680" s="15"/>
      <c r="C680" s="15"/>
      <c r="D680" s="15"/>
      <c r="E680" s="15"/>
    </row>
    <row r="681">
      <c r="A681" s="15"/>
      <c r="B681" s="15"/>
      <c r="C681" s="15"/>
      <c r="D681" s="15"/>
      <c r="E681" s="15"/>
    </row>
    <row r="682">
      <c r="A682" s="15"/>
      <c r="B682" s="15"/>
      <c r="C682" s="15"/>
      <c r="D682" s="15"/>
      <c r="E682" s="15"/>
    </row>
    <row r="683">
      <c r="A683" s="15"/>
      <c r="B683" s="15"/>
      <c r="C683" s="15"/>
      <c r="D683" s="15"/>
      <c r="E683" s="15"/>
    </row>
    <row r="684">
      <c r="A684" s="15"/>
      <c r="B684" s="15"/>
      <c r="C684" s="15"/>
      <c r="D684" s="15"/>
      <c r="E684" s="15"/>
    </row>
    <row r="685">
      <c r="A685" s="15"/>
      <c r="B685" s="15"/>
      <c r="C685" s="15"/>
      <c r="D685" s="15"/>
      <c r="E685" s="15"/>
    </row>
    <row r="686">
      <c r="A686" s="15"/>
      <c r="B686" s="15"/>
      <c r="C686" s="15"/>
      <c r="D686" s="15"/>
      <c r="E686" s="15"/>
    </row>
    <row r="687">
      <c r="A687" s="15"/>
      <c r="B687" s="15"/>
      <c r="C687" s="15"/>
      <c r="D687" s="15"/>
      <c r="E687" s="15"/>
    </row>
    <row r="688">
      <c r="A688" s="15"/>
      <c r="B688" s="15"/>
      <c r="C688" s="15"/>
      <c r="D688" s="15"/>
      <c r="E688" s="15"/>
    </row>
    <row r="689">
      <c r="A689" s="15"/>
      <c r="B689" s="15"/>
      <c r="C689" s="15"/>
      <c r="D689" s="15"/>
      <c r="E689" s="15"/>
    </row>
    <row r="690">
      <c r="A690" s="15"/>
      <c r="B690" s="15"/>
      <c r="C690" s="15"/>
      <c r="D690" s="15"/>
      <c r="E690" s="15"/>
    </row>
    <row r="691">
      <c r="A691" s="15"/>
      <c r="B691" s="15"/>
      <c r="C691" s="15"/>
      <c r="D691" s="15"/>
      <c r="E691" s="15"/>
    </row>
    <row r="692">
      <c r="A692" s="15"/>
      <c r="B692" s="15"/>
      <c r="C692" s="15"/>
      <c r="D692" s="15"/>
      <c r="E692" s="15"/>
    </row>
    <row r="693">
      <c r="A693" s="15"/>
      <c r="B693" s="15"/>
      <c r="C693" s="15"/>
      <c r="D693" s="15"/>
      <c r="E693" s="15"/>
    </row>
    <row r="694">
      <c r="A694" s="15"/>
      <c r="B694" s="15"/>
      <c r="C694" s="15"/>
      <c r="D694" s="15"/>
      <c r="E694" s="15"/>
    </row>
    <row r="695">
      <c r="A695" s="15"/>
      <c r="B695" s="15"/>
      <c r="C695" s="15"/>
      <c r="D695" s="15"/>
      <c r="E695" s="15"/>
    </row>
    <row r="696">
      <c r="A696" s="15"/>
      <c r="B696" s="15"/>
      <c r="C696" s="15"/>
      <c r="D696" s="15"/>
      <c r="E696" s="15"/>
    </row>
    <row r="697">
      <c r="A697" s="15"/>
      <c r="B697" s="15"/>
      <c r="C697" s="15"/>
      <c r="D697" s="15"/>
      <c r="E697" s="15"/>
    </row>
    <row r="698">
      <c r="A698" s="15"/>
      <c r="B698" s="15"/>
      <c r="C698" s="15"/>
      <c r="D698" s="15"/>
      <c r="E698" s="15"/>
    </row>
    <row r="699">
      <c r="A699" s="15"/>
      <c r="B699" s="15"/>
      <c r="C699" s="15"/>
      <c r="D699" s="15"/>
      <c r="E699" s="15"/>
    </row>
    <row r="700">
      <c r="A700" s="15"/>
      <c r="B700" s="15"/>
      <c r="C700" s="15"/>
      <c r="D700" s="15"/>
      <c r="E700" s="15"/>
    </row>
    <row r="701">
      <c r="A701" s="15"/>
      <c r="B701" s="15"/>
      <c r="C701" s="15"/>
      <c r="D701" s="15"/>
      <c r="E701" s="15"/>
    </row>
    <row r="702">
      <c r="A702" s="15"/>
      <c r="B702" s="15"/>
      <c r="C702" s="15"/>
      <c r="D702" s="15"/>
      <c r="E702" s="15"/>
    </row>
    <row r="703">
      <c r="A703" s="15"/>
      <c r="B703" s="15"/>
      <c r="C703" s="15"/>
      <c r="D703" s="15"/>
      <c r="E703" s="15"/>
    </row>
    <row r="704">
      <c r="A704" s="15"/>
      <c r="B704" s="15"/>
      <c r="C704" s="15"/>
      <c r="D704" s="15"/>
      <c r="E704" s="15"/>
    </row>
    <row r="705">
      <c r="A705" s="15"/>
      <c r="B705" s="15"/>
      <c r="C705" s="15"/>
      <c r="D705" s="15"/>
      <c r="E705" s="15"/>
    </row>
    <row r="706">
      <c r="A706" s="15"/>
      <c r="B706" s="15"/>
      <c r="C706" s="15"/>
      <c r="D706" s="15"/>
      <c r="E706" s="15"/>
    </row>
    <row r="707">
      <c r="A707" s="15"/>
      <c r="B707" s="15"/>
      <c r="C707" s="15"/>
      <c r="D707" s="15"/>
      <c r="E707" s="15"/>
    </row>
    <row r="708">
      <c r="A708" s="15"/>
      <c r="B708" s="15"/>
      <c r="C708" s="15"/>
      <c r="D708" s="15"/>
      <c r="E708" s="15"/>
    </row>
    <row r="709">
      <c r="A709" s="15"/>
      <c r="B709" s="15"/>
      <c r="C709" s="15"/>
      <c r="D709" s="15"/>
      <c r="E709" s="15"/>
    </row>
    <row r="710">
      <c r="A710" s="15"/>
      <c r="B710" s="15"/>
      <c r="C710" s="15"/>
      <c r="D710" s="15"/>
      <c r="E710" s="15"/>
    </row>
    <row r="711">
      <c r="A711" s="15"/>
      <c r="B711" s="15"/>
      <c r="C711" s="15"/>
      <c r="D711" s="15"/>
      <c r="E711" s="15"/>
    </row>
    <row r="712">
      <c r="A712" s="15"/>
      <c r="B712" s="15"/>
      <c r="C712" s="15"/>
      <c r="D712" s="15"/>
      <c r="E712" s="15"/>
    </row>
    <row r="713">
      <c r="A713" s="15"/>
      <c r="B713" s="15"/>
      <c r="C713" s="15"/>
      <c r="D713" s="15"/>
      <c r="E713" s="15"/>
    </row>
    <row r="714">
      <c r="A714" s="15"/>
      <c r="B714" s="15"/>
      <c r="C714" s="15"/>
      <c r="D714" s="15"/>
      <c r="E714" s="15"/>
    </row>
    <row r="715">
      <c r="A715" s="15"/>
      <c r="B715" s="15"/>
      <c r="C715" s="15"/>
      <c r="D715" s="15"/>
      <c r="E715" s="15"/>
    </row>
    <row r="716">
      <c r="A716" s="15"/>
      <c r="B716" s="15"/>
      <c r="C716" s="15"/>
      <c r="D716" s="15"/>
      <c r="E716" s="15"/>
    </row>
    <row r="717">
      <c r="A717" s="15"/>
      <c r="B717" s="15"/>
      <c r="C717" s="15"/>
      <c r="D717" s="15"/>
      <c r="E717" s="15"/>
    </row>
    <row r="718">
      <c r="A718" s="15"/>
      <c r="B718" s="15"/>
      <c r="C718" s="15"/>
      <c r="D718" s="15"/>
      <c r="E718" s="15"/>
    </row>
    <row r="719">
      <c r="A719" s="15"/>
      <c r="B719" s="15"/>
      <c r="C719" s="15"/>
      <c r="D719" s="15"/>
      <c r="E719" s="15"/>
    </row>
    <row r="720">
      <c r="A720" s="15"/>
      <c r="B720" s="15"/>
      <c r="C720" s="15"/>
      <c r="D720" s="15"/>
      <c r="E720" s="15"/>
    </row>
    <row r="721">
      <c r="A721" s="15"/>
      <c r="B721" s="15"/>
      <c r="C721" s="15"/>
      <c r="D721" s="15"/>
      <c r="E721" s="15"/>
    </row>
    <row r="722">
      <c r="A722" s="15"/>
      <c r="B722" s="15"/>
      <c r="C722" s="15"/>
      <c r="D722" s="15"/>
      <c r="E722" s="15"/>
    </row>
    <row r="723">
      <c r="A723" s="15"/>
      <c r="B723" s="15"/>
      <c r="C723" s="15"/>
      <c r="D723" s="15"/>
      <c r="E723" s="15"/>
    </row>
    <row r="724">
      <c r="A724" s="15"/>
      <c r="B724" s="15"/>
      <c r="C724" s="15"/>
      <c r="D724" s="15"/>
      <c r="E724" s="15"/>
    </row>
    <row r="725">
      <c r="A725" s="15"/>
      <c r="B725" s="15"/>
      <c r="C725" s="15"/>
      <c r="D725" s="15"/>
      <c r="E725" s="15"/>
    </row>
    <row r="726">
      <c r="A726" s="15"/>
      <c r="B726" s="15"/>
      <c r="C726" s="15"/>
      <c r="D726" s="15"/>
      <c r="E726" s="15"/>
    </row>
    <row r="727">
      <c r="A727" s="15"/>
      <c r="B727" s="15"/>
      <c r="C727" s="15"/>
      <c r="D727" s="15"/>
      <c r="E727" s="15"/>
    </row>
    <row r="728">
      <c r="A728" s="15"/>
      <c r="B728" s="15"/>
      <c r="C728" s="15"/>
      <c r="D728" s="15"/>
      <c r="E728" s="15"/>
    </row>
    <row r="729">
      <c r="A729" s="15"/>
      <c r="B729" s="15"/>
      <c r="C729" s="15"/>
      <c r="D729" s="15"/>
      <c r="E729" s="15"/>
    </row>
    <row r="730">
      <c r="A730" s="15"/>
      <c r="B730" s="15"/>
      <c r="C730" s="15"/>
      <c r="D730" s="15"/>
      <c r="E730" s="15"/>
    </row>
    <row r="731">
      <c r="A731" s="15"/>
      <c r="B731" s="15"/>
      <c r="C731" s="15"/>
      <c r="D731" s="15"/>
      <c r="E731" s="15"/>
    </row>
    <row r="732">
      <c r="A732" s="15"/>
      <c r="B732" s="15"/>
      <c r="C732" s="15"/>
      <c r="D732" s="15"/>
      <c r="E732" s="15"/>
    </row>
    <row r="733">
      <c r="A733" s="15"/>
      <c r="B733" s="15"/>
      <c r="C733" s="15"/>
      <c r="D733" s="15"/>
      <c r="E733" s="15"/>
    </row>
    <row r="734">
      <c r="A734" s="15"/>
      <c r="B734" s="15"/>
      <c r="C734" s="15"/>
      <c r="D734" s="15"/>
      <c r="E734" s="15"/>
    </row>
    <row r="735">
      <c r="A735" s="15"/>
      <c r="B735" s="15"/>
      <c r="C735" s="15"/>
      <c r="D735" s="15"/>
      <c r="E735" s="15"/>
    </row>
    <row r="736">
      <c r="A736" s="15"/>
      <c r="B736" s="15"/>
      <c r="C736" s="15"/>
      <c r="D736" s="15"/>
      <c r="E736" s="15"/>
    </row>
    <row r="737">
      <c r="A737" s="15"/>
      <c r="B737" s="15"/>
      <c r="C737" s="15"/>
      <c r="D737" s="15"/>
      <c r="E737" s="15"/>
    </row>
    <row r="738">
      <c r="A738" s="15"/>
      <c r="B738" s="15"/>
      <c r="C738" s="15"/>
      <c r="D738" s="15"/>
      <c r="E738" s="15"/>
    </row>
    <row r="739">
      <c r="A739" s="15"/>
      <c r="B739" s="15"/>
      <c r="C739" s="15"/>
      <c r="D739" s="15"/>
      <c r="E739" s="15"/>
    </row>
    <row r="740">
      <c r="A740" s="15"/>
      <c r="B740" s="15"/>
      <c r="C740" s="15"/>
      <c r="D740" s="15"/>
      <c r="E740" s="15"/>
    </row>
    <row r="741">
      <c r="A741" s="15"/>
      <c r="B741" s="15"/>
      <c r="C741" s="15"/>
      <c r="D741" s="15"/>
      <c r="E741" s="15"/>
    </row>
    <row r="742">
      <c r="A742" s="15"/>
      <c r="B742" s="15"/>
      <c r="C742" s="15"/>
      <c r="D742" s="15"/>
      <c r="E742" s="15"/>
    </row>
    <row r="743">
      <c r="A743" s="15"/>
      <c r="B743" s="15"/>
      <c r="C743" s="15"/>
      <c r="D743" s="15"/>
      <c r="E743" s="15"/>
    </row>
    <row r="744">
      <c r="A744" s="15"/>
      <c r="B744" s="15"/>
      <c r="C744" s="15"/>
      <c r="D744" s="15"/>
      <c r="E744" s="15"/>
    </row>
    <row r="745">
      <c r="A745" s="15"/>
      <c r="B745" s="15"/>
      <c r="C745" s="15"/>
      <c r="D745" s="15"/>
      <c r="E745" s="15"/>
    </row>
    <row r="746">
      <c r="A746" s="15"/>
      <c r="B746" s="15"/>
      <c r="C746" s="15"/>
      <c r="D746" s="15"/>
      <c r="E746" s="15"/>
    </row>
    <row r="747">
      <c r="A747" s="15"/>
      <c r="B747" s="15"/>
      <c r="C747" s="15"/>
      <c r="D747" s="15"/>
      <c r="E747" s="15"/>
    </row>
    <row r="748">
      <c r="A748" s="15"/>
      <c r="B748" s="15"/>
      <c r="C748" s="15"/>
      <c r="D748" s="15"/>
      <c r="E748" s="15"/>
    </row>
    <row r="749">
      <c r="A749" s="15"/>
      <c r="B749" s="15"/>
      <c r="C749" s="15"/>
      <c r="D749" s="15"/>
      <c r="E749" s="15"/>
    </row>
    <row r="750">
      <c r="A750" s="15"/>
      <c r="B750" s="15"/>
      <c r="C750" s="15"/>
      <c r="D750" s="15"/>
      <c r="E750" s="15"/>
    </row>
    <row r="751">
      <c r="A751" s="15"/>
      <c r="B751" s="15"/>
      <c r="C751" s="15"/>
      <c r="D751" s="15"/>
      <c r="E751" s="15"/>
    </row>
    <row r="752">
      <c r="A752" s="15"/>
      <c r="B752" s="15"/>
      <c r="C752" s="15"/>
      <c r="D752" s="15"/>
      <c r="E752" s="15"/>
    </row>
    <row r="753">
      <c r="A753" s="15"/>
      <c r="B753" s="15"/>
      <c r="C753" s="15"/>
      <c r="D753" s="15"/>
      <c r="E753" s="15"/>
    </row>
    <row r="754">
      <c r="A754" s="15"/>
      <c r="B754" s="15"/>
      <c r="C754" s="15"/>
      <c r="D754" s="15"/>
      <c r="E754" s="15"/>
    </row>
    <row r="755">
      <c r="A755" s="15"/>
      <c r="B755" s="15"/>
      <c r="C755" s="15"/>
      <c r="D755" s="15"/>
      <c r="E755" s="15"/>
    </row>
    <row r="756">
      <c r="A756" s="15"/>
      <c r="B756" s="15"/>
      <c r="C756" s="15"/>
      <c r="D756" s="15"/>
      <c r="E756" s="15"/>
    </row>
    <row r="757">
      <c r="A757" s="15"/>
      <c r="B757" s="15"/>
      <c r="C757" s="15"/>
      <c r="D757" s="15"/>
      <c r="E757" s="15"/>
    </row>
    <row r="758">
      <c r="A758" s="15"/>
      <c r="B758" s="15"/>
      <c r="C758" s="15"/>
      <c r="D758" s="15"/>
      <c r="E758" s="15"/>
    </row>
    <row r="759">
      <c r="A759" s="15"/>
      <c r="B759" s="15"/>
      <c r="C759" s="15"/>
      <c r="D759" s="15"/>
      <c r="E759" s="15"/>
    </row>
    <row r="760">
      <c r="A760" s="15"/>
      <c r="B760" s="15"/>
      <c r="C760" s="15"/>
      <c r="D760" s="15"/>
      <c r="E760" s="15"/>
    </row>
    <row r="761">
      <c r="A761" s="15"/>
      <c r="B761" s="15"/>
      <c r="C761" s="15"/>
      <c r="D761" s="15"/>
      <c r="E761" s="15"/>
    </row>
    <row r="762">
      <c r="A762" s="15"/>
      <c r="B762" s="15"/>
      <c r="C762" s="15"/>
      <c r="D762" s="15"/>
      <c r="E762" s="15"/>
    </row>
    <row r="763">
      <c r="A763" s="15"/>
      <c r="B763" s="15"/>
      <c r="C763" s="15"/>
      <c r="D763" s="15"/>
      <c r="E763" s="15"/>
    </row>
    <row r="764">
      <c r="A764" s="15"/>
      <c r="B764" s="15"/>
      <c r="C764" s="15"/>
      <c r="D764" s="15"/>
      <c r="E764" s="15"/>
    </row>
    <row r="765">
      <c r="A765" s="15"/>
      <c r="B765" s="15"/>
      <c r="C765" s="15"/>
      <c r="D765" s="15"/>
      <c r="E765" s="15"/>
    </row>
    <row r="766">
      <c r="A766" s="15"/>
      <c r="B766" s="15"/>
      <c r="C766" s="15"/>
      <c r="D766" s="15"/>
      <c r="E766" s="15"/>
    </row>
    <row r="767">
      <c r="A767" s="15"/>
      <c r="B767" s="15"/>
      <c r="C767" s="15"/>
      <c r="D767" s="15"/>
      <c r="E767" s="15"/>
    </row>
    <row r="768">
      <c r="A768" s="15"/>
      <c r="B768" s="15"/>
      <c r="C768" s="15"/>
      <c r="D768" s="15"/>
      <c r="E768" s="15"/>
    </row>
    <row r="769">
      <c r="A769" s="15"/>
      <c r="B769" s="15"/>
      <c r="C769" s="15"/>
      <c r="D769" s="15"/>
      <c r="E769" s="15"/>
    </row>
    <row r="770">
      <c r="A770" s="15"/>
      <c r="B770" s="15"/>
      <c r="C770" s="15"/>
      <c r="D770" s="15"/>
      <c r="E770" s="15"/>
    </row>
    <row r="771">
      <c r="A771" s="15"/>
      <c r="B771" s="15"/>
      <c r="C771" s="15"/>
      <c r="D771" s="15"/>
      <c r="E771" s="15"/>
    </row>
    <row r="772">
      <c r="A772" s="15"/>
      <c r="B772" s="15"/>
      <c r="C772" s="15"/>
      <c r="D772" s="15"/>
      <c r="E772" s="15"/>
    </row>
    <row r="773">
      <c r="A773" s="15"/>
      <c r="B773" s="15"/>
      <c r="C773" s="15"/>
      <c r="D773" s="15"/>
      <c r="E773" s="15"/>
    </row>
    <row r="774">
      <c r="A774" s="15"/>
      <c r="B774" s="15"/>
      <c r="C774" s="15"/>
      <c r="D774" s="15"/>
      <c r="E774" s="15"/>
    </row>
    <row r="775">
      <c r="A775" s="15"/>
      <c r="B775" s="15"/>
      <c r="C775" s="15"/>
      <c r="D775" s="15"/>
      <c r="E775" s="15"/>
    </row>
    <row r="776">
      <c r="A776" s="15"/>
      <c r="B776" s="15"/>
      <c r="C776" s="15"/>
      <c r="D776" s="15"/>
      <c r="E776" s="15"/>
    </row>
    <row r="777">
      <c r="A777" s="15"/>
      <c r="B777" s="15"/>
      <c r="C777" s="15"/>
      <c r="D777" s="15"/>
      <c r="E777" s="15"/>
    </row>
    <row r="778">
      <c r="A778" s="15"/>
      <c r="B778" s="15"/>
      <c r="C778" s="15"/>
      <c r="D778" s="15"/>
      <c r="E778" s="15"/>
    </row>
    <row r="779">
      <c r="A779" s="15"/>
      <c r="B779" s="15"/>
      <c r="C779" s="15"/>
      <c r="D779" s="15"/>
      <c r="E779" s="15"/>
    </row>
    <row r="780">
      <c r="A780" s="15"/>
      <c r="B780" s="15"/>
      <c r="C780" s="15"/>
      <c r="D780" s="15"/>
      <c r="E780" s="15"/>
    </row>
    <row r="781">
      <c r="A781" s="15"/>
      <c r="B781" s="15"/>
      <c r="C781" s="15"/>
      <c r="D781" s="15"/>
      <c r="E781" s="15"/>
    </row>
    <row r="782">
      <c r="A782" s="15"/>
      <c r="B782" s="15"/>
      <c r="C782" s="15"/>
      <c r="D782" s="15"/>
      <c r="E782" s="15"/>
    </row>
    <row r="783">
      <c r="A783" s="15"/>
      <c r="B783" s="15"/>
      <c r="C783" s="15"/>
      <c r="D783" s="15"/>
      <c r="E783" s="15"/>
    </row>
    <row r="784">
      <c r="A784" s="15"/>
      <c r="B784" s="15"/>
      <c r="C784" s="15"/>
      <c r="D784" s="15"/>
      <c r="E784" s="15"/>
    </row>
    <row r="785">
      <c r="A785" s="15"/>
      <c r="B785" s="15"/>
      <c r="C785" s="15"/>
      <c r="D785" s="15"/>
      <c r="E785" s="15"/>
    </row>
    <row r="786">
      <c r="A786" s="15"/>
      <c r="B786" s="15"/>
      <c r="C786" s="15"/>
      <c r="D786" s="15"/>
      <c r="E786" s="15"/>
    </row>
    <row r="787">
      <c r="A787" s="15"/>
      <c r="B787" s="15"/>
      <c r="C787" s="15"/>
      <c r="D787" s="15"/>
      <c r="E787" s="15"/>
    </row>
    <row r="788">
      <c r="A788" s="15"/>
      <c r="B788" s="15"/>
      <c r="C788" s="15"/>
      <c r="D788" s="15"/>
      <c r="E788" s="15"/>
    </row>
    <row r="789">
      <c r="A789" s="15"/>
      <c r="B789" s="15"/>
      <c r="C789" s="15"/>
      <c r="D789" s="15"/>
      <c r="E789" s="15"/>
    </row>
    <row r="790">
      <c r="A790" s="15"/>
      <c r="B790" s="15"/>
      <c r="C790" s="15"/>
      <c r="D790" s="15"/>
      <c r="E790" s="15"/>
    </row>
    <row r="791">
      <c r="A791" s="15"/>
      <c r="B791" s="15"/>
      <c r="C791" s="15"/>
      <c r="D791" s="15"/>
      <c r="E791" s="15"/>
    </row>
    <row r="792">
      <c r="A792" s="15"/>
      <c r="B792" s="15"/>
      <c r="C792" s="15"/>
      <c r="D792" s="15"/>
      <c r="E792" s="15"/>
    </row>
    <row r="793">
      <c r="A793" s="15"/>
      <c r="B793" s="15"/>
      <c r="C793" s="15"/>
      <c r="D793" s="15"/>
      <c r="E793" s="15"/>
    </row>
    <row r="794">
      <c r="A794" s="15"/>
      <c r="B794" s="15"/>
      <c r="C794" s="15"/>
      <c r="D794" s="15"/>
      <c r="E794" s="15"/>
    </row>
    <row r="795">
      <c r="A795" s="15"/>
      <c r="B795" s="15"/>
      <c r="C795" s="15"/>
      <c r="D795" s="15"/>
      <c r="E795" s="15"/>
    </row>
    <row r="796">
      <c r="A796" s="15"/>
      <c r="B796" s="15"/>
      <c r="C796" s="15"/>
      <c r="D796" s="15"/>
      <c r="E796" s="15"/>
    </row>
    <row r="797">
      <c r="A797" s="15"/>
      <c r="B797" s="15"/>
      <c r="C797" s="15"/>
      <c r="D797" s="15"/>
      <c r="E797" s="15"/>
    </row>
    <row r="798">
      <c r="A798" s="15"/>
      <c r="B798" s="15"/>
      <c r="C798" s="15"/>
      <c r="D798" s="15"/>
      <c r="E798" s="15"/>
    </row>
    <row r="799">
      <c r="A799" s="15"/>
      <c r="B799" s="15"/>
      <c r="C799" s="15"/>
      <c r="D799" s="15"/>
      <c r="E799" s="15"/>
    </row>
    <row r="800">
      <c r="A800" s="15"/>
      <c r="B800" s="15"/>
      <c r="C800" s="15"/>
      <c r="D800" s="15"/>
      <c r="E800" s="15"/>
    </row>
    <row r="801">
      <c r="A801" s="15"/>
      <c r="B801" s="15"/>
      <c r="C801" s="15"/>
      <c r="D801" s="15"/>
      <c r="E801" s="15"/>
    </row>
    <row r="802">
      <c r="A802" s="15"/>
      <c r="B802" s="15"/>
      <c r="C802" s="15"/>
      <c r="D802" s="15"/>
      <c r="E802" s="15"/>
    </row>
    <row r="803">
      <c r="A803" s="15"/>
      <c r="B803" s="15"/>
      <c r="C803" s="15"/>
      <c r="D803" s="15"/>
      <c r="E803" s="15"/>
    </row>
    <row r="804">
      <c r="A804" s="15"/>
      <c r="B804" s="15"/>
      <c r="C804" s="15"/>
      <c r="D804" s="15"/>
      <c r="E804" s="15"/>
    </row>
    <row r="805">
      <c r="A805" s="15"/>
      <c r="B805" s="15"/>
      <c r="C805" s="15"/>
      <c r="D805" s="15"/>
      <c r="E805" s="15"/>
    </row>
    <row r="806">
      <c r="A806" s="15"/>
      <c r="B806" s="15"/>
      <c r="C806" s="15"/>
      <c r="D806" s="15"/>
      <c r="E806" s="15"/>
    </row>
    <row r="807">
      <c r="A807" s="15"/>
      <c r="B807" s="15"/>
      <c r="C807" s="15"/>
      <c r="D807" s="15"/>
      <c r="E807" s="15"/>
    </row>
    <row r="808">
      <c r="A808" s="15"/>
      <c r="B808" s="15"/>
      <c r="C808" s="15"/>
      <c r="D808" s="15"/>
      <c r="E808" s="15"/>
    </row>
    <row r="809">
      <c r="A809" s="15"/>
      <c r="B809" s="15"/>
      <c r="C809" s="15"/>
      <c r="D809" s="15"/>
      <c r="E809" s="15"/>
    </row>
    <row r="810">
      <c r="A810" s="15"/>
      <c r="B810" s="15"/>
      <c r="C810" s="15"/>
      <c r="D810" s="15"/>
      <c r="E810" s="15"/>
    </row>
    <row r="811">
      <c r="A811" s="15"/>
      <c r="B811" s="15"/>
      <c r="C811" s="15"/>
      <c r="D811" s="15"/>
      <c r="E811" s="15"/>
    </row>
    <row r="812">
      <c r="A812" s="15"/>
      <c r="B812" s="15"/>
      <c r="C812" s="15"/>
      <c r="D812" s="15"/>
      <c r="E812" s="15"/>
    </row>
    <row r="813">
      <c r="A813" s="15"/>
      <c r="B813" s="15"/>
      <c r="C813" s="15"/>
      <c r="D813" s="15"/>
      <c r="E813" s="15"/>
    </row>
    <row r="814">
      <c r="A814" s="15"/>
      <c r="B814" s="15"/>
      <c r="C814" s="15"/>
      <c r="D814" s="15"/>
      <c r="E814" s="15"/>
    </row>
    <row r="815">
      <c r="A815" s="15"/>
      <c r="B815" s="15"/>
      <c r="C815" s="15"/>
      <c r="D815" s="15"/>
      <c r="E815" s="15"/>
    </row>
    <row r="816">
      <c r="A816" s="15"/>
      <c r="B816" s="15"/>
      <c r="C816" s="15"/>
      <c r="D816" s="15"/>
      <c r="E816" s="15"/>
    </row>
    <row r="817">
      <c r="A817" s="15"/>
      <c r="B817" s="15"/>
      <c r="C817" s="15"/>
      <c r="D817" s="15"/>
      <c r="E817" s="15"/>
    </row>
    <row r="818">
      <c r="A818" s="15"/>
      <c r="B818" s="15"/>
      <c r="C818" s="15"/>
      <c r="D818" s="15"/>
      <c r="E818" s="15"/>
    </row>
    <row r="819">
      <c r="A819" s="15"/>
      <c r="B819" s="15"/>
      <c r="C819" s="15"/>
      <c r="D819" s="15"/>
      <c r="E819" s="15"/>
    </row>
    <row r="820">
      <c r="A820" s="15"/>
      <c r="B820" s="15"/>
      <c r="C820" s="15"/>
      <c r="D820" s="15"/>
      <c r="E820" s="15"/>
    </row>
    <row r="821">
      <c r="A821" s="15"/>
      <c r="B821" s="15"/>
      <c r="C821" s="15"/>
      <c r="D821" s="15"/>
      <c r="E821" s="15"/>
    </row>
    <row r="822">
      <c r="A822" s="15"/>
      <c r="B822" s="15"/>
      <c r="C822" s="15"/>
      <c r="D822" s="15"/>
      <c r="E822" s="15"/>
    </row>
    <row r="823">
      <c r="A823" s="15"/>
      <c r="B823" s="15"/>
      <c r="C823" s="15"/>
      <c r="D823" s="15"/>
      <c r="E823" s="15"/>
    </row>
    <row r="824">
      <c r="A824" s="15"/>
      <c r="B824" s="15"/>
      <c r="C824" s="15"/>
      <c r="D824" s="15"/>
      <c r="E824" s="15"/>
    </row>
    <row r="825">
      <c r="A825" s="15"/>
      <c r="B825" s="15"/>
      <c r="C825" s="15"/>
      <c r="D825" s="15"/>
      <c r="E825" s="15"/>
    </row>
    <row r="826">
      <c r="A826" s="15"/>
      <c r="B826" s="15"/>
      <c r="C826" s="15"/>
      <c r="D826" s="15"/>
      <c r="E826" s="15"/>
    </row>
    <row r="827">
      <c r="A827" s="15"/>
      <c r="B827" s="15"/>
      <c r="C827" s="15"/>
      <c r="D827" s="15"/>
      <c r="E827" s="15"/>
    </row>
    <row r="828">
      <c r="A828" s="15"/>
      <c r="B828" s="15"/>
      <c r="C828" s="15"/>
      <c r="D828" s="15"/>
      <c r="E828" s="15"/>
    </row>
    <row r="829">
      <c r="A829" s="15"/>
      <c r="B829" s="15"/>
      <c r="C829" s="15"/>
      <c r="D829" s="15"/>
      <c r="E829" s="15"/>
    </row>
    <row r="830">
      <c r="A830" s="15"/>
      <c r="B830" s="15"/>
      <c r="C830" s="15"/>
      <c r="D830" s="15"/>
      <c r="E830" s="15"/>
    </row>
    <row r="831">
      <c r="A831" s="15"/>
      <c r="B831" s="15"/>
      <c r="C831" s="15"/>
      <c r="D831" s="15"/>
      <c r="E831" s="15"/>
    </row>
    <row r="832">
      <c r="A832" s="15"/>
      <c r="B832" s="15"/>
      <c r="C832" s="15"/>
      <c r="D832" s="15"/>
      <c r="E832" s="15"/>
    </row>
    <row r="833">
      <c r="A833" s="15"/>
      <c r="B833" s="15"/>
      <c r="C833" s="15"/>
      <c r="D833" s="15"/>
      <c r="E833" s="15"/>
    </row>
    <row r="834">
      <c r="A834" s="15"/>
      <c r="B834" s="15"/>
      <c r="C834" s="15"/>
      <c r="D834" s="15"/>
      <c r="E834" s="15"/>
    </row>
    <row r="835">
      <c r="A835" s="15"/>
      <c r="B835" s="15"/>
      <c r="C835" s="15"/>
      <c r="D835" s="15"/>
      <c r="E835" s="15"/>
    </row>
    <row r="836">
      <c r="A836" s="15"/>
      <c r="B836" s="15"/>
      <c r="C836" s="15"/>
      <c r="D836" s="15"/>
      <c r="E836" s="15"/>
    </row>
    <row r="837">
      <c r="A837" s="15"/>
      <c r="B837" s="15"/>
      <c r="C837" s="15"/>
      <c r="D837" s="15"/>
      <c r="E837" s="15"/>
    </row>
    <row r="838">
      <c r="A838" s="15"/>
      <c r="B838" s="15"/>
      <c r="C838" s="15"/>
      <c r="D838" s="15"/>
      <c r="E838" s="15"/>
    </row>
    <row r="839">
      <c r="A839" s="15"/>
      <c r="B839" s="15"/>
      <c r="C839" s="15"/>
      <c r="D839" s="15"/>
      <c r="E839" s="15"/>
    </row>
    <row r="840">
      <c r="A840" s="15"/>
      <c r="B840" s="15"/>
      <c r="C840" s="15"/>
      <c r="D840" s="15"/>
      <c r="E840" s="15"/>
    </row>
    <row r="841">
      <c r="A841" s="15"/>
      <c r="B841" s="15"/>
      <c r="C841" s="15"/>
      <c r="D841" s="15"/>
      <c r="E841" s="15"/>
    </row>
    <row r="842">
      <c r="A842" s="15"/>
      <c r="B842" s="15"/>
      <c r="C842" s="15"/>
      <c r="D842" s="15"/>
      <c r="E842" s="15"/>
    </row>
    <row r="843">
      <c r="A843" s="15"/>
      <c r="B843" s="15"/>
      <c r="C843" s="15"/>
      <c r="D843" s="15"/>
      <c r="E843" s="15"/>
    </row>
    <row r="844">
      <c r="A844" s="15"/>
      <c r="B844" s="15"/>
      <c r="C844" s="15"/>
      <c r="D844" s="15"/>
      <c r="E844" s="15"/>
    </row>
    <row r="845">
      <c r="A845" s="15"/>
      <c r="B845" s="15"/>
      <c r="C845" s="15"/>
      <c r="D845" s="15"/>
      <c r="E845" s="15"/>
    </row>
    <row r="846">
      <c r="A846" s="15"/>
      <c r="B846" s="15"/>
      <c r="C846" s="15"/>
      <c r="D846" s="15"/>
      <c r="E846" s="15"/>
    </row>
    <row r="847">
      <c r="A847" s="15"/>
      <c r="B847" s="15"/>
      <c r="C847" s="15"/>
      <c r="D847" s="15"/>
      <c r="E847" s="15"/>
    </row>
    <row r="848">
      <c r="A848" s="15"/>
      <c r="B848" s="15"/>
      <c r="C848" s="15"/>
      <c r="D848" s="15"/>
      <c r="E848" s="15"/>
    </row>
    <row r="849">
      <c r="A849" s="15"/>
      <c r="B849" s="15"/>
      <c r="C849" s="15"/>
      <c r="D849" s="15"/>
      <c r="E849" s="15"/>
    </row>
    <row r="850">
      <c r="A850" s="15"/>
      <c r="B850" s="15"/>
      <c r="C850" s="15"/>
      <c r="D850" s="15"/>
      <c r="E850" s="15"/>
    </row>
    <row r="851">
      <c r="A851" s="15"/>
      <c r="B851" s="15"/>
      <c r="C851" s="15"/>
      <c r="D851" s="15"/>
      <c r="E851" s="15"/>
    </row>
    <row r="852">
      <c r="A852" s="15"/>
      <c r="B852" s="15"/>
      <c r="C852" s="15"/>
      <c r="D852" s="15"/>
      <c r="E852" s="15"/>
    </row>
    <row r="853">
      <c r="A853" s="15"/>
      <c r="B853" s="15"/>
      <c r="C853" s="15"/>
      <c r="D853" s="15"/>
      <c r="E853" s="15"/>
    </row>
    <row r="854">
      <c r="A854" s="15"/>
      <c r="B854" s="15"/>
      <c r="C854" s="15"/>
      <c r="D854" s="15"/>
      <c r="E854" s="15"/>
    </row>
    <row r="855">
      <c r="A855" s="15"/>
      <c r="B855" s="15"/>
      <c r="C855" s="15"/>
      <c r="D855" s="15"/>
      <c r="E855" s="15"/>
    </row>
    <row r="856">
      <c r="A856" s="15"/>
      <c r="B856" s="15"/>
      <c r="C856" s="15"/>
      <c r="D856" s="15"/>
      <c r="E856" s="15"/>
    </row>
    <row r="857">
      <c r="A857" s="15"/>
      <c r="B857" s="15"/>
      <c r="C857" s="15"/>
      <c r="D857" s="15"/>
      <c r="E857" s="15"/>
    </row>
    <row r="858">
      <c r="A858" s="15"/>
      <c r="B858" s="15"/>
      <c r="C858" s="15"/>
      <c r="D858" s="15"/>
      <c r="E858" s="15"/>
    </row>
    <row r="859">
      <c r="A859" s="15"/>
      <c r="B859" s="15"/>
      <c r="C859" s="15"/>
      <c r="D859" s="15"/>
      <c r="E859" s="15"/>
    </row>
    <row r="860">
      <c r="A860" s="15"/>
      <c r="B860" s="15"/>
      <c r="C860" s="15"/>
      <c r="D860" s="15"/>
      <c r="E860" s="15"/>
    </row>
    <row r="861">
      <c r="A861" s="15"/>
      <c r="B861" s="15"/>
      <c r="C861" s="15"/>
      <c r="D861" s="15"/>
      <c r="E861" s="15"/>
    </row>
    <row r="862">
      <c r="A862" s="15"/>
      <c r="B862" s="15"/>
      <c r="C862" s="15"/>
      <c r="D862" s="15"/>
      <c r="E862" s="15"/>
    </row>
    <row r="863">
      <c r="A863" s="15"/>
      <c r="B863" s="15"/>
      <c r="C863" s="15"/>
      <c r="D863" s="15"/>
      <c r="E863" s="15"/>
    </row>
    <row r="864">
      <c r="A864" s="15"/>
      <c r="B864" s="15"/>
      <c r="C864" s="15"/>
      <c r="D864" s="15"/>
      <c r="E864" s="15"/>
    </row>
    <row r="865">
      <c r="A865" s="15"/>
      <c r="B865" s="15"/>
      <c r="C865" s="15"/>
      <c r="D865" s="15"/>
      <c r="E865" s="15"/>
    </row>
    <row r="866">
      <c r="A866" s="15"/>
      <c r="B866" s="15"/>
      <c r="C866" s="15"/>
      <c r="D866" s="15"/>
      <c r="E866" s="15"/>
    </row>
    <row r="867">
      <c r="A867" s="15"/>
      <c r="B867" s="15"/>
      <c r="C867" s="15"/>
      <c r="D867" s="15"/>
      <c r="E867" s="15"/>
    </row>
    <row r="868">
      <c r="A868" s="15"/>
      <c r="B868" s="15"/>
      <c r="C868" s="15"/>
      <c r="D868" s="15"/>
      <c r="E868" s="15"/>
    </row>
    <row r="869">
      <c r="A869" s="15"/>
      <c r="B869" s="15"/>
      <c r="C869" s="15"/>
      <c r="D869" s="15"/>
      <c r="E869" s="15"/>
    </row>
    <row r="870">
      <c r="A870" s="15"/>
      <c r="B870" s="15"/>
      <c r="C870" s="15"/>
      <c r="D870" s="15"/>
      <c r="E870" s="15"/>
    </row>
    <row r="871">
      <c r="A871" s="15"/>
      <c r="B871" s="15"/>
      <c r="C871" s="15"/>
      <c r="D871" s="15"/>
      <c r="E871" s="15"/>
    </row>
    <row r="872">
      <c r="A872" s="15"/>
      <c r="B872" s="15"/>
      <c r="C872" s="15"/>
      <c r="D872" s="15"/>
      <c r="E872" s="15"/>
    </row>
    <row r="873">
      <c r="A873" s="15"/>
      <c r="B873" s="15"/>
      <c r="C873" s="15"/>
      <c r="D873" s="15"/>
      <c r="E873" s="15"/>
    </row>
    <row r="874">
      <c r="A874" s="15"/>
      <c r="B874" s="15"/>
      <c r="C874" s="15"/>
      <c r="D874" s="15"/>
      <c r="E874" s="15"/>
    </row>
    <row r="875">
      <c r="A875" s="15"/>
      <c r="B875" s="15"/>
      <c r="C875" s="15"/>
      <c r="D875" s="15"/>
      <c r="E875" s="15"/>
    </row>
    <row r="876">
      <c r="A876" s="15"/>
      <c r="B876" s="15"/>
      <c r="C876" s="15"/>
      <c r="D876" s="15"/>
      <c r="E876" s="15"/>
    </row>
    <row r="877">
      <c r="A877" s="15"/>
      <c r="B877" s="15"/>
      <c r="C877" s="15"/>
      <c r="D877" s="15"/>
      <c r="E877" s="15"/>
    </row>
    <row r="878">
      <c r="A878" s="15"/>
      <c r="B878" s="15"/>
      <c r="C878" s="15"/>
      <c r="D878" s="15"/>
      <c r="E878" s="15"/>
    </row>
    <row r="879">
      <c r="A879" s="15"/>
      <c r="B879" s="15"/>
      <c r="C879" s="15"/>
      <c r="D879" s="15"/>
      <c r="E879" s="15"/>
    </row>
    <row r="880">
      <c r="A880" s="15"/>
      <c r="B880" s="15"/>
      <c r="C880" s="15"/>
      <c r="D880" s="15"/>
      <c r="E880" s="15"/>
    </row>
    <row r="881">
      <c r="A881" s="15"/>
      <c r="B881" s="15"/>
      <c r="C881" s="15"/>
      <c r="D881" s="15"/>
      <c r="E881" s="15"/>
    </row>
    <row r="882">
      <c r="A882" s="15"/>
      <c r="B882" s="15"/>
      <c r="C882" s="15"/>
      <c r="D882" s="15"/>
      <c r="E882" s="15"/>
    </row>
    <row r="883">
      <c r="A883" s="15"/>
      <c r="B883" s="15"/>
      <c r="C883" s="15"/>
      <c r="D883" s="15"/>
      <c r="E883" s="15"/>
    </row>
    <row r="884">
      <c r="A884" s="15"/>
      <c r="B884" s="15"/>
      <c r="C884" s="15"/>
      <c r="D884" s="15"/>
      <c r="E884" s="15"/>
    </row>
    <row r="885">
      <c r="A885" s="15"/>
      <c r="B885" s="15"/>
      <c r="C885" s="15"/>
      <c r="D885" s="15"/>
      <c r="E885" s="15"/>
    </row>
    <row r="886">
      <c r="A886" s="15"/>
      <c r="B886" s="15"/>
      <c r="C886" s="15"/>
      <c r="D886" s="15"/>
      <c r="E886" s="15"/>
    </row>
    <row r="887">
      <c r="A887" s="15"/>
      <c r="B887" s="15"/>
      <c r="C887" s="15"/>
      <c r="D887" s="15"/>
      <c r="E887" s="15"/>
    </row>
    <row r="888">
      <c r="A888" s="15"/>
      <c r="B888" s="15"/>
      <c r="C888" s="15"/>
      <c r="D888" s="15"/>
      <c r="E888" s="15"/>
    </row>
    <row r="889">
      <c r="A889" s="15"/>
      <c r="B889" s="15"/>
      <c r="C889" s="15"/>
      <c r="D889" s="15"/>
      <c r="E889" s="15"/>
    </row>
    <row r="890">
      <c r="A890" s="15"/>
      <c r="B890" s="15"/>
      <c r="C890" s="15"/>
      <c r="D890" s="15"/>
      <c r="E890" s="15"/>
    </row>
    <row r="891">
      <c r="A891" s="15"/>
      <c r="B891" s="15"/>
      <c r="C891" s="15"/>
      <c r="D891" s="15"/>
      <c r="E891" s="15"/>
    </row>
    <row r="892">
      <c r="A892" s="15"/>
      <c r="B892" s="15"/>
      <c r="C892" s="15"/>
      <c r="D892" s="15"/>
      <c r="E892" s="15"/>
    </row>
    <row r="893">
      <c r="A893" s="15"/>
      <c r="B893" s="15"/>
      <c r="C893" s="15"/>
      <c r="D893" s="15"/>
      <c r="E893" s="15"/>
    </row>
    <row r="894">
      <c r="A894" s="15"/>
      <c r="B894" s="15"/>
      <c r="C894" s="15"/>
      <c r="D894" s="15"/>
      <c r="E894" s="15"/>
    </row>
    <row r="895">
      <c r="A895" s="15"/>
      <c r="B895" s="15"/>
      <c r="C895" s="15"/>
      <c r="D895" s="15"/>
      <c r="E895" s="15"/>
    </row>
    <row r="896">
      <c r="A896" s="15"/>
      <c r="B896" s="15"/>
      <c r="C896" s="15"/>
      <c r="D896" s="15"/>
      <c r="E896" s="15"/>
    </row>
    <row r="897">
      <c r="A897" s="15"/>
      <c r="B897" s="15"/>
      <c r="C897" s="15"/>
      <c r="D897" s="15"/>
      <c r="E897" s="15"/>
    </row>
    <row r="898">
      <c r="A898" s="15"/>
      <c r="B898" s="15"/>
      <c r="C898" s="15"/>
      <c r="D898" s="15"/>
      <c r="E898" s="15"/>
    </row>
    <row r="899">
      <c r="A899" s="15"/>
      <c r="B899" s="15"/>
      <c r="C899" s="15"/>
      <c r="D899" s="15"/>
      <c r="E899" s="15"/>
    </row>
    <row r="900">
      <c r="A900" s="15"/>
      <c r="B900" s="15"/>
      <c r="C900" s="15"/>
      <c r="D900" s="15"/>
      <c r="E900" s="15"/>
    </row>
    <row r="901">
      <c r="A901" s="15"/>
      <c r="B901" s="15"/>
      <c r="C901" s="15"/>
      <c r="D901" s="15"/>
      <c r="E901" s="15"/>
    </row>
    <row r="902">
      <c r="A902" s="15"/>
      <c r="B902" s="15"/>
      <c r="C902" s="15"/>
      <c r="D902" s="15"/>
      <c r="E902" s="15"/>
    </row>
    <row r="903">
      <c r="A903" s="15"/>
      <c r="B903" s="15"/>
      <c r="C903" s="15"/>
      <c r="D903" s="15"/>
      <c r="E903" s="15"/>
    </row>
    <row r="904">
      <c r="A904" s="15"/>
      <c r="B904" s="15"/>
      <c r="C904" s="15"/>
      <c r="D904" s="15"/>
      <c r="E904" s="15"/>
    </row>
    <row r="905">
      <c r="A905" s="15"/>
      <c r="B905" s="15"/>
      <c r="C905" s="15"/>
      <c r="D905" s="15"/>
      <c r="E905" s="15"/>
    </row>
    <row r="906">
      <c r="A906" s="15"/>
      <c r="B906" s="15"/>
      <c r="C906" s="15"/>
      <c r="D906" s="15"/>
      <c r="E906" s="15"/>
    </row>
    <row r="907">
      <c r="A907" s="15"/>
      <c r="B907" s="15"/>
      <c r="C907" s="15"/>
      <c r="D907" s="15"/>
      <c r="E907" s="15"/>
    </row>
    <row r="908">
      <c r="A908" s="15"/>
      <c r="B908" s="15"/>
      <c r="C908" s="15"/>
      <c r="D908" s="15"/>
      <c r="E908" s="15"/>
    </row>
    <row r="909">
      <c r="A909" s="15"/>
      <c r="B909" s="15"/>
      <c r="C909" s="15"/>
      <c r="D909" s="15"/>
      <c r="E909" s="15"/>
    </row>
    <row r="910">
      <c r="A910" s="15"/>
      <c r="B910" s="15"/>
      <c r="C910" s="15"/>
      <c r="D910" s="15"/>
      <c r="E910" s="15"/>
    </row>
    <row r="911">
      <c r="A911" s="15"/>
      <c r="B911" s="15"/>
      <c r="C911" s="15"/>
      <c r="D911" s="15"/>
      <c r="E911" s="15"/>
    </row>
    <row r="912">
      <c r="A912" s="15"/>
      <c r="B912" s="15"/>
      <c r="C912" s="15"/>
      <c r="D912" s="15"/>
      <c r="E912" s="15"/>
    </row>
    <row r="913">
      <c r="A913" s="15"/>
      <c r="B913" s="15"/>
      <c r="C913" s="15"/>
      <c r="D913" s="15"/>
      <c r="E913" s="15"/>
    </row>
    <row r="914">
      <c r="A914" s="15"/>
      <c r="B914" s="15"/>
      <c r="C914" s="15"/>
      <c r="D914" s="15"/>
      <c r="E914" s="15"/>
    </row>
    <row r="915">
      <c r="A915" s="15"/>
      <c r="B915" s="15"/>
      <c r="C915" s="15"/>
      <c r="D915" s="15"/>
      <c r="E915" s="15"/>
    </row>
    <row r="916">
      <c r="A916" s="15"/>
      <c r="B916" s="15"/>
      <c r="C916" s="15"/>
      <c r="D916" s="15"/>
      <c r="E916" s="15"/>
    </row>
    <row r="917">
      <c r="A917" s="15"/>
      <c r="B917" s="15"/>
      <c r="C917" s="15"/>
      <c r="D917" s="15"/>
      <c r="E917" s="15"/>
    </row>
    <row r="918">
      <c r="A918" s="15"/>
      <c r="B918" s="15"/>
      <c r="C918" s="15"/>
      <c r="D918" s="15"/>
      <c r="E918" s="15"/>
    </row>
    <row r="919">
      <c r="A919" s="15"/>
      <c r="B919" s="15"/>
      <c r="C919" s="15"/>
      <c r="D919" s="15"/>
      <c r="E919" s="15"/>
    </row>
    <row r="920">
      <c r="A920" s="15"/>
      <c r="B920" s="15"/>
      <c r="C920" s="15"/>
      <c r="D920" s="15"/>
      <c r="E920" s="15"/>
    </row>
    <row r="921">
      <c r="A921" s="15"/>
      <c r="B921" s="15"/>
      <c r="C921" s="15"/>
      <c r="D921" s="15"/>
      <c r="E921" s="15"/>
    </row>
    <row r="922">
      <c r="A922" s="15"/>
      <c r="B922" s="15"/>
      <c r="C922" s="15"/>
      <c r="D922" s="15"/>
      <c r="E922" s="15"/>
    </row>
    <row r="923">
      <c r="A923" s="15"/>
      <c r="B923" s="15"/>
      <c r="C923" s="15"/>
      <c r="D923" s="15"/>
      <c r="E923" s="15"/>
    </row>
    <row r="924">
      <c r="A924" s="15"/>
      <c r="B924" s="15"/>
      <c r="C924" s="15"/>
      <c r="D924" s="15"/>
      <c r="E924" s="15"/>
    </row>
    <row r="925">
      <c r="A925" s="15"/>
      <c r="B925" s="15"/>
      <c r="C925" s="15"/>
      <c r="D925" s="15"/>
      <c r="E925" s="15"/>
    </row>
    <row r="926">
      <c r="A926" s="15"/>
      <c r="B926" s="15"/>
      <c r="C926" s="15"/>
      <c r="D926" s="15"/>
      <c r="E926" s="15"/>
    </row>
    <row r="927">
      <c r="A927" s="15"/>
      <c r="B927" s="15"/>
      <c r="C927" s="15"/>
      <c r="D927" s="15"/>
      <c r="E927" s="15"/>
    </row>
    <row r="928">
      <c r="A928" s="15"/>
      <c r="B928" s="15"/>
      <c r="C928" s="15"/>
      <c r="D928" s="15"/>
      <c r="E928" s="15"/>
    </row>
    <row r="929">
      <c r="A929" s="15"/>
      <c r="B929" s="15"/>
      <c r="C929" s="15"/>
      <c r="D929" s="15"/>
      <c r="E929" s="15"/>
    </row>
    <row r="930">
      <c r="A930" s="15"/>
      <c r="B930" s="15"/>
      <c r="C930" s="15"/>
      <c r="D930" s="15"/>
      <c r="E930" s="15"/>
    </row>
    <row r="931">
      <c r="A931" s="15"/>
      <c r="B931" s="15"/>
      <c r="C931" s="15"/>
      <c r="D931" s="15"/>
      <c r="E931" s="15"/>
    </row>
    <row r="932">
      <c r="A932" s="15"/>
      <c r="B932" s="15"/>
      <c r="C932" s="15"/>
      <c r="D932" s="15"/>
      <c r="E932" s="15"/>
    </row>
    <row r="933">
      <c r="A933" s="15"/>
      <c r="B933" s="15"/>
      <c r="C933" s="15"/>
      <c r="D933" s="15"/>
      <c r="E933" s="15"/>
    </row>
    <row r="934">
      <c r="A934" s="15"/>
      <c r="B934" s="15"/>
      <c r="C934" s="15"/>
      <c r="D934" s="15"/>
      <c r="E934" s="15"/>
    </row>
    <row r="935">
      <c r="A935" s="15"/>
      <c r="B935" s="15"/>
      <c r="C935" s="15"/>
      <c r="D935" s="15"/>
      <c r="E935" s="15"/>
    </row>
    <row r="936">
      <c r="A936" s="15"/>
      <c r="B936" s="15"/>
      <c r="C936" s="15"/>
      <c r="D936" s="15"/>
      <c r="E936" s="15"/>
    </row>
    <row r="937">
      <c r="A937" s="15"/>
      <c r="B937" s="15"/>
      <c r="C937" s="15"/>
      <c r="D937" s="15"/>
      <c r="E937" s="15"/>
    </row>
    <row r="938">
      <c r="A938" s="15"/>
      <c r="B938" s="15"/>
      <c r="C938" s="15"/>
      <c r="D938" s="15"/>
      <c r="E938" s="15"/>
    </row>
    <row r="939">
      <c r="A939" s="15"/>
      <c r="B939" s="15"/>
      <c r="C939" s="15"/>
      <c r="D939" s="15"/>
      <c r="E939" s="15"/>
    </row>
    <row r="940">
      <c r="A940" s="15"/>
      <c r="B940" s="15"/>
      <c r="C940" s="15"/>
      <c r="D940" s="15"/>
      <c r="E940" s="15"/>
    </row>
    <row r="941">
      <c r="A941" s="15"/>
      <c r="B941" s="15"/>
      <c r="C941" s="15"/>
      <c r="D941" s="15"/>
      <c r="E941" s="15"/>
    </row>
    <row r="942">
      <c r="A942" s="15"/>
      <c r="B942" s="15"/>
      <c r="C942" s="15"/>
      <c r="D942" s="15"/>
      <c r="E942" s="15"/>
    </row>
    <row r="943">
      <c r="A943" s="15"/>
      <c r="B943" s="15"/>
      <c r="C943" s="15"/>
      <c r="D943" s="15"/>
      <c r="E943" s="15"/>
    </row>
    <row r="944">
      <c r="A944" s="15"/>
      <c r="B944" s="15"/>
      <c r="C944" s="15"/>
      <c r="D944" s="15"/>
      <c r="E944" s="15"/>
    </row>
    <row r="945">
      <c r="A945" s="15"/>
      <c r="B945" s="15"/>
      <c r="C945" s="15"/>
      <c r="D945" s="15"/>
      <c r="E945" s="15"/>
    </row>
    <row r="946">
      <c r="A946" s="15"/>
      <c r="B946" s="15"/>
      <c r="C946" s="15"/>
      <c r="D946" s="15"/>
      <c r="E946" s="15"/>
    </row>
    <row r="947">
      <c r="A947" s="15"/>
      <c r="B947" s="15"/>
      <c r="C947" s="15"/>
      <c r="D947" s="15"/>
      <c r="E947" s="15"/>
    </row>
    <row r="948">
      <c r="A948" s="15"/>
      <c r="B948" s="15"/>
      <c r="C948" s="15"/>
      <c r="D948" s="15"/>
      <c r="E948" s="15"/>
    </row>
    <row r="949">
      <c r="A949" s="15"/>
      <c r="B949" s="15"/>
      <c r="C949" s="15"/>
      <c r="D949" s="15"/>
      <c r="E949" s="15"/>
    </row>
    <row r="950">
      <c r="A950" s="15"/>
      <c r="B950" s="15"/>
      <c r="C950" s="15"/>
      <c r="D950" s="15"/>
      <c r="E950" s="15"/>
    </row>
    <row r="951">
      <c r="A951" s="15"/>
      <c r="B951" s="15"/>
      <c r="C951" s="15"/>
      <c r="D951" s="15"/>
      <c r="E951" s="15"/>
    </row>
    <row r="952">
      <c r="A952" s="15"/>
      <c r="B952" s="15"/>
      <c r="C952" s="15"/>
      <c r="D952" s="15"/>
      <c r="E952" s="15"/>
    </row>
    <row r="953">
      <c r="A953" s="15"/>
      <c r="B953" s="15"/>
      <c r="C953" s="15"/>
      <c r="D953" s="15"/>
      <c r="E953" s="15"/>
    </row>
    <row r="954">
      <c r="A954" s="15"/>
      <c r="B954" s="15"/>
      <c r="C954" s="15"/>
      <c r="D954" s="15"/>
      <c r="E954" s="15"/>
    </row>
    <row r="955">
      <c r="A955" s="15"/>
      <c r="B955" s="15"/>
      <c r="C955" s="15"/>
      <c r="D955" s="15"/>
      <c r="E955" s="15"/>
    </row>
    <row r="956">
      <c r="A956" s="15"/>
      <c r="B956" s="15"/>
      <c r="C956" s="15"/>
      <c r="D956" s="15"/>
      <c r="E956" s="15"/>
    </row>
    <row r="957">
      <c r="A957" s="15"/>
      <c r="B957" s="15"/>
      <c r="C957" s="15"/>
      <c r="D957" s="15"/>
      <c r="E957" s="15"/>
    </row>
    <row r="958">
      <c r="A958" s="15"/>
      <c r="B958" s="15"/>
      <c r="C958" s="15"/>
      <c r="D958" s="15"/>
      <c r="E958" s="15"/>
    </row>
    <row r="959">
      <c r="A959" s="15"/>
      <c r="B959" s="15"/>
      <c r="C959" s="15"/>
      <c r="D959" s="15"/>
      <c r="E959" s="15"/>
    </row>
    <row r="960">
      <c r="A960" s="15"/>
      <c r="B960" s="15"/>
      <c r="C960" s="15"/>
      <c r="D960" s="15"/>
      <c r="E960" s="15"/>
    </row>
    <row r="961">
      <c r="A961" s="15"/>
      <c r="B961" s="15"/>
      <c r="C961" s="15"/>
      <c r="D961" s="15"/>
      <c r="E961" s="15"/>
    </row>
    <row r="962">
      <c r="A962" s="15"/>
      <c r="B962" s="15"/>
      <c r="C962" s="15"/>
      <c r="D962" s="15"/>
      <c r="E962" s="15"/>
    </row>
    <row r="963">
      <c r="A963" s="15"/>
      <c r="B963" s="15"/>
      <c r="C963" s="15"/>
      <c r="D963" s="15"/>
      <c r="E963" s="15"/>
    </row>
    <row r="964">
      <c r="A964" s="15"/>
      <c r="B964" s="15"/>
      <c r="C964" s="15"/>
      <c r="D964" s="15"/>
      <c r="E964" s="15"/>
    </row>
    <row r="965">
      <c r="A965" s="15"/>
      <c r="B965" s="15"/>
      <c r="C965" s="15"/>
      <c r="D965" s="15"/>
      <c r="E965" s="15"/>
    </row>
    <row r="966">
      <c r="A966" s="15"/>
      <c r="B966" s="15"/>
      <c r="C966" s="15"/>
      <c r="D966" s="15"/>
      <c r="E966" s="15"/>
    </row>
    <row r="967">
      <c r="A967" s="15"/>
      <c r="B967" s="15"/>
      <c r="C967" s="15"/>
      <c r="D967" s="15"/>
      <c r="E967" s="15"/>
    </row>
    <row r="968">
      <c r="A968" s="15"/>
      <c r="B968" s="15"/>
      <c r="C968" s="15"/>
      <c r="D968" s="15"/>
      <c r="E968" s="15"/>
    </row>
    <row r="969">
      <c r="A969" s="15"/>
      <c r="B969" s="15"/>
      <c r="C969" s="15"/>
      <c r="D969" s="15"/>
      <c r="E969" s="15"/>
    </row>
    <row r="970">
      <c r="A970" s="15"/>
      <c r="B970" s="15"/>
      <c r="C970" s="15"/>
      <c r="D970" s="15"/>
      <c r="E970" s="15"/>
    </row>
    <row r="971">
      <c r="A971" s="15"/>
      <c r="B971" s="15"/>
      <c r="C971" s="15"/>
      <c r="D971" s="15"/>
      <c r="E971" s="15"/>
    </row>
    <row r="972">
      <c r="A972" s="15"/>
      <c r="B972" s="15"/>
      <c r="C972" s="15"/>
      <c r="D972" s="15"/>
      <c r="E972" s="15"/>
    </row>
    <row r="973">
      <c r="A973" s="15"/>
      <c r="B973" s="15"/>
      <c r="C973" s="15"/>
      <c r="D973" s="15"/>
      <c r="E973" s="15"/>
    </row>
    <row r="974">
      <c r="A974" s="15"/>
      <c r="B974" s="15"/>
      <c r="C974" s="15"/>
      <c r="D974" s="15"/>
      <c r="E974" s="15"/>
    </row>
    <row r="975">
      <c r="A975" s="15"/>
      <c r="B975" s="15"/>
      <c r="C975" s="15"/>
      <c r="D975" s="15"/>
      <c r="E975" s="15"/>
    </row>
    <row r="976">
      <c r="A976" s="15"/>
      <c r="B976" s="15"/>
      <c r="C976" s="15"/>
      <c r="D976" s="15"/>
      <c r="E976" s="15"/>
    </row>
    <row r="977">
      <c r="A977" s="15"/>
      <c r="B977" s="15"/>
      <c r="C977" s="15"/>
      <c r="D977" s="15"/>
      <c r="E977" s="15"/>
    </row>
    <row r="978">
      <c r="A978" s="15"/>
      <c r="B978" s="15"/>
      <c r="C978" s="15"/>
      <c r="D978" s="15"/>
      <c r="E978" s="15"/>
    </row>
    <row r="979">
      <c r="A979" s="15"/>
      <c r="B979" s="15"/>
      <c r="C979" s="15"/>
      <c r="D979" s="15"/>
      <c r="E979" s="15"/>
    </row>
    <row r="980">
      <c r="A980" s="15"/>
      <c r="B980" s="15"/>
      <c r="C980" s="15"/>
      <c r="D980" s="15"/>
      <c r="E980" s="15"/>
    </row>
    <row r="981">
      <c r="A981" s="15"/>
      <c r="B981" s="15"/>
      <c r="C981" s="15"/>
      <c r="D981" s="15"/>
      <c r="E981" s="15"/>
    </row>
    <row r="982">
      <c r="A982" s="15"/>
      <c r="B982" s="15"/>
      <c r="C982" s="15"/>
      <c r="D982" s="15"/>
      <c r="E982" s="15"/>
    </row>
    <row r="983">
      <c r="A983" s="15"/>
      <c r="B983" s="15"/>
      <c r="C983" s="15"/>
      <c r="D983" s="15"/>
      <c r="E983" s="15"/>
    </row>
    <row r="984">
      <c r="A984" s="15"/>
      <c r="B984" s="15"/>
      <c r="C984" s="15"/>
      <c r="D984" s="15"/>
      <c r="E984" s="15"/>
    </row>
    <row r="985">
      <c r="A985" s="15"/>
      <c r="B985" s="15"/>
      <c r="C985" s="15"/>
      <c r="D985" s="15"/>
      <c r="E985" s="15"/>
    </row>
    <row r="986">
      <c r="A986" s="15"/>
      <c r="B986" s="15"/>
      <c r="C986" s="15"/>
      <c r="D986" s="15"/>
      <c r="E986" s="15"/>
    </row>
    <row r="987">
      <c r="A987" s="15"/>
      <c r="B987" s="15"/>
      <c r="C987" s="15"/>
      <c r="D987" s="15"/>
      <c r="E987" s="15"/>
    </row>
    <row r="988">
      <c r="A988" s="15"/>
      <c r="B988" s="15"/>
      <c r="C988" s="15"/>
      <c r="D988" s="15"/>
      <c r="E988" s="15"/>
    </row>
    <row r="989">
      <c r="A989" s="15"/>
      <c r="B989" s="15"/>
      <c r="C989" s="15"/>
      <c r="D989" s="15"/>
      <c r="E989" s="15"/>
    </row>
    <row r="990">
      <c r="A990" s="15"/>
      <c r="B990" s="15"/>
      <c r="C990" s="15"/>
      <c r="D990" s="15"/>
      <c r="E990" s="15"/>
    </row>
    <row r="991">
      <c r="A991" s="15"/>
      <c r="B991" s="15"/>
      <c r="C991" s="15"/>
      <c r="D991" s="15"/>
      <c r="E991" s="15"/>
    </row>
    <row r="992">
      <c r="A992" s="15"/>
      <c r="B992" s="15"/>
      <c r="C992" s="15"/>
      <c r="D992" s="15"/>
      <c r="E992" s="15"/>
    </row>
    <row r="993">
      <c r="A993" s="15"/>
      <c r="B993" s="15"/>
      <c r="C993" s="15"/>
      <c r="D993" s="15"/>
      <c r="E993" s="15"/>
    </row>
    <row r="994">
      <c r="A994" s="15"/>
      <c r="B994" s="15"/>
      <c r="C994" s="15"/>
      <c r="D994" s="15"/>
      <c r="E994" s="15"/>
    </row>
    <row r="995">
      <c r="A995" s="15"/>
      <c r="B995" s="15"/>
      <c r="C995" s="15"/>
      <c r="D995" s="15"/>
      <c r="E995" s="15"/>
    </row>
    <row r="996">
      <c r="A996" s="15"/>
      <c r="B996" s="15"/>
      <c r="C996" s="15"/>
      <c r="D996" s="15"/>
      <c r="E996" s="15"/>
    </row>
    <row r="997">
      <c r="A997" s="15"/>
      <c r="B997" s="15"/>
      <c r="C997" s="15"/>
      <c r="D997" s="15"/>
      <c r="E997" s="15"/>
    </row>
    <row r="998">
      <c r="A998" s="15"/>
      <c r="B998" s="15"/>
      <c r="C998" s="15"/>
      <c r="D998" s="15"/>
      <c r="E998" s="15"/>
    </row>
    <row r="999">
      <c r="A999" s="15"/>
      <c r="B999" s="15"/>
      <c r="C999" s="15"/>
      <c r="D999" s="15"/>
      <c r="E999" s="15"/>
    </row>
    <row r="1000">
      <c r="A1000" s="15"/>
      <c r="B1000" s="15"/>
      <c r="C1000" s="15"/>
      <c r="D1000" s="15"/>
      <c r="E1000" s="15"/>
    </row>
    <row r="1001">
      <c r="A1001" s="15"/>
      <c r="B1001" s="15"/>
      <c r="C1001" s="15"/>
      <c r="D1001" s="15"/>
      <c r="E1001" s="15"/>
    </row>
    <row r="1002">
      <c r="A1002" s="15"/>
      <c r="B1002" s="15"/>
      <c r="C1002" s="15"/>
      <c r="D1002" s="15"/>
      <c r="E1002" s="15"/>
    </row>
    <row r="1003">
      <c r="A1003" s="15"/>
      <c r="B1003" s="15"/>
      <c r="C1003" s="15"/>
      <c r="D1003" s="15"/>
      <c r="E1003" s="15"/>
    </row>
  </sheetData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37.13"/>
    <col customWidth="1" min="3" max="5" width="23.0"/>
  </cols>
  <sheetData>
    <row r="1">
      <c r="A1" s="471" t="s">
        <v>2156</v>
      </c>
      <c r="B1" s="471" t="s">
        <v>2157</v>
      </c>
      <c r="C1" s="471" t="s">
        <v>2158</v>
      </c>
      <c r="D1" s="471" t="s">
        <v>2159</v>
      </c>
      <c r="E1" s="471" t="s">
        <v>2160</v>
      </c>
    </row>
    <row r="2">
      <c r="A2" s="460">
        <v>45818.0</v>
      </c>
      <c r="B2" s="124" t="s">
        <v>773</v>
      </c>
      <c r="C2" s="461">
        <v>45818.166180555556</v>
      </c>
      <c r="D2" s="461">
        <v>45818.20983796296</v>
      </c>
      <c r="E2" s="461">
        <v>45818.218622685185</v>
      </c>
    </row>
    <row r="3">
      <c r="A3" s="460">
        <v>45818.0</v>
      </c>
      <c r="B3" s="124" t="s">
        <v>728</v>
      </c>
      <c r="C3" s="461">
        <v>45818.16412037037</v>
      </c>
      <c r="D3" s="461">
        <v>45818.17471064815</v>
      </c>
      <c r="E3" s="461">
        <v>45818.21026620371</v>
      </c>
    </row>
    <row r="4">
      <c r="A4" s="460">
        <v>45818.0</v>
      </c>
      <c r="B4" s="124" t="s">
        <v>116</v>
      </c>
      <c r="C4" s="461">
        <v>45818.141701388886</v>
      </c>
      <c r="D4" s="461">
        <v>45818.15447916667</v>
      </c>
      <c r="E4" s="461">
        <v>45818.1769212963</v>
      </c>
    </row>
    <row r="5">
      <c r="A5" s="460">
        <v>45818.0</v>
      </c>
      <c r="B5" s="124" t="s">
        <v>139</v>
      </c>
      <c r="C5" s="461">
        <v>45818.07472222222</v>
      </c>
      <c r="D5" s="461">
        <v>45818.23092592593</v>
      </c>
      <c r="E5" s="461">
        <v>45818.23813657407</v>
      </c>
    </row>
    <row r="6">
      <c r="A6" s="460">
        <v>45818.0</v>
      </c>
      <c r="B6" s="124" t="s">
        <v>240</v>
      </c>
      <c r="C6" s="461">
        <v>45818.194016203706</v>
      </c>
      <c r="D6" s="461">
        <v>45818.19712962963</v>
      </c>
      <c r="E6" s="461">
        <v>45818.21494212963</v>
      </c>
    </row>
    <row r="7">
      <c r="A7" s="460">
        <v>45818.0</v>
      </c>
      <c r="B7" s="124" t="s">
        <v>132</v>
      </c>
      <c r="C7" s="461">
        <v>45818.19349537037</v>
      </c>
      <c r="D7" s="461">
        <v>45818.21350694444</v>
      </c>
      <c r="E7" s="461">
        <v>45818.21890046296</v>
      </c>
    </row>
    <row r="8">
      <c r="A8" s="460">
        <v>45818.0</v>
      </c>
      <c r="B8" s="124" t="s">
        <v>75</v>
      </c>
      <c r="C8" s="461">
        <v>45818.09642361111</v>
      </c>
      <c r="D8" s="461">
        <v>45818.19640046296</v>
      </c>
      <c r="E8" s="461">
        <v>45818.22146990741</v>
      </c>
    </row>
    <row r="9">
      <c r="A9" s="460">
        <v>45818.0</v>
      </c>
      <c r="B9" s="124" t="s">
        <v>49</v>
      </c>
      <c r="C9" s="461">
        <v>45818.179143518515</v>
      </c>
      <c r="D9" s="461">
        <v>45818.20122685185</v>
      </c>
      <c r="E9" s="461">
        <v>45818.22170138889</v>
      </c>
    </row>
    <row r="10">
      <c r="A10" s="460">
        <v>45818.0</v>
      </c>
      <c r="B10" s="124" t="s">
        <v>88</v>
      </c>
      <c r="C10" s="461">
        <v>45818.18420138889</v>
      </c>
      <c r="D10" s="461">
        <v>45818.192777777775</v>
      </c>
      <c r="E10" s="461">
        <v>45818.2075462963</v>
      </c>
    </row>
    <row r="11">
      <c r="A11" s="460">
        <v>45818.0</v>
      </c>
      <c r="B11" s="124" t="s">
        <v>45</v>
      </c>
      <c r="C11" s="461">
        <v>45818.233831018515</v>
      </c>
      <c r="D11" s="461">
        <v>45818.23539351852</v>
      </c>
      <c r="E11" s="461">
        <v>45818.24587962963</v>
      </c>
    </row>
    <row r="12">
      <c r="A12" s="460">
        <v>45818.0</v>
      </c>
      <c r="B12" s="124" t="s">
        <v>517</v>
      </c>
      <c r="C12" s="461">
        <v>45818.12805555556</v>
      </c>
      <c r="D12" s="461">
        <v>45818.13008101852</v>
      </c>
      <c r="E12" s="461">
        <v>45818.14503472222</v>
      </c>
    </row>
    <row r="13">
      <c r="A13" s="460">
        <v>45818.0</v>
      </c>
      <c r="B13" s="124" t="s">
        <v>70</v>
      </c>
      <c r="C13" s="461">
        <v>45818.20737268519</v>
      </c>
      <c r="D13" s="461">
        <v>45818.215949074074</v>
      </c>
      <c r="E13" s="461">
        <v>45818.31385416666</v>
      </c>
    </row>
    <row r="14">
      <c r="A14" s="460">
        <v>45818.0</v>
      </c>
      <c r="B14" s="124" t="s">
        <v>771</v>
      </c>
      <c r="C14" s="461">
        <v>45818.216990740744</v>
      </c>
      <c r="D14" s="461">
        <v>45818.22621527778</v>
      </c>
      <c r="E14" s="461">
        <v>45818.2322337963</v>
      </c>
    </row>
    <row r="15">
      <c r="A15" s="460">
        <v>45818.0</v>
      </c>
      <c r="B15" s="124" t="s">
        <v>323</v>
      </c>
      <c r="C15" s="461">
        <v>45818.10302083333</v>
      </c>
      <c r="D15" s="461">
        <v>45818.199375</v>
      </c>
      <c r="E15" s="461">
        <v>45818.219247685185</v>
      </c>
    </row>
    <row r="16">
      <c r="A16" s="460">
        <v>45818.0</v>
      </c>
      <c r="B16" s="124" t="s">
        <v>29</v>
      </c>
      <c r="C16" s="461">
        <v>45818.07990740741</v>
      </c>
      <c r="D16" s="461">
        <v>45818.08144675926</v>
      </c>
      <c r="E16" s="461">
        <v>45818.096724537034</v>
      </c>
    </row>
    <row r="17">
      <c r="A17" s="460">
        <v>45818.0</v>
      </c>
      <c r="B17" s="124" t="s">
        <v>37</v>
      </c>
      <c r="C17" s="461">
        <v>45818.21361111111</v>
      </c>
      <c r="D17" s="461">
        <v>45818.22130787037</v>
      </c>
      <c r="E17" s="461">
        <v>45818.254583333335</v>
      </c>
    </row>
    <row r="18">
      <c r="A18" s="460">
        <v>45818.0</v>
      </c>
      <c r="B18" s="124" t="s">
        <v>54</v>
      </c>
      <c r="C18" s="461">
        <v>45818.20547453704</v>
      </c>
      <c r="D18" s="461">
        <v>45818.2184375</v>
      </c>
      <c r="E18" s="461">
        <v>45818.23125</v>
      </c>
    </row>
    <row r="19">
      <c r="A19" s="460">
        <v>45818.0</v>
      </c>
      <c r="B19" s="124" t="s">
        <v>422</v>
      </c>
      <c r="C19" s="461">
        <v>45818.15960648148</v>
      </c>
      <c r="D19" s="461">
        <v>45818.16012731481</v>
      </c>
      <c r="E19" s="461">
        <v>45818.16974537037</v>
      </c>
    </row>
    <row r="20">
      <c r="A20" s="460">
        <v>45818.0</v>
      </c>
      <c r="B20" s="124" t="s">
        <v>96</v>
      </c>
      <c r="C20" s="461">
        <v>45818.138090277775</v>
      </c>
      <c r="D20" s="461">
        <v>45818.16354166667</v>
      </c>
      <c r="E20" s="461">
        <v>45818.18618055555</v>
      </c>
    </row>
    <row r="21">
      <c r="A21" s="460">
        <v>45818.0</v>
      </c>
      <c r="B21" s="124" t="s">
        <v>325</v>
      </c>
      <c r="C21" s="461">
        <v>45818.12957175926</v>
      </c>
      <c r="D21" s="461">
        <v>45818.19782407407</v>
      </c>
      <c r="E21" s="461">
        <v>45818.20445601852</v>
      </c>
    </row>
    <row r="22">
      <c r="A22" s="460">
        <v>45818.0</v>
      </c>
      <c r="B22" s="124" t="s">
        <v>1452</v>
      </c>
      <c r="C22" s="461">
        <v>45818.19420138889</v>
      </c>
      <c r="D22" s="461">
        <v>45818.19621527778</v>
      </c>
      <c r="E22" s="461">
        <v>45818.21423611111</v>
      </c>
    </row>
    <row r="23">
      <c r="A23" s="460">
        <v>45818.0</v>
      </c>
      <c r="B23" s="124" t="s">
        <v>219</v>
      </c>
      <c r="C23" s="461">
        <v>45818.184479166666</v>
      </c>
      <c r="D23" s="461">
        <v>45818.201736111114</v>
      </c>
      <c r="E23" s="461">
        <v>45818.210023148145</v>
      </c>
    </row>
    <row r="24">
      <c r="A24" s="460">
        <v>45818.0</v>
      </c>
      <c r="B24" s="124" t="s">
        <v>31</v>
      </c>
      <c r="C24" s="461">
        <v>45818.22167824074</v>
      </c>
      <c r="D24" s="461">
        <v>45818.22372685185</v>
      </c>
      <c r="E24" s="461">
        <v>45818.24190972222</v>
      </c>
    </row>
    <row r="25">
      <c r="A25" s="460">
        <v>45818.0</v>
      </c>
      <c r="B25" s="124" t="s">
        <v>28</v>
      </c>
      <c r="C25" s="461">
        <v>45818.23030092593</v>
      </c>
      <c r="D25" s="461">
        <v>45818.29837962963</v>
      </c>
      <c r="E25" s="461">
        <v>45818.30243055556</v>
      </c>
    </row>
    <row r="26">
      <c r="A26" s="460">
        <v>45818.0</v>
      </c>
      <c r="B26" s="124" t="s">
        <v>321</v>
      </c>
      <c r="C26" s="461">
        <v>45818.14270833333</v>
      </c>
      <c r="D26" s="461">
        <v>45818.166909722226</v>
      </c>
      <c r="E26" s="461">
        <v>45818.17259259259</v>
      </c>
    </row>
    <row r="27">
      <c r="A27" s="460">
        <v>45818.0</v>
      </c>
      <c r="B27" s="124" t="s">
        <v>6</v>
      </c>
      <c r="C27" s="461">
        <v>45818.12113425926</v>
      </c>
      <c r="D27" s="461">
        <v>45818.13122685185</v>
      </c>
      <c r="E27" s="461">
        <v>45818.13693287037</v>
      </c>
    </row>
    <row r="28">
      <c r="A28" s="460">
        <v>45818.0</v>
      </c>
      <c r="B28" s="124" t="s">
        <v>235</v>
      </c>
      <c r="C28" s="461">
        <v>45818.226111111115</v>
      </c>
      <c r="D28" s="461">
        <v>45818.229629629626</v>
      </c>
      <c r="E28" s="461">
        <v>45818.26050925926</v>
      </c>
    </row>
    <row r="29">
      <c r="A29" s="460">
        <v>45818.0</v>
      </c>
      <c r="B29" s="124" t="s">
        <v>317</v>
      </c>
      <c r="C29" s="461">
        <v>45818.16505787037</v>
      </c>
      <c r="D29" s="461">
        <v>45818.16612268519</v>
      </c>
      <c r="E29" s="461">
        <v>45818.22287037037</v>
      </c>
    </row>
    <row r="30">
      <c r="A30" s="460">
        <v>45818.0</v>
      </c>
      <c r="B30" s="124" t="s">
        <v>279</v>
      </c>
      <c r="C30" s="461">
        <v>45818.06793981481</v>
      </c>
      <c r="D30" s="461">
        <v>45818.21413194444</v>
      </c>
      <c r="E30" s="461">
        <v>45818.216469907406</v>
      </c>
    </row>
    <row r="31">
      <c r="A31" s="460">
        <v>45818.0</v>
      </c>
      <c r="B31" s="124" t="s">
        <v>91</v>
      </c>
      <c r="C31" s="461">
        <v>45818.17380787037</v>
      </c>
      <c r="D31" s="461">
        <v>45818.188796296294</v>
      </c>
      <c r="E31" s="461">
        <v>45818.20712962963</v>
      </c>
    </row>
    <row r="32">
      <c r="A32" s="460">
        <v>45818.0</v>
      </c>
      <c r="B32" s="124" t="s">
        <v>61</v>
      </c>
      <c r="C32" s="461">
        <v>45818.238958333335</v>
      </c>
      <c r="D32" s="461">
        <v>45818.24084490741</v>
      </c>
      <c r="E32" s="461">
        <v>45818.266539351855</v>
      </c>
    </row>
    <row r="33">
      <c r="A33" s="460">
        <v>45818.0</v>
      </c>
      <c r="B33" s="124" t="s">
        <v>26</v>
      </c>
      <c r="C33" s="461">
        <v>45818.2203125</v>
      </c>
      <c r="D33" s="461">
        <v>45818.224016203705</v>
      </c>
      <c r="E33" s="461">
        <v>45818.27128472222</v>
      </c>
    </row>
    <row r="34">
      <c r="A34" s="460">
        <v>45818.0</v>
      </c>
      <c r="B34" s="124" t="s">
        <v>331</v>
      </c>
      <c r="C34" s="461">
        <v>45818.15940972222</v>
      </c>
      <c r="D34" s="461">
        <v>45818.170335648145</v>
      </c>
      <c r="E34" s="461">
        <v>45818.18341435185</v>
      </c>
    </row>
    <row r="35">
      <c r="A35" s="460">
        <v>45818.0</v>
      </c>
      <c r="B35" s="124" t="s">
        <v>43</v>
      </c>
      <c r="C35" s="461">
        <v>45818.08284722222</v>
      </c>
      <c r="D35" s="461">
        <v>45818.231516203705</v>
      </c>
      <c r="E35" s="461">
        <v>45818.23423611111</v>
      </c>
    </row>
    <row r="36">
      <c r="A36" s="460">
        <v>45818.0</v>
      </c>
      <c r="B36" s="124" t="s">
        <v>25</v>
      </c>
      <c r="C36" s="461">
        <v>45818.21540509259</v>
      </c>
      <c r="D36" s="461">
        <v>45818.21634259259</v>
      </c>
      <c r="E36" s="461">
        <v>45818.228993055556</v>
      </c>
    </row>
    <row r="37">
      <c r="A37" s="460">
        <v>45818.0</v>
      </c>
      <c r="B37" s="124" t="s">
        <v>144</v>
      </c>
      <c r="C37" s="461">
        <v>45818.13756944444</v>
      </c>
      <c r="D37" s="461">
        <v>45818.14755787037</v>
      </c>
      <c r="E37" s="461">
        <v>45818.15418981481</v>
      </c>
    </row>
    <row r="38">
      <c r="A38" s="460">
        <v>45818.0</v>
      </c>
      <c r="B38" s="124" t="s">
        <v>57</v>
      </c>
      <c r="C38" s="461">
        <v>45818.24554398148</v>
      </c>
      <c r="D38" s="461">
        <v>45818.246412037035</v>
      </c>
      <c r="E38" s="461">
        <v>45818.27019675926</v>
      </c>
    </row>
    <row r="39">
      <c r="A39" s="460">
        <v>45818.0</v>
      </c>
      <c r="B39" s="124" t="s">
        <v>84</v>
      </c>
      <c r="C39" s="461">
        <v>45818.23516203704</v>
      </c>
      <c r="D39" s="461">
        <v>45818.23646990741</v>
      </c>
      <c r="E39" s="461">
        <v>45818.25451388889</v>
      </c>
    </row>
    <row r="40">
      <c r="A40" s="460">
        <v>45818.0</v>
      </c>
      <c r="B40" s="124" t="s">
        <v>125</v>
      </c>
      <c r="C40" s="461">
        <v>45818.12173611111</v>
      </c>
      <c r="D40" s="461">
        <v>45818.169537037036</v>
      </c>
      <c r="E40" s="461">
        <v>45818.20371527778</v>
      </c>
    </row>
    <row r="41">
      <c r="A41" s="460">
        <v>45818.0</v>
      </c>
      <c r="B41" s="124" t="s">
        <v>186</v>
      </c>
      <c r="C41" s="461">
        <v>45818.08509259259</v>
      </c>
      <c r="D41" s="461">
        <v>45818.181226851855</v>
      </c>
      <c r="E41" s="461">
        <v>45818.190775462965</v>
      </c>
    </row>
    <row r="42">
      <c r="A42" s="460">
        <v>45818.0</v>
      </c>
      <c r="B42" s="124" t="s">
        <v>22</v>
      </c>
      <c r="C42" s="461">
        <v>45818.228310185186</v>
      </c>
      <c r="D42" s="461">
        <v>45818.23232638889</v>
      </c>
      <c r="E42" s="461">
        <v>45818.25929398148</v>
      </c>
    </row>
    <row r="43">
      <c r="A43" s="460">
        <v>45818.0</v>
      </c>
      <c r="B43" s="124" t="s">
        <v>11</v>
      </c>
      <c r="C43" s="461">
        <v>45818.18157407407</v>
      </c>
      <c r="D43" s="461">
        <v>45818.18204861111</v>
      </c>
      <c r="E43" s="461">
        <v>45818.21136574074</v>
      </c>
    </row>
    <row r="44">
      <c r="A44" s="460">
        <v>45818.0</v>
      </c>
      <c r="B44" s="124" t="s">
        <v>76</v>
      </c>
      <c r="C44" s="461">
        <v>45818.206712962965</v>
      </c>
      <c r="D44" s="461">
        <v>45818.209282407406</v>
      </c>
      <c r="E44" s="461">
        <v>45818.22340277778</v>
      </c>
    </row>
    <row r="45">
      <c r="A45" s="460">
        <v>45818.0</v>
      </c>
      <c r="B45" s="124" t="s">
        <v>10</v>
      </c>
      <c r="C45" s="461">
        <v>45818.12295138889</v>
      </c>
      <c r="D45" s="461">
        <v>45818.17285879629</v>
      </c>
      <c r="E45" s="461">
        <v>45818.20149305555</v>
      </c>
    </row>
    <row r="46">
      <c r="A46" s="460">
        <v>45818.0</v>
      </c>
      <c r="B46" s="124" t="s">
        <v>82</v>
      </c>
      <c r="C46" s="461">
        <v>45818.181921296295</v>
      </c>
      <c r="D46" s="461">
        <v>45818.20824074074</v>
      </c>
      <c r="E46" s="461">
        <v>45818.20990740741</v>
      </c>
    </row>
    <row r="47">
      <c r="A47" s="460">
        <v>45818.0</v>
      </c>
      <c r="B47" s="124" t="s">
        <v>221</v>
      </c>
      <c r="C47" s="461">
        <v>45818.1841087963</v>
      </c>
      <c r="D47" s="461">
        <v>45818.18630787037</v>
      </c>
      <c r="E47" s="461">
        <v>45818.198796296296</v>
      </c>
    </row>
    <row r="48">
      <c r="A48" s="460">
        <v>45818.0</v>
      </c>
      <c r="B48" s="124" t="s">
        <v>181</v>
      </c>
      <c r="C48" s="461">
        <v>45818.13550925926</v>
      </c>
      <c r="D48" s="461">
        <v>45818.161770833336</v>
      </c>
      <c r="E48" s="461">
        <v>45818.174837962964</v>
      </c>
    </row>
    <row r="49">
      <c r="A49" s="460">
        <v>45818.0</v>
      </c>
      <c r="B49" s="124" t="s">
        <v>1120</v>
      </c>
      <c r="C49" s="461">
        <v>45818.1965625</v>
      </c>
      <c r="D49" s="461">
        <v>45818.198287037034</v>
      </c>
      <c r="E49" s="461">
        <v>45818.20990740741</v>
      </c>
    </row>
    <row r="50">
      <c r="A50" s="460">
        <v>45818.0</v>
      </c>
      <c r="B50" s="124" t="s">
        <v>358</v>
      </c>
      <c r="C50" s="461">
        <v>45818.204421296294</v>
      </c>
      <c r="D50" s="461">
        <v>45818.20543981482</v>
      </c>
      <c r="E50" s="461">
        <v>45818.21759259259</v>
      </c>
    </row>
    <row r="51">
      <c r="A51" s="460">
        <v>45818.0</v>
      </c>
      <c r="B51" s="124" t="s">
        <v>13</v>
      </c>
      <c r="C51" s="461">
        <v>45818.11215277778</v>
      </c>
      <c r="D51" s="461">
        <v>45818.19488425926</v>
      </c>
      <c r="E51" s="461">
        <v>45818.204050925924</v>
      </c>
    </row>
    <row r="52">
      <c r="A52" s="460">
        <v>45818.0</v>
      </c>
      <c r="B52" s="124" t="s">
        <v>201</v>
      </c>
      <c r="C52" s="461">
        <v>45818.20815972222</v>
      </c>
      <c r="D52" s="461">
        <v>45818.212233796294</v>
      </c>
      <c r="E52" s="461">
        <v>45818.22415509259</v>
      </c>
    </row>
    <row r="53">
      <c r="A53" s="460">
        <v>45818.0</v>
      </c>
      <c r="B53" s="124" t="s">
        <v>130</v>
      </c>
      <c r="C53" s="461">
        <v>45818.115625</v>
      </c>
      <c r="D53" s="461">
        <v>45818.118414351855</v>
      </c>
      <c r="E53" s="461">
        <v>45818.140185185184</v>
      </c>
    </row>
    <row r="54">
      <c r="A54" s="460">
        <v>45818.0</v>
      </c>
      <c r="B54" s="124" t="s">
        <v>399</v>
      </c>
      <c r="C54" s="461">
        <v>45818.1234375</v>
      </c>
      <c r="D54" s="461">
        <v>45818.19199074074</v>
      </c>
      <c r="E54" s="461">
        <v>45818.201319444444</v>
      </c>
    </row>
    <row r="55">
      <c r="A55" s="460">
        <v>45818.0</v>
      </c>
      <c r="B55" s="124" t="s">
        <v>22</v>
      </c>
      <c r="C55" s="461">
        <v>45818.26510416667</v>
      </c>
      <c r="D55" s="461">
        <v>45818.26803240741</v>
      </c>
      <c r="E55" s="461">
        <v>45818.27103009259</v>
      </c>
    </row>
    <row r="56">
      <c r="A56" s="460">
        <v>45818.0</v>
      </c>
      <c r="B56" s="124" t="s">
        <v>86</v>
      </c>
      <c r="C56" s="461">
        <v>45818.11368055556</v>
      </c>
      <c r="D56" s="461">
        <v>45818.19361111111</v>
      </c>
      <c r="E56" s="461">
        <v>45818.20961805555</v>
      </c>
    </row>
    <row r="57">
      <c r="A57" s="460">
        <v>45818.0</v>
      </c>
      <c r="B57" s="124" t="s">
        <v>468</v>
      </c>
      <c r="C57" s="461">
        <v>45818.10430555556</v>
      </c>
      <c r="D57" s="461">
        <v>45818.206712962965</v>
      </c>
      <c r="E57" s="461">
        <v>45818.211180555554</v>
      </c>
    </row>
    <row r="58">
      <c r="A58" s="460">
        <v>45818.0</v>
      </c>
      <c r="B58" s="124" t="s">
        <v>1932</v>
      </c>
      <c r="C58" s="461">
        <v>45818.172627314816</v>
      </c>
      <c r="D58" s="461">
        <v>45818.21859953704</v>
      </c>
      <c r="E58" s="461">
        <v>45818.226631944446</v>
      </c>
    </row>
    <row r="59">
      <c r="A59" s="460">
        <v>45818.0</v>
      </c>
      <c r="B59" s="124" t="s">
        <v>104</v>
      </c>
      <c r="C59" s="461">
        <v>45818.17903935185</v>
      </c>
      <c r="D59" s="461">
        <v>45818.219675925924</v>
      </c>
      <c r="E59" s="461">
        <v>45818.26082175926</v>
      </c>
    </row>
    <row r="60">
      <c r="A60" s="460">
        <v>45818.0</v>
      </c>
      <c r="B60" s="124" t="s">
        <v>1609</v>
      </c>
      <c r="C60" s="461">
        <v>45818.18346064815</v>
      </c>
      <c r="D60" s="461">
        <v>45818.18640046296</v>
      </c>
      <c r="E60" s="461">
        <v>45818.1905787037</v>
      </c>
    </row>
    <row r="61">
      <c r="A61" s="460">
        <v>45818.0</v>
      </c>
      <c r="B61" s="124" t="s">
        <v>226</v>
      </c>
      <c r="C61" s="461">
        <v>45818.22412037037</v>
      </c>
      <c r="D61" s="461">
        <v>45818.272893518515</v>
      </c>
      <c r="E61" s="461">
        <v>45818.28041666667</v>
      </c>
    </row>
    <row r="62">
      <c r="A62" s="460">
        <v>45818.0</v>
      </c>
      <c r="B62" s="124" t="s">
        <v>787</v>
      </c>
      <c r="C62" s="461">
        <v>45818.21224537037</v>
      </c>
      <c r="D62" s="461">
        <v>45818.21685185185</v>
      </c>
      <c r="E62" s="461">
        <v>45818.22554398148</v>
      </c>
    </row>
    <row r="63">
      <c r="A63" s="460">
        <v>45818.0</v>
      </c>
      <c r="B63" s="124" t="s">
        <v>52</v>
      </c>
      <c r="C63" s="461">
        <v>45818.22741898148</v>
      </c>
      <c r="D63" s="461">
        <v>45818.25486111111</v>
      </c>
      <c r="E63" s="461">
        <v>45818.26113425926</v>
      </c>
    </row>
    <row r="64">
      <c r="A64" s="460">
        <v>45818.0</v>
      </c>
      <c r="B64" s="124" t="s">
        <v>58</v>
      </c>
      <c r="C64" s="461">
        <v>45818.12863425926</v>
      </c>
      <c r="D64" s="461">
        <v>45818.19820601852</v>
      </c>
      <c r="E64" s="461">
        <v>45818.207407407404</v>
      </c>
    </row>
    <row r="65">
      <c r="A65" s="460">
        <v>45818.0</v>
      </c>
      <c r="B65" s="124" t="s">
        <v>224</v>
      </c>
      <c r="C65" s="461">
        <v>45818.16321759259</v>
      </c>
      <c r="D65" s="461">
        <v>45818.19810185185</v>
      </c>
      <c r="E65" s="461">
        <v>45818.21194444445</v>
      </c>
    </row>
    <row r="66">
      <c r="A66" s="460">
        <v>45818.0</v>
      </c>
      <c r="B66" s="124" t="s">
        <v>64</v>
      </c>
      <c r="C66" s="461">
        <v>45818.09013888889</v>
      </c>
      <c r="D66" s="461">
        <v>45818.15049768519</v>
      </c>
      <c r="E66" s="461">
        <v>45818.18761574074</v>
      </c>
    </row>
    <row r="67">
      <c r="A67" s="460">
        <v>45818.0</v>
      </c>
      <c r="B67" s="124" t="s">
        <v>602</v>
      </c>
      <c r="C67" s="461">
        <v>45818.2346412037</v>
      </c>
      <c r="D67" s="461">
        <v>45818.23575231482</v>
      </c>
      <c r="E67" s="461">
        <v>45818.24116898148</v>
      </c>
    </row>
    <row r="68">
      <c r="A68" s="460">
        <v>45818.0</v>
      </c>
      <c r="B68" s="124" t="s">
        <v>69</v>
      </c>
      <c r="C68" s="461">
        <v>45818.221724537034</v>
      </c>
      <c r="D68" s="461">
        <v>45818.22387731481</v>
      </c>
      <c r="E68" s="461">
        <v>45818.246030092596</v>
      </c>
    </row>
    <row r="69">
      <c r="A69" s="460">
        <v>45818.0</v>
      </c>
      <c r="B69" s="124" t="s">
        <v>15</v>
      </c>
      <c r="C69" s="461">
        <v>45818.08460648148</v>
      </c>
      <c r="D69" s="461">
        <v>45818.091631944444</v>
      </c>
      <c r="E69" s="461">
        <v>45818.09899305556</v>
      </c>
    </row>
    <row r="70">
      <c r="A70" s="460">
        <v>45818.0</v>
      </c>
      <c r="B70" s="124" t="s">
        <v>97</v>
      </c>
      <c r="C70" s="461">
        <v>45818.102326388886</v>
      </c>
      <c r="D70" s="461">
        <v>45818.10369212963</v>
      </c>
      <c r="E70" s="461">
        <v>45818.12730324074</v>
      </c>
    </row>
    <row r="71">
      <c r="A71" s="460">
        <v>45818.0</v>
      </c>
      <c r="B71" s="124" t="s">
        <v>12</v>
      </c>
      <c r="C71" s="461">
        <v>45818.07957175926</v>
      </c>
      <c r="D71" s="461">
        <v>45818.20916666667</v>
      </c>
      <c r="E71" s="461">
        <v>45818.220659722225</v>
      </c>
    </row>
    <row r="72">
      <c r="A72" s="460">
        <v>45818.0</v>
      </c>
      <c r="B72" s="124" t="s">
        <v>124</v>
      </c>
      <c r="C72" s="461">
        <v>45818.10215277778</v>
      </c>
      <c r="D72" s="461">
        <v>45818.20177083334</v>
      </c>
      <c r="E72" s="461">
        <v>45818.21461805556</v>
      </c>
    </row>
    <row r="73">
      <c r="A73" s="460">
        <v>45818.0</v>
      </c>
      <c r="B73" s="124" t="s">
        <v>79</v>
      </c>
      <c r="C73" s="461">
        <v>45818.19314814815</v>
      </c>
      <c r="D73" s="461">
        <v>45818.19758101852</v>
      </c>
      <c r="E73" s="461">
        <v>45818.23743055556</v>
      </c>
    </row>
    <row r="74">
      <c r="A74" s="460">
        <v>45818.0</v>
      </c>
      <c r="B74" s="124" t="s">
        <v>178</v>
      </c>
      <c r="C74" s="461">
        <v>45818.140856481485</v>
      </c>
      <c r="D74" s="461">
        <v>45818.14734953704</v>
      </c>
      <c r="E74" s="461">
        <v>45818.15809027778</v>
      </c>
    </row>
    <row r="75">
      <c r="A75" s="460">
        <v>45818.0</v>
      </c>
      <c r="B75" s="124" t="s">
        <v>101</v>
      </c>
      <c r="C75" s="461">
        <v>45818.2409375</v>
      </c>
      <c r="D75" s="461">
        <v>45818.241527777776</v>
      </c>
      <c r="E75" s="461">
        <v>45818.25708333333</v>
      </c>
    </row>
    <row r="76">
      <c r="A76" s="460">
        <v>45818.0</v>
      </c>
      <c r="B76" s="124" t="s">
        <v>47</v>
      </c>
      <c r="C76" s="461">
        <v>45818.22008101852</v>
      </c>
      <c r="D76" s="461">
        <v>45818.24297453704</v>
      </c>
      <c r="E76" s="461">
        <v>45818.26399305555</v>
      </c>
    </row>
    <row r="77">
      <c r="A77" s="460">
        <v>45818.0</v>
      </c>
      <c r="B77" s="124" t="s">
        <v>24</v>
      </c>
      <c r="C77" s="461">
        <v>45818.157013888886</v>
      </c>
      <c r="D77" s="461">
        <v>45818.19361111111</v>
      </c>
      <c r="E77" s="461">
        <v>45818.23633101852</v>
      </c>
    </row>
    <row r="78">
      <c r="A78" s="460">
        <v>45818.0</v>
      </c>
      <c r="B78" s="124" t="s">
        <v>160</v>
      </c>
      <c r="C78" s="461">
        <v>45818.0075</v>
      </c>
      <c r="D78" s="461">
        <v>45818.00863425926</v>
      </c>
      <c r="E78" s="461">
        <v>45818.012650462966</v>
      </c>
    </row>
    <row r="79">
      <c r="A79" s="460">
        <v>45818.0</v>
      </c>
      <c r="B79" s="124" t="s">
        <v>9</v>
      </c>
      <c r="C79" s="461">
        <v>45818.234606481485</v>
      </c>
      <c r="D79" s="461">
        <v>45818.238125</v>
      </c>
      <c r="E79" s="461">
        <v>45818.25708333333</v>
      </c>
    </row>
    <row r="80">
      <c r="A80" s="460">
        <v>45818.0</v>
      </c>
      <c r="B80" s="124" t="s">
        <v>157</v>
      </c>
      <c r="C80" s="461">
        <v>45818.22866898148</v>
      </c>
      <c r="D80" s="461">
        <v>45818.23030092593</v>
      </c>
      <c r="E80" s="461">
        <v>45818.246099537035</v>
      </c>
    </row>
    <row r="81">
      <c r="A81" s="460">
        <v>45818.0</v>
      </c>
      <c r="B81" s="124" t="s">
        <v>360</v>
      </c>
      <c r="C81" s="461">
        <v>45818.20210648148</v>
      </c>
      <c r="D81" s="461">
        <v>45818.20690972222</v>
      </c>
      <c r="E81" s="461">
        <v>45818.22209490741</v>
      </c>
    </row>
    <row r="82">
      <c r="A82" s="460">
        <v>45818.0</v>
      </c>
      <c r="B82" s="124" t="s">
        <v>1394</v>
      </c>
      <c r="C82" s="461">
        <v>45818.1453587963</v>
      </c>
      <c r="D82" s="461">
        <v>45818.15070601852</v>
      </c>
      <c r="E82" s="461">
        <v>45818.16011574074</v>
      </c>
    </row>
    <row r="83">
      <c r="A83" s="460">
        <v>45818.0</v>
      </c>
      <c r="B83" s="124" t="s">
        <v>291</v>
      </c>
      <c r="C83" s="461">
        <v>45818.215150462966</v>
      </c>
      <c r="D83" s="461">
        <v>45818.2215625</v>
      </c>
      <c r="E83" s="461">
        <v>45818.22758101852</v>
      </c>
    </row>
    <row r="84">
      <c r="A84" s="460">
        <v>45818.0</v>
      </c>
      <c r="B84" s="124" t="s">
        <v>328</v>
      </c>
      <c r="C84" s="461">
        <v>45818.18633101852</v>
      </c>
      <c r="D84" s="461">
        <v>45818.214594907404</v>
      </c>
      <c r="E84" s="461">
        <v>45818.22409722222</v>
      </c>
    </row>
    <row r="85">
      <c r="A85" s="460">
        <v>45818.0</v>
      </c>
      <c r="B85" s="124" t="s">
        <v>205</v>
      </c>
      <c r="C85" s="461">
        <v>45818.215474537035</v>
      </c>
      <c r="D85" s="461">
        <v>45818.217777777776</v>
      </c>
      <c r="E85" s="461">
        <v>45818.24743055556</v>
      </c>
    </row>
    <row r="86">
      <c r="A86" s="460">
        <v>45818.0</v>
      </c>
      <c r="B86" s="124" t="s">
        <v>185</v>
      </c>
      <c r="C86" s="461">
        <v>45818.183900462966</v>
      </c>
      <c r="D86" s="461">
        <v>45818.222916666666</v>
      </c>
      <c r="E86" s="461">
        <v>45818.235625</v>
      </c>
    </row>
    <row r="87">
      <c r="A87" s="460">
        <v>45818.0</v>
      </c>
      <c r="B87" s="124" t="s">
        <v>777</v>
      </c>
      <c r="C87" s="461">
        <v>45818.150671296295</v>
      </c>
      <c r="D87" s="461">
        <v>45818.17491898148</v>
      </c>
      <c r="E87" s="461">
        <v>45818.178761574076</v>
      </c>
    </row>
    <row r="88">
      <c r="A88" s="460">
        <v>45818.0</v>
      </c>
      <c r="B88" s="124" t="s">
        <v>41</v>
      </c>
      <c r="C88" s="461">
        <v>45818.08789351852</v>
      </c>
      <c r="D88" s="461">
        <v>45818.09416666667</v>
      </c>
      <c r="E88" s="461">
        <v>45818.1009375</v>
      </c>
    </row>
    <row r="89">
      <c r="A89" s="460">
        <v>45818.0</v>
      </c>
      <c r="B89" s="124" t="s">
        <v>227</v>
      </c>
      <c r="C89" s="461">
        <v>45818.20386574074</v>
      </c>
      <c r="D89" s="461">
        <v>45818.208344907405</v>
      </c>
      <c r="E89" s="461">
        <v>45818.248078703706</v>
      </c>
    </row>
    <row r="90">
      <c r="A90" s="460">
        <v>45818.0</v>
      </c>
      <c r="B90" s="124" t="s">
        <v>190</v>
      </c>
      <c r="C90" s="461">
        <v>45818.15608796296</v>
      </c>
      <c r="D90" s="461">
        <v>45818.16228009259</v>
      </c>
      <c r="E90" s="461">
        <v>45818.18446759259</v>
      </c>
    </row>
    <row r="91">
      <c r="A91" s="460">
        <v>45818.0</v>
      </c>
      <c r="B91" s="124" t="s">
        <v>172</v>
      </c>
      <c r="C91" s="461">
        <v>45818.20925925926</v>
      </c>
      <c r="D91" s="461">
        <v>45818.20959490741</v>
      </c>
      <c r="E91" s="461">
        <v>45818.22555555555</v>
      </c>
    </row>
    <row r="92">
      <c r="A92" s="460">
        <v>45818.0</v>
      </c>
      <c r="B92" s="124" t="s">
        <v>129</v>
      </c>
      <c r="C92" s="461">
        <v>45818.21896990741</v>
      </c>
      <c r="D92" s="461">
        <v>45818.21934027778</v>
      </c>
      <c r="E92" s="461">
        <v>45818.27180555555</v>
      </c>
    </row>
    <row r="93">
      <c r="A93" s="460">
        <v>45818.0</v>
      </c>
      <c r="B93" s="124" t="s">
        <v>306</v>
      </c>
      <c r="C93" s="461">
        <v>45818.10403935185</v>
      </c>
      <c r="D93" s="461">
        <v>45818.21383101852</v>
      </c>
      <c r="E93" s="461">
        <v>45818.22232638889</v>
      </c>
    </row>
    <row r="94">
      <c r="A94" s="460">
        <v>45818.0</v>
      </c>
      <c r="B94" s="124" t="s">
        <v>40</v>
      </c>
      <c r="C94" s="461">
        <v>45818.21613425926</v>
      </c>
      <c r="D94" s="461">
        <v>45818.21939814815</v>
      </c>
      <c r="E94" s="461">
        <v>45818.22972222222</v>
      </c>
    </row>
    <row r="95">
      <c r="A95" s="460">
        <v>45818.0</v>
      </c>
      <c r="B95" s="124" t="s">
        <v>17</v>
      </c>
      <c r="C95" s="461">
        <v>45818.01321759259</v>
      </c>
      <c r="D95" s="461">
        <v>45818.02061342593</v>
      </c>
      <c r="E95" s="461">
        <v>45818.02327546296</v>
      </c>
    </row>
    <row r="96">
      <c r="A96" s="460">
        <v>45818.0</v>
      </c>
      <c r="B96" s="124" t="s">
        <v>198</v>
      </c>
      <c r="C96" s="461">
        <v>45818.17634259259</v>
      </c>
      <c r="D96" s="461">
        <v>45818.17894675926</v>
      </c>
      <c r="E96" s="461">
        <v>45818.183541666665</v>
      </c>
    </row>
    <row r="97">
      <c r="A97" s="460">
        <v>45818.0</v>
      </c>
      <c r="B97" s="124" t="s">
        <v>174</v>
      </c>
      <c r="C97" s="461">
        <v>45818.22342592593</v>
      </c>
      <c r="D97" s="461">
        <v>45818.23216435185</v>
      </c>
      <c r="E97" s="461">
        <v>45818.24170138889</v>
      </c>
    </row>
    <row r="98">
      <c r="A98" s="460">
        <v>45818.0</v>
      </c>
      <c r="B98" s="124" t="s">
        <v>73</v>
      </c>
      <c r="C98" s="461">
        <v>45818.19550925926</v>
      </c>
      <c r="D98" s="461">
        <v>45818.19608796296</v>
      </c>
      <c r="E98" s="461">
        <v>45818.22284722222</v>
      </c>
    </row>
    <row r="99">
      <c r="A99" s="460">
        <v>45818.0</v>
      </c>
      <c r="B99" s="124" t="s">
        <v>217</v>
      </c>
      <c r="C99" s="461">
        <v>45818.15138888889</v>
      </c>
      <c r="D99" s="461">
        <v>45818.15541666667</v>
      </c>
      <c r="E99" s="461">
        <v>45818.17458333333</v>
      </c>
    </row>
    <row r="100">
      <c r="A100" s="460">
        <v>45818.0</v>
      </c>
      <c r="B100" s="124" t="s">
        <v>27</v>
      </c>
      <c r="C100" s="461">
        <v>45818.08846064815</v>
      </c>
      <c r="D100" s="461">
        <v>45818.102326388886</v>
      </c>
      <c r="E100" s="461">
        <v>45818.130381944444</v>
      </c>
    </row>
    <row r="101">
      <c r="A101" s="460">
        <v>45818.0</v>
      </c>
      <c r="B101" s="124" t="s">
        <v>146</v>
      </c>
      <c r="C101" s="461">
        <v>45818.13890046296</v>
      </c>
      <c r="D101" s="461">
        <v>45818.18641203704</v>
      </c>
      <c r="E101" s="461">
        <v>45818.210439814815</v>
      </c>
    </row>
    <row r="102">
      <c r="A102" s="460">
        <v>45818.0</v>
      </c>
      <c r="B102" s="124" t="s">
        <v>18</v>
      </c>
      <c r="C102" s="461">
        <v>45818.229583333334</v>
      </c>
      <c r="D102" s="461">
        <v>45818.23112268518</v>
      </c>
      <c r="E102" s="461">
        <v>45818.25435185185</v>
      </c>
    </row>
    <row r="103">
      <c r="A103" s="460">
        <v>45818.0</v>
      </c>
      <c r="B103" s="124" t="s">
        <v>77</v>
      </c>
      <c r="C103" s="461">
        <v>45818.229155092595</v>
      </c>
      <c r="D103" s="461">
        <v>45818.22976851852</v>
      </c>
      <c r="E103" s="461">
        <v>45818.25096064815</v>
      </c>
    </row>
    <row r="104">
      <c r="A104" s="460">
        <v>45818.0</v>
      </c>
      <c r="B104" s="124" t="s">
        <v>89</v>
      </c>
      <c r="C104" s="461">
        <v>45818.177569444444</v>
      </c>
      <c r="D104" s="461">
        <v>45818.19708333333</v>
      </c>
      <c r="E104" s="461">
        <v>45818.22005787037</v>
      </c>
    </row>
    <row r="105">
      <c r="A105" s="460">
        <v>45818.0</v>
      </c>
      <c r="B105" s="124" t="s">
        <v>244</v>
      </c>
      <c r="C105" s="461">
        <v>45818.2009375</v>
      </c>
      <c r="D105" s="461">
        <v>45818.20212962963</v>
      </c>
      <c r="E105" s="461">
        <v>45818.245983796296</v>
      </c>
    </row>
    <row r="106">
      <c r="A106" s="460">
        <v>45818.0</v>
      </c>
      <c r="B106" s="124" t="s">
        <v>335</v>
      </c>
      <c r="C106" s="461">
        <v>45818.136469907404</v>
      </c>
      <c r="D106" s="461">
        <v>45818.139814814815</v>
      </c>
      <c r="E106" s="461">
        <v>45818.14890046296</v>
      </c>
    </row>
    <row r="107">
      <c r="A107" s="460">
        <v>45818.0</v>
      </c>
      <c r="B107" s="124" t="s">
        <v>193</v>
      </c>
      <c r="C107" s="461">
        <v>45818.166342592594</v>
      </c>
      <c r="D107" s="461">
        <v>45818.194085648145</v>
      </c>
      <c r="E107" s="461">
        <v>45818.26326388889</v>
      </c>
    </row>
    <row r="108">
      <c r="A108" s="460">
        <v>45818.0</v>
      </c>
      <c r="B108" s="124" t="s">
        <v>50</v>
      </c>
      <c r="C108" s="461">
        <v>45818.18791666667</v>
      </c>
      <c r="D108" s="461">
        <v>45818.21611111111</v>
      </c>
      <c r="E108" s="461">
        <v>45818.227013888885</v>
      </c>
    </row>
    <row r="109">
      <c r="A109" s="460">
        <v>45818.0</v>
      </c>
      <c r="B109" s="124" t="s">
        <v>66</v>
      </c>
      <c r="C109" s="461">
        <v>45818.169594907406</v>
      </c>
      <c r="D109" s="461">
        <v>45818.171944444446</v>
      </c>
      <c r="E109" s="461">
        <v>45818.184166666666</v>
      </c>
    </row>
    <row r="110">
      <c r="A110" s="460">
        <v>45818.0</v>
      </c>
      <c r="B110" s="124" t="s">
        <v>606</v>
      </c>
      <c r="C110" s="461">
        <v>45818.22707175926</v>
      </c>
      <c r="D110" s="461">
        <v>45818.22827546296</v>
      </c>
      <c r="E110" s="461">
        <v>45818.24619212963</v>
      </c>
    </row>
    <row r="111">
      <c r="A111" s="460">
        <v>45818.0</v>
      </c>
      <c r="B111" s="124" t="s">
        <v>136</v>
      </c>
      <c r="C111" s="461">
        <v>45818.069074074076</v>
      </c>
      <c r="D111" s="461">
        <v>45818.07040509259</v>
      </c>
      <c r="E111" s="461">
        <v>45818.08043981482</v>
      </c>
    </row>
    <row r="112">
      <c r="A112" s="460">
        <v>45818.0</v>
      </c>
      <c r="B112" s="124" t="s">
        <v>137</v>
      </c>
      <c r="C112" s="461">
        <v>45818.116111111114</v>
      </c>
      <c r="D112" s="461">
        <v>45818.11696759259</v>
      </c>
      <c r="E112" s="461">
        <v>45818.125914351855</v>
      </c>
    </row>
    <row r="113">
      <c r="A113" s="460">
        <v>45818.0</v>
      </c>
      <c r="B113" s="124" t="s">
        <v>329</v>
      </c>
      <c r="C113" s="461">
        <v>45818.19567129629</v>
      </c>
      <c r="D113" s="461">
        <v>45818.20038194444</v>
      </c>
      <c r="E113" s="461">
        <v>45818.2108912037</v>
      </c>
    </row>
    <row r="114">
      <c r="A114" s="460">
        <v>45818.0</v>
      </c>
      <c r="B114" s="124" t="s">
        <v>14</v>
      </c>
      <c r="C114" s="461">
        <v>45818.14399305556</v>
      </c>
      <c r="D114" s="461">
        <v>45818.14444444444</v>
      </c>
      <c r="E114" s="461">
        <v>45818.14939814815</v>
      </c>
    </row>
    <row r="115">
      <c r="A115" s="460">
        <v>45818.0</v>
      </c>
      <c r="B115" s="124" t="s">
        <v>103</v>
      </c>
      <c r="C115" s="461">
        <v>45818.11556712963</v>
      </c>
      <c r="D115" s="461">
        <v>45818.176886574074</v>
      </c>
      <c r="E115" s="461">
        <v>45818.19673611111</v>
      </c>
    </row>
    <row r="116">
      <c r="A116" s="460">
        <v>45818.0</v>
      </c>
      <c r="B116" s="124" t="s">
        <v>160</v>
      </c>
      <c r="C116" s="461">
        <v>45818.16997685185</v>
      </c>
      <c r="D116" s="461">
        <v>45818.17177083333</v>
      </c>
      <c r="E116" s="461">
        <v>45818.21807870371</v>
      </c>
    </row>
    <row r="117">
      <c r="A117" s="460">
        <v>45818.0</v>
      </c>
      <c r="B117" s="124" t="s">
        <v>703</v>
      </c>
      <c r="C117" s="461">
        <v>45818.185636574075</v>
      </c>
      <c r="D117" s="461">
        <v>45818.20180555555</v>
      </c>
      <c r="E117" s="461">
        <v>45818.29858796296</v>
      </c>
    </row>
    <row r="118">
      <c r="A118" s="460">
        <v>45818.0</v>
      </c>
      <c r="B118" s="124" t="s">
        <v>155</v>
      </c>
      <c r="C118" s="461">
        <v>45818.237280092595</v>
      </c>
      <c r="D118" s="461">
        <v>45818.23951388889</v>
      </c>
      <c r="E118" s="461">
        <v>45818.25434027778</v>
      </c>
    </row>
    <row r="119">
      <c r="A119" s="460">
        <v>45818.0</v>
      </c>
      <c r="B119" s="124" t="s">
        <v>165</v>
      </c>
      <c r="C119" s="461">
        <v>45818.11184027778</v>
      </c>
      <c r="D119" s="461">
        <v>45818.112962962965</v>
      </c>
      <c r="E119" s="461">
        <v>45818.12290509259</v>
      </c>
    </row>
    <row r="120">
      <c r="A120" s="460">
        <v>45818.0</v>
      </c>
      <c r="B120" s="124" t="s">
        <v>8</v>
      </c>
      <c r="C120" s="461">
        <v>45818.246099537035</v>
      </c>
      <c r="D120" s="461">
        <v>45818.26346064815</v>
      </c>
      <c r="E120" s="461">
        <v>45818.26969907407</v>
      </c>
    </row>
    <row r="121">
      <c r="A121" s="460">
        <v>45818.0</v>
      </c>
      <c r="B121" s="124" t="s">
        <v>23</v>
      </c>
      <c r="C121" s="461">
        <v>45818.18962962963</v>
      </c>
      <c r="D121" s="461">
        <v>45818.194606481484</v>
      </c>
      <c r="E121" s="461">
        <v>45818.22283564815</v>
      </c>
    </row>
    <row r="122">
      <c r="A122" s="460">
        <v>45818.0</v>
      </c>
      <c r="B122" s="124" t="s">
        <v>1362</v>
      </c>
      <c r="C122" s="461">
        <v>45818.19509259259</v>
      </c>
      <c r="D122" s="461">
        <v>45818.1958912037</v>
      </c>
      <c r="E122" s="461">
        <v>45818.216099537036</v>
      </c>
    </row>
    <row r="123">
      <c r="A123" s="460">
        <v>45818.0</v>
      </c>
      <c r="B123" s="124" t="s">
        <v>7</v>
      </c>
      <c r="C123" s="461">
        <v>45818.20171296296</v>
      </c>
      <c r="D123" s="461">
        <v>45818.20329861111</v>
      </c>
      <c r="E123" s="461">
        <v>45818.22800925926</v>
      </c>
    </row>
    <row r="124">
      <c r="A124" s="460">
        <v>45818.0</v>
      </c>
      <c r="B124" s="124" t="s">
        <v>170</v>
      </c>
      <c r="C124" s="461">
        <v>45818.1940625</v>
      </c>
      <c r="D124" s="461">
        <v>45818.20054398148</v>
      </c>
      <c r="E124" s="461">
        <v>45818.21079861111</v>
      </c>
    </row>
    <row r="125">
      <c r="A125" s="460">
        <v>45818.0</v>
      </c>
      <c r="B125" s="124" t="s">
        <v>17</v>
      </c>
      <c r="C125" s="461">
        <v>45818.2280787037</v>
      </c>
      <c r="D125" s="461">
        <v>45818.23086805556</v>
      </c>
      <c r="E125" s="461">
        <v>45818.24625</v>
      </c>
    </row>
    <row r="126">
      <c r="A126" s="460">
        <v>45818.0</v>
      </c>
      <c r="B126" s="124" t="s">
        <v>286</v>
      </c>
      <c r="C126" s="461">
        <v>45818.085324074076</v>
      </c>
      <c r="D126" s="461">
        <v>45818.19167824074</v>
      </c>
      <c r="E126" s="461">
        <v>45818.210543981484</v>
      </c>
    </row>
    <row r="127">
      <c r="A127" s="460">
        <v>45818.0</v>
      </c>
      <c r="B127" s="124" t="s">
        <v>295</v>
      </c>
      <c r="C127" s="461">
        <v>45818.2375</v>
      </c>
      <c r="D127" s="461">
        <v>45818.24135416667</v>
      </c>
      <c r="E127" s="461">
        <v>45818.25282407407</v>
      </c>
    </row>
    <row r="128">
      <c r="A128" s="460">
        <v>45818.0</v>
      </c>
      <c r="B128" s="124" t="s">
        <v>241</v>
      </c>
      <c r="C128" s="461">
        <v>45818.221863425926</v>
      </c>
      <c r="D128" s="461">
        <v>45818.22284722222</v>
      </c>
      <c r="E128" s="461">
        <v>45818.23752314815</v>
      </c>
    </row>
    <row r="129">
      <c r="A129" s="460">
        <v>45818.0</v>
      </c>
      <c r="B129" s="124" t="s">
        <v>179</v>
      </c>
      <c r="C129" s="461">
        <v>45818.13832175926</v>
      </c>
      <c r="D129" s="461">
        <v>45818.138969907406</v>
      </c>
      <c r="E129" s="461">
        <v>45818.21388888889</v>
      </c>
    </row>
    <row r="130">
      <c r="A130" s="460">
        <v>45818.0</v>
      </c>
      <c r="B130" s="124" t="s">
        <v>118</v>
      </c>
      <c r="C130" s="461">
        <v>45818.07979166666</v>
      </c>
      <c r="D130" s="461">
        <v>45818.21396990741</v>
      </c>
      <c r="E130" s="461">
        <v>45818.232615740744</v>
      </c>
    </row>
    <row r="131">
      <c r="A131" s="460">
        <v>45818.0</v>
      </c>
      <c r="B131" s="124" t="s">
        <v>30</v>
      </c>
      <c r="C131" s="461">
        <v>45818.19194444444</v>
      </c>
      <c r="D131" s="461">
        <v>45818.19362268518</v>
      </c>
      <c r="E131" s="461">
        <v>45818.21083333333</v>
      </c>
    </row>
    <row r="132">
      <c r="A132" s="458">
        <v>45818.0</v>
      </c>
      <c r="B132" s="42" t="s">
        <v>263</v>
      </c>
      <c r="C132" s="14">
        <v>45818.18332175926</v>
      </c>
      <c r="D132" s="14">
        <v>45818.19113425926</v>
      </c>
      <c r="E132" s="14">
        <v>45818.20730324074</v>
      </c>
    </row>
    <row r="133">
      <c r="A133" s="458">
        <v>45818.0</v>
      </c>
      <c r="B133" s="42" t="s">
        <v>135</v>
      </c>
      <c r="C133" s="14">
        <v>45818.19244212963</v>
      </c>
      <c r="D133" s="14">
        <v>45818.195439814815</v>
      </c>
      <c r="E133" s="14">
        <v>45818.214537037034</v>
      </c>
    </row>
    <row r="134">
      <c r="A134" s="458">
        <v>45818.0</v>
      </c>
      <c r="B134" s="42" t="s">
        <v>92</v>
      </c>
      <c r="C134" s="14">
        <v>45818.12101851852</v>
      </c>
      <c r="D134" s="14">
        <v>45818.169027777774</v>
      </c>
      <c r="E134" s="14">
        <v>45818.185625</v>
      </c>
    </row>
    <row r="135">
      <c r="A135" s="15"/>
      <c r="B135" s="41"/>
      <c r="C135" s="15"/>
      <c r="D135" s="15"/>
      <c r="E135" s="15"/>
    </row>
    <row r="136">
      <c r="A136" s="15"/>
      <c r="B136" s="41"/>
      <c r="C136" s="15"/>
      <c r="D136" s="15"/>
      <c r="E136" s="15"/>
    </row>
    <row r="137">
      <c r="A137" s="15"/>
      <c r="B137" s="41"/>
      <c r="C137" s="15"/>
      <c r="D137" s="15"/>
      <c r="E137" s="15"/>
    </row>
    <row r="138">
      <c r="A138" s="15"/>
      <c r="B138" s="41"/>
      <c r="C138" s="15"/>
      <c r="D138" s="15"/>
      <c r="E138" s="15"/>
    </row>
    <row r="139">
      <c r="A139" s="15"/>
      <c r="B139" s="41"/>
      <c r="C139" s="15"/>
      <c r="D139" s="15"/>
      <c r="E139" s="15"/>
    </row>
    <row r="140">
      <c r="A140" s="15"/>
      <c r="B140" s="41"/>
      <c r="C140" s="15"/>
      <c r="D140" s="15"/>
      <c r="E140" s="15"/>
    </row>
    <row r="141">
      <c r="A141" s="15"/>
      <c r="B141" s="41"/>
      <c r="C141" s="15"/>
      <c r="D141" s="15"/>
      <c r="E141" s="15"/>
    </row>
    <row r="142">
      <c r="A142" s="15"/>
      <c r="B142" s="41"/>
      <c r="C142" s="15"/>
      <c r="D142" s="15"/>
      <c r="E142" s="15"/>
    </row>
    <row r="143">
      <c r="A143" s="15"/>
      <c r="B143" s="41"/>
      <c r="C143" s="15"/>
      <c r="D143" s="15"/>
      <c r="E143" s="15"/>
    </row>
    <row r="144">
      <c r="A144" s="15"/>
      <c r="B144" s="41"/>
      <c r="C144" s="15"/>
      <c r="D144" s="15"/>
      <c r="E144" s="15"/>
    </row>
    <row r="145">
      <c r="A145" s="15"/>
      <c r="B145" s="41"/>
      <c r="C145" s="15"/>
      <c r="D145" s="15"/>
      <c r="E145" s="15"/>
    </row>
    <row r="146">
      <c r="A146" s="15"/>
      <c r="B146" s="41"/>
      <c r="C146" s="15"/>
      <c r="D146" s="15"/>
      <c r="E146" s="15"/>
    </row>
    <row r="147">
      <c r="A147" s="15"/>
      <c r="B147" s="41"/>
      <c r="C147" s="15"/>
      <c r="D147" s="15"/>
      <c r="E147" s="15"/>
    </row>
    <row r="148">
      <c r="A148" s="15"/>
      <c r="B148" s="41"/>
      <c r="C148" s="15"/>
      <c r="D148" s="15"/>
      <c r="E148" s="15"/>
    </row>
    <row r="149">
      <c r="A149" s="15"/>
      <c r="B149" s="41"/>
      <c r="C149" s="15"/>
      <c r="D149" s="15"/>
      <c r="E149" s="15"/>
    </row>
    <row r="150">
      <c r="A150" s="15"/>
      <c r="B150" s="41"/>
      <c r="C150" s="15"/>
      <c r="D150" s="15"/>
      <c r="E150" s="15"/>
    </row>
    <row r="151">
      <c r="A151" s="15"/>
      <c r="B151" s="41"/>
      <c r="C151" s="15"/>
      <c r="D151" s="15"/>
      <c r="E151" s="15"/>
    </row>
    <row r="152">
      <c r="A152" s="15"/>
      <c r="B152" s="41"/>
      <c r="C152" s="15"/>
      <c r="D152" s="15"/>
      <c r="E152" s="15"/>
    </row>
    <row r="153">
      <c r="A153" s="15"/>
      <c r="B153" s="41"/>
      <c r="C153" s="15"/>
      <c r="D153" s="15"/>
      <c r="E153" s="15"/>
    </row>
    <row r="154">
      <c r="A154" s="15"/>
      <c r="B154" s="41"/>
      <c r="C154" s="15"/>
      <c r="D154" s="15"/>
      <c r="E154" s="15"/>
    </row>
    <row r="155">
      <c r="A155" s="15"/>
      <c r="B155" s="41"/>
      <c r="C155" s="15"/>
      <c r="D155" s="15"/>
      <c r="E155" s="15"/>
    </row>
    <row r="156">
      <c r="A156" s="15"/>
      <c r="B156" s="41"/>
      <c r="C156" s="15"/>
      <c r="D156" s="15"/>
      <c r="E156" s="15"/>
    </row>
    <row r="157">
      <c r="A157" s="15"/>
      <c r="B157" s="41"/>
      <c r="C157" s="15"/>
      <c r="D157" s="15"/>
      <c r="E157" s="15"/>
    </row>
    <row r="158">
      <c r="A158" s="15"/>
      <c r="B158" s="41"/>
      <c r="C158" s="15"/>
      <c r="D158" s="15"/>
      <c r="E158" s="15"/>
    </row>
    <row r="159">
      <c r="A159" s="15"/>
      <c r="B159" s="41"/>
      <c r="C159" s="15"/>
      <c r="D159" s="15"/>
      <c r="E159" s="15"/>
    </row>
    <row r="160">
      <c r="A160" s="15"/>
      <c r="B160" s="41"/>
      <c r="C160" s="15"/>
      <c r="D160" s="15"/>
      <c r="E160" s="15"/>
    </row>
    <row r="161">
      <c r="A161" s="15"/>
      <c r="B161" s="41"/>
      <c r="C161" s="15"/>
      <c r="D161" s="15"/>
      <c r="E161" s="15"/>
    </row>
    <row r="162">
      <c r="A162" s="15"/>
      <c r="B162" s="41"/>
      <c r="C162" s="15"/>
      <c r="D162" s="15"/>
      <c r="E162" s="15"/>
    </row>
    <row r="163">
      <c r="A163" s="15"/>
      <c r="B163" s="41"/>
      <c r="C163" s="15"/>
      <c r="D163" s="15"/>
      <c r="E163" s="15"/>
    </row>
    <row r="164">
      <c r="A164" s="15"/>
      <c r="B164" s="41"/>
      <c r="C164" s="15"/>
      <c r="D164" s="15"/>
      <c r="E164" s="15"/>
    </row>
    <row r="165">
      <c r="A165" s="15"/>
      <c r="B165" s="41"/>
      <c r="C165" s="15"/>
      <c r="D165" s="15"/>
      <c r="E165" s="15"/>
    </row>
    <row r="166">
      <c r="A166" s="15"/>
      <c r="B166" s="41"/>
      <c r="C166" s="15"/>
      <c r="D166" s="15"/>
      <c r="E166" s="15"/>
    </row>
    <row r="167">
      <c r="A167" s="15"/>
      <c r="B167" s="41"/>
      <c r="C167" s="15"/>
      <c r="D167" s="15"/>
      <c r="E167" s="15"/>
    </row>
    <row r="168">
      <c r="A168" s="15"/>
      <c r="B168" s="41"/>
      <c r="C168" s="15"/>
      <c r="D168" s="15"/>
      <c r="E168" s="15"/>
    </row>
    <row r="169">
      <c r="A169" s="15"/>
      <c r="B169" s="41"/>
      <c r="C169" s="15"/>
      <c r="D169" s="15"/>
      <c r="E169" s="15"/>
    </row>
    <row r="170">
      <c r="A170" s="15"/>
      <c r="B170" s="41"/>
      <c r="C170" s="15"/>
      <c r="D170" s="15"/>
      <c r="E170" s="15"/>
    </row>
    <row r="171">
      <c r="A171" s="15"/>
      <c r="B171" s="41"/>
      <c r="C171" s="15"/>
      <c r="D171" s="15"/>
      <c r="E171" s="15"/>
    </row>
    <row r="172">
      <c r="A172" s="15"/>
      <c r="B172" s="41"/>
      <c r="C172" s="15"/>
      <c r="D172" s="15"/>
      <c r="E172" s="15"/>
    </row>
    <row r="173">
      <c r="A173" s="15"/>
      <c r="B173" s="41"/>
      <c r="C173" s="15"/>
      <c r="D173" s="15"/>
      <c r="E173" s="15"/>
    </row>
    <row r="174">
      <c r="A174" s="15"/>
      <c r="B174" s="41"/>
      <c r="C174" s="15"/>
      <c r="D174" s="15"/>
      <c r="E174" s="15"/>
    </row>
    <row r="175">
      <c r="A175" s="15"/>
      <c r="B175" s="41"/>
      <c r="C175" s="15"/>
      <c r="D175" s="15"/>
      <c r="E175" s="15"/>
    </row>
    <row r="176">
      <c r="A176" s="15"/>
      <c r="B176" s="41"/>
      <c r="C176" s="15"/>
      <c r="D176" s="15"/>
      <c r="E176" s="15"/>
    </row>
    <row r="177">
      <c r="A177" s="15"/>
      <c r="B177" s="41"/>
      <c r="C177" s="15"/>
      <c r="D177" s="15"/>
      <c r="E177" s="15"/>
    </row>
    <row r="178">
      <c r="A178" s="15"/>
      <c r="B178" s="41"/>
      <c r="C178" s="15"/>
      <c r="D178" s="15"/>
      <c r="E178" s="15"/>
    </row>
    <row r="179">
      <c r="A179" s="15"/>
      <c r="B179" s="41"/>
      <c r="C179" s="15"/>
      <c r="D179" s="15"/>
      <c r="E179" s="15"/>
    </row>
    <row r="180">
      <c r="A180" s="15"/>
      <c r="B180" s="41"/>
      <c r="C180" s="15"/>
      <c r="D180" s="15"/>
      <c r="E180" s="15"/>
    </row>
    <row r="181">
      <c r="A181" s="15"/>
      <c r="B181" s="41"/>
      <c r="C181" s="15"/>
      <c r="D181" s="15"/>
      <c r="E181" s="15"/>
    </row>
    <row r="182">
      <c r="A182" s="15"/>
      <c r="B182" s="41"/>
      <c r="C182" s="15"/>
      <c r="D182" s="15"/>
      <c r="E182" s="15"/>
    </row>
    <row r="183">
      <c r="A183" s="15"/>
      <c r="B183" s="41"/>
      <c r="C183" s="15"/>
      <c r="D183" s="15"/>
      <c r="E183" s="15"/>
    </row>
    <row r="184">
      <c r="A184" s="15"/>
      <c r="B184" s="41"/>
      <c r="C184" s="15"/>
      <c r="D184" s="15"/>
      <c r="E184" s="15"/>
    </row>
    <row r="185">
      <c r="A185" s="15"/>
      <c r="B185" s="41"/>
      <c r="C185" s="15"/>
      <c r="D185" s="15"/>
      <c r="E185" s="15"/>
    </row>
    <row r="186">
      <c r="A186" s="15"/>
      <c r="B186" s="41"/>
      <c r="C186" s="15"/>
      <c r="D186" s="15"/>
      <c r="E186" s="15"/>
    </row>
    <row r="187">
      <c r="A187" s="15"/>
      <c r="B187" s="41"/>
      <c r="C187" s="15"/>
      <c r="D187" s="15"/>
      <c r="E187" s="15"/>
    </row>
    <row r="188">
      <c r="A188" s="15"/>
      <c r="B188" s="41"/>
      <c r="C188" s="15"/>
      <c r="D188" s="15"/>
      <c r="E188" s="15"/>
    </row>
    <row r="189">
      <c r="A189" s="15"/>
      <c r="B189" s="41"/>
      <c r="C189" s="15"/>
      <c r="D189" s="15"/>
      <c r="E189" s="15"/>
    </row>
    <row r="190">
      <c r="A190" s="15"/>
      <c r="B190" s="41"/>
      <c r="C190" s="15"/>
      <c r="D190" s="15"/>
      <c r="E190" s="15"/>
    </row>
    <row r="191">
      <c r="A191" s="15"/>
      <c r="B191" s="41"/>
      <c r="C191" s="15"/>
      <c r="D191" s="15"/>
      <c r="E191" s="15"/>
    </row>
    <row r="192">
      <c r="A192" s="15"/>
      <c r="B192" s="41"/>
      <c r="C192" s="15"/>
      <c r="D192" s="15"/>
      <c r="E192" s="15"/>
    </row>
    <row r="193">
      <c r="A193" s="15"/>
      <c r="B193" s="41"/>
      <c r="C193" s="15"/>
      <c r="D193" s="15"/>
      <c r="E193" s="15"/>
    </row>
    <row r="194">
      <c r="A194" s="15"/>
      <c r="B194" s="41"/>
      <c r="C194" s="15"/>
      <c r="D194" s="15"/>
      <c r="E194" s="15"/>
    </row>
    <row r="195">
      <c r="A195" s="15"/>
      <c r="B195" s="41"/>
      <c r="C195" s="15"/>
      <c r="D195" s="15"/>
      <c r="E195" s="15"/>
    </row>
    <row r="196">
      <c r="A196" s="15"/>
      <c r="B196" s="41"/>
      <c r="C196" s="15"/>
      <c r="D196" s="15"/>
      <c r="E196" s="15"/>
    </row>
    <row r="197">
      <c r="A197" s="15"/>
      <c r="B197" s="41"/>
      <c r="C197" s="15"/>
      <c r="D197" s="15"/>
      <c r="E197" s="15"/>
    </row>
    <row r="198">
      <c r="A198" s="15"/>
      <c r="B198" s="41"/>
      <c r="C198" s="15"/>
      <c r="D198" s="15"/>
      <c r="E198" s="15"/>
    </row>
    <row r="199">
      <c r="A199" s="15"/>
      <c r="B199" s="41"/>
      <c r="C199" s="15"/>
      <c r="D199" s="15"/>
      <c r="E199" s="15"/>
    </row>
    <row r="200">
      <c r="A200" s="15"/>
      <c r="B200" s="41"/>
      <c r="C200" s="15"/>
      <c r="D200" s="15"/>
      <c r="E200" s="15"/>
    </row>
    <row r="201">
      <c r="A201" s="15"/>
      <c r="B201" s="41"/>
      <c r="C201" s="15"/>
      <c r="D201" s="15"/>
      <c r="E201" s="15"/>
    </row>
    <row r="202">
      <c r="A202" s="15"/>
      <c r="B202" s="41"/>
      <c r="C202" s="15"/>
      <c r="D202" s="15"/>
      <c r="E202" s="15"/>
    </row>
    <row r="203">
      <c r="A203" s="15"/>
      <c r="B203" s="41"/>
      <c r="C203" s="15"/>
      <c r="D203" s="15"/>
      <c r="E203" s="15"/>
    </row>
    <row r="204">
      <c r="A204" s="15"/>
      <c r="B204" s="41"/>
      <c r="C204" s="15"/>
      <c r="D204" s="15"/>
      <c r="E204" s="15"/>
    </row>
    <row r="205">
      <c r="A205" s="15"/>
      <c r="B205" s="41"/>
      <c r="C205" s="15"/>
      <c r="D205" s="15"/>
      <c r="E205" s="15"/>
    </row>
    <row r="206">
      <c r="A206" s="15"/>
      <c r="B206" s="41"/>
      <c r="C206" s="15"/>
      <c r="D206" s="15"/>
      <c r="E206" s="15"/>
    </row>
    <row r="207">
      <c r="A207" s="15"/>
      <c r="B207" s="41"/>
      <c r="C207" s="15"/>
      <c r="D207" s="15"/>
      <c r="E207" s="15"/>
    </row>
    <row r="208">
      <c r="A208" s="15"/>
      <c r="B208" s="41"/>
      <c r="C208" s="15"/>
      <c r="D208" s="15"/>
      <c r="E208" s="15"/>
    </row>
    <row r="209">
      <c r="A209" s="15"/>
      <c r="B209" s="41"/>
      <c r="C209" s="15"/>
      <c r="D209" s="15"/>
      <c r="E209" s="15"/>
    </row>
    <row r="210">
      <c r="A210" s="15"/>
      <c r="B210" s="41"/>
      <c r="C210" s="15"/>
      <c r="D210" s="15"/>
      <c r="E210" s="15"/>
    </row>
    <row r="211">
      <c r="A211" s="15"/>
      <c r="B211" s="41"/>
      <c r="C211" s="15"/>
      <c r="D211" s="15"/>
      <c r="E211" s="15"/>
    </row>
    <row r="212">
      <c r="A212" s="15"/>
      <c r="B212" s="41"/>
      <c r="C212" s="15"/>
      <c r="D212" s="15"/>
      <c r="E212" s="15"/>
    </row>
    <row r="213">
      <c r="A213" s="15"/>
      <c r="B213" s="41"/>
      <c r="C213" s="15"/>
      <c r="D213" s="15"/>
      <c r="E213" s="15"/>
    </row>
    <row r="214">
      <c r="A214" s="15"/>
      <c r="B214" s="41"/>
      <c r="C214" s="15"/>
      <c r="D214" s="15"/>
      <c r="E214" s="15"/>
    </row>
    <row r="215">
      <c r="A215" s="15"/>
      <c r="B215" s="41"/>
      <c r="C215" s="15"/>
      <c r="D215" s="15"/>
      <c r="E215" s="15"/>
    </row>
    <row r="216">
      <c r="A216" s="15"/>
      <c r="B216" s="41"/>
      <c r="C216" s="15"/>
      <c r="D216" s="15"/>
      <c r="E216" s="15"/>
    </row>
    <row r="217">
      <c r="A217" s="15"/>
      <c r="B217" s="41"/>
      <c r="C217" s="15"/>
      <c r="D217" s="15"/>
      <c r="E217" s="15"/>
    </row>
    <row r="218">
      <c r="A218" s="15"/>
      <c r="B218" s="41"/>
      <c r="C218" s="15"/>
      <c r="D218" s="15"/>
      <c r="E218" s="15"/>
    </row>
    <row r="219">
      <c r="A219" s="15"/>
      <c r="B219" s="41"/>
      <c r="C219" s="15"/>
      <c r="D219" s="15"/>
      <c r="E219" s="15"/>
    </row>
    <row r="220">
      <c r="A220" s="15"/>
      <c r="B220" s="41"/>
      <c r="C220" s="15"/>
      <c r="D220" s="15"/>
      <c r="E220" s="15"/>
    </row>
    <row r="221">
      <c r="A221" s="15"/>
      <c r="B221" s="41"/>
      <c r="C221" s="15"/>
      <c r="D221" s="15"/>
      <c r="E221" s="15"/>
    </row>
    <row r="222">
      <c r="A222" s="15"/>
      <c r="B222" s="41"/>
      <c r="C222" s="15"/>
      <c r="D222" s="15"/>
      <c r="E222" s="15"/>
    </row>
    <row r="223">
      <c r="A223" s="15"/>
      <c r="B223" s="41"/>
      <c r="C223" s="15"/>
      <c r="D223" s="15"/>
      <c r="E223" s="15"/>
    </row>
    <row r="224">
      <c r="A224" s="15"/>
      <c r="B224" s="41"/>
      <c r="C224" s="15"/>
      <c r="D224" s="15"/>
      <c r="E224" s="15"/>
    </row>
    <row r="225">
      <c r="A225" s="15"/>
      <c r="B225" s="41"/>
      <c r="C225" s="15"/>
      <c r="D225" s="15"/>
      <c r="E225" s="15"/>
    </row>
    <row r="226">
      <c r="A226" s="15"/>
      <c r="B226" s="41"/>
      <c r="C226" s="15"/>
      <c r="D226" s="15"/>
      <c r="E226" s="15"/>
    </row>
    <row r="227">
      <c r="A227" s="15"/>
      <c r="B227" s="41"/>
      <c r="C227" s="15"/>
      <c r="D227" s="15"/>
      <c r="E227" s="15"/>
    </row>
    <row r="228">
      <c r="A228" s="15"/>
      <c r="B228" s="41"/>
      <c r="C228" s="15"/>
      <c r="D228" s="15"/>
      <c r="E228" s="15"/>
    </row>
    <row r="229">
      <c r="A229" s="15"/>
      <c r="B229" s="41"/>
      <c r="C229" s="15"/>
      <c r="D229" s="15"/>
      <c r="E229" s="15"/>
    </row>
    <row r="230">
      <c r="A230" s="15"/>
      <c r="B230" s="41"/>
      <c r="C230" s="15"/>
      <c r="D230" s="15"/>
      <c r="E230" s="15"/>
    </row>
    <row r="231">
      <c r="A231" s="15"/>
      <c r="B231" s="41"/>
      <c r="C231" s="15"/>
      <c r="D231" s="15"/>
      <c r="E231" s="15"/>
    </row>
    <row r="232">
      <c r="A232" s="15"/>
      <c r="B232" s="41"/>
      <c r="C232" s="15"/>
      <c r="D232" s="15"/>
      <c r="E232" s="15"/>
    </row>
    <row r="233">
      <c r="A233" s="15"/>
      <c r="B233" s="41"/>
      <c r="C233" s="15"/>
      <c r="D233" s="15"/>
      <c r="E233" s="15"/>
    </row>
    <row r="234">
      <c r="A234" s="15"/>
      <c r="B234" s="41"/>
      <c r="C234" s="15"/>
      <c r="D234" s="15"/>
      <c r="E234" s="15"/>
    </row>
    <row r="235">
      <c r="A235" s="15"/>
      <c r="B235" s="41"/>
      <c r="C235" s="15"/>
      <c r="D235" s="15"/>
      <c r="E235" s="15"/>
    </row>
    <row r="236">
      <c r="A236" s="15"/>
      <c r="B236" s="41"/>
      <c r="C236" s="15"/>
      <c r="D236" s="15"/>
      <c r="E236" s="15"/>
    </row>
    <row r="237">
      <c r="A237" s="15"/>
      <c r="B237" s="41"/>
      <c r="C237" s="15"/>
      <c r="D237" s="15"/>
      <c r="E237" s="15"/>
    </row>
    <row r="238">
      <c r="A238" s="15"/>
      <c r="B238" s="41"/>
      <c r="C238" s="15"/>
      <c r="D238" s="15"/>
      <c r="E238" s="15"/>
    </row>
    <row r="239">
      <c r="A239" s="15"/>
      <c r="B239" s="41"/>
      <c r="C239" s="15"/>
      <c r="D239" s="15"/>
      <c r="E239" s="15"/>
    </row>
    <row r="240">
      <c r="A240" s="15"/>
      <c r="B240" s="41"/>
      <c r="C240" s="15"/>
      <c r="D240" s="15"/>
      <c r="E240" s="15"/>
    </row>
    <row r="241">
      <c r="A241" s="15"/>
      <c r="B241" s="41"/>
      <c r="C241" s="15"/>
      <c r="D241" s="15"/>
      <c r="E241" s="15"/>
    </row>
    <row r="242">
      <c r="A242" s="15"/>
      <c r="B242" s="41"/>
      <c r="C242" s="15"/>
      <c r="D242" s="15"/>
      <c r="E242" s="15"/>
    </row>
    <row r="243">
      <c r="A243" s="15"/>
      <c r="B243" s="41"/>
      <c r="C243" s="15"/>
      <c r="D243" s="15"/>
      <c r="E243" s="15"/>
    </row>
    <row r="244">
      <c r="A244" s="15"/>
      <c r="B244" s="41"/>
      <c r="C244" s="15"/>
      <c r="D244" s="15"/>
      <c r="E244" s="15"/>
    </row>
    <row r="245">
      <c r="A245" s="15"/>
      <c r="B245" s="41"/>
      <c r="C245" s="15"/>
      <c r="D245" s="15"/>
      <c r="E245" s="15"/>
    </row>
    <row r="246">
      <c r="A246" s="15"/>
      <c r="B246" s="41"/>
      <c r="C246" s="15"/>
      <c r="D246" s="15"/>
      <c r="E246" s="15"/>
    </row>
    <row r="247">
      <c r="A247" s="15"/>
      <c r="B247" s="41"/>
      <c r="C247" s="15"/>
      <c r="D247" s="15"/>
      <c r="E247" s="15"/>
    </row>
    <row r="248">
      <c r="A248" s="15"/>
      <c r="B248" s="41"/>
      <c r="C248" s="15"/>
      <c r="D248" s="15"/>
      <c r="E248" s="15"/>
    </row>
    <row r="249">
      <c r="A249" s="15"/>
      <c r="B249" s="41"/>
      <c r="C249" s="15"/>
      <c r="D249" s="15"/>
      <c r="E249" s="15"/>
    </row>
    <row r="250">
      <c r="A250" s="15"/>
      <c r="B250" s="41"/>
      <c r="C250" s="15"/>
      <c r="D250" s="15"/>
      <c r="E250" s="15"/>
    </row>
    <row r="251">
      <c r="A251" s="15"/>
      <c r="B251" s="41"/>
      <c r="C251" s="15"/>
      <c r="D251" s="15"/>
      <c r="E251" s="15"/>
    </row>
    <row r="252">
      <c r="A252" s="15"/>
      <c r="B252" s="41"/>
      <c r="C252" s="15"/>
      <c r="D252" s="15"/>
      <c r="E252" s="15"/>
    </row>
    <row r="253">
      <c r="A253" s="15"/>
      <c r="B253" s="41"/>
      <c r="C253" s="15"/>
      <c r="D253" s="15"/>
      <c r="E253" s="15"/>
    </row>
    <row r="254">
      <c r="A254" s="15"/>
      <c r="B254" s="41"/>
      <c r="C254" s="15"/>
      <c r="D254" s="15"/>
      <c r="E254" s="15"/>
    </row>
    <row r="255">
      <c r="A255" s="15"/>
      <c r="B255" s="41"/>
      <c r="C255" s="15"/>
      <c r="D255" s="15"/>
      <c r="E255" s="15"/>
    </row>
    <row r="256">
      <c r="A256" s="15"/>
      <c r="B256" s="41"/>
      <c r="C256" s="15"/>
      <c r="D256" s="15"/>
      <c r="E256" s="15"/>
    </row>
    <row r="257">
      <c r="A257" s="15"/>
      <c r="B257" s="41"/>
      <c r="C257" s="15"/>
      <c r="D257" s="15"/>
      <c r="E257" s="15"/>
    </row>
    <row r="258">
      <c r="A258" s="15"/>
      <c r="B258" s="41"/>
      <c r="C258" s="15"/>
      <c r="D258" s="15"/>
      <c r="E258" s="15"/>
    </row>
    <row r="259">
      <c r="A259" s="15"/>
      <c r="B259" s="41"/>
      <c r="C259" s="15"/>
      <c r="D259" s="15"/>
      <c r="E259" s="15"/>
    </row>
    <row r="260">
      <c r="A260" s="15"/>
      <c r="B260" s="41"/>
      <c r="C260" s="15"/>
      <c r="D260" s="15"/>
      <c r="E260" s="15"/>
    </row>
    <row r="261">
      <c r="A261" s="15"/>
      <c r="B261" s="41"/>
      <c r="C261" s="15"/>
      <c r="D261" s="15"/>
      <c r="E261" s="15"/>
    </row>
    <row r="262">
      <c r="A262" s="15"/>
      <c r="B262" s="41"/>
      <c r="C262" s="15"/>
      <c r="D262" s="15"/>
      <c r="E262" s="15"/>
    </row>
    <row r="263">
      <c r="A263" s="15"/>
      <c r="B263" s="41"/>
      <c r="C263" s="15"/>
      <c r="D263" s="15"/>
      <c r="E263" s="15"/>
    </row>
    <row r="264">
      <c r="A264" s="15"/>
      <c r="B264" s="41"/>
      <c r="C264" s="15"/>
      <c r="D264" s="15"/>
      <c r="E264" s="15"/>
    </row>
    <row r="265">
      <c r="A265" s="15"/>
      <c r="B265" s="41"/>
      <c r="C265" s="15"/>
      <c r="D265" s="15"/>
      <c r="E265" s="15"/>
    </row>
    <row r="266">
      <c r="A266" s="15"/>
      <c r="B266" s="41"/>
      <c r="C266" s="15"/>
      <c r="D266" s="15"/>
      <c r="E266" s="15"/>
    </row>
    <row r="267">
      <c r="A267" s="15"/>
      <c r="B267" s="41"/>
      <c r="C267" s="15"/>
      <c r="D267" s="15"/>
      <c r="E267" s="15"/>
    </row>
    <row r="268">
      <c r="A268" s="15"/>
      <c r="B268" s="41"/>
      <c r="C268" s="15"/>
      <c r="D268" s="15"/>
      <c r="E268" s="15"/>
    </row>
    <row r="269">
      <c r="A269" s="15"/>
      <c r="B269" s="41"/>
      <c r="C269" s="15"/>
      <c r="D269" s="15"/>
      <c r="E269" s="15"/>
    </row>
    <row r="270">
      <c r="A270" s="15"/>
      <c r="B270" s="41"/>
      <c r="C270" s="15"/>
      <c r="D270" s="15"/>
      <c r="E270" s="15"/>
    </row>
    <row r="271">
      <c r="A271" s="15"/>
      <c r="B271" s="41"/>
      <c r="C271" s="15"/>
      <c r="D271" s="15"/>
      <c r="E271" s="15"/>
    </row>
    <row r="272">
      <c r="A272" s="15"/>
      <c r="B272" s="41"/>
      <c r="C272" s="15"/>
      <c r="D272" s="15"/>
      <c r="E272" s="15"/>
    </row>
    <row r="273">
      <c r="A273" s="15"/>
      <c r="B273" s="41"/>
      <c r="C273" s="15"/>
      <c r="D273" s="15"/>
      <c r="E273" s="15"/>
    </row>
    <row r="274">
      <c r="A274" s="15"/>
      <c r="B274" s="41"/>
      <c r="C274" s="15"/>
      <c r="D274" s="15"/>
      <c r="E274" s="15"/>
    </row>
    <row r="275">
      <c r="A275" s="15"/>
      <c r="B275" s="41"/>
      <c r="C275" s="15"/>
      <c r="D275" s="15"/>
      <c r="E275" s="15"/>
    </row>
    <row r="276">
      <c r="A276" s="15"/>
      <c r="B276" s="41"/>
      <c r="C276" s="15"/>
      <c r="D276" s="15"/>
      <c r="E276" s="15"/>
    </row>
    <row r="277">
      <c r="A277" s="15"/>
      <c r="B277" s="41"/>
      <c r="C277" s="15"/>
      <c r="D277" s="15"/>
      <c r="E277" s="15"/>
    </row>
    <row r="278">
      <c r="A278" s="15"/>
      <c r="B278" s="41"/>
      <c r="C278" s="15"/>
      <c r="D278" s="15"/>
      <c r="E278" s="15"/>
    </row>
    <row r="279">
      <c r="A279" s="15"/>
      <c r="B279" s="41"/>
      <c r="C279" s="15"/>
      <c r="D279" s="15"/>
      <c r="E279" s="15"/>
    </row>
    <row r="280">
      <c r="A280" s="15"/>
      <c r="B280" s="41"/>
      <c r="C280" s="15"/>
      <c r="D280" s="15"/>
      <c r="E280" s="15"/>
    </row>
    <row r="281">
      <c r="A281" s="15"/>
      <c r="B281" s="41"/>
      <c r="C281" s="15"/>
      <c r="D281" s="15"/>
      <c r="E281" s="15"/>
    </row>
    <row r="282">
      <c r="A282" s="15"/>
      <c r="B282" s="41"/>
      <c r="C282" s="15"/>
      <c r="D282" s="15"/>
      <c r="E282" s="15"/>
    </row>
    <row r="283">
      <c r="A283" s="15"/>
      <c r="B283" s="41"/>
      <c r="C283" s="15"/>
      <c r="D283" s="15"/>
      <c r="E283" s="15"/>
    </row>
    <row r="284">
      <c r="A284" s="15"/>
      <c r="B284" s="41"/>
      <c r="C284" s="15"/>
      <c r="D284" s="15"/>
      <c r="E284" s="15"/>
    </row>
    <row r="285">
      <c r="A285" s="15"/>
      <c r="B285" s="41"/>
      <c r="C285" s="15"/>
      <c r="D285" s="15"/>
      <c r="E285" s="15"/>
    </row>
    <row r="286">
      <c r="A286" s="15"/>
      <c r="B286" s="41"/>
      <c r="C286" s="15"/>
      <c r="D286" s="15"/>
      <c r="E286" s="15"/>
    </row>
    <row r="287">
      <c r="A287" s="15"/>
      <c r="B287" s="41"/>
      <c r="C287" s="15"/>
      <c r="D287" s="15"/>
      <c r="E287" s="15"/>
    </row>
    <row r="288">
      <c r="A288" s="15"/>
      <c r="B288" s="41"/>
      <c r="C288" s="15"/>
      <c r="D288" s="15"/>
      <c r="E288" s="15"/>
    </row>
    <row r="289">
      <c r="A289" s="15"/>
      <c r="B289" s="41"/>
      <c r="C289" s="15"/>
      <c r="D289" s="15"/>
      <c r="E289" s="15"/>
    </row>
    <row r="290">
      <c r="A290" s="15"/>
      <c r="B290" s="41"/>
      <c r="C290" s="15"/>
      <c r="D290" s="15"/>
      <c r="E290" s="15"/>
    </row>
    <row r="291">
      <c r="A291" s="15"/>
      <c r="B291" s="41"/>
      <c r="C291" s="15"/>
      <c r="D291" s="15"/>
      <c r="E291" s="15"/>
    </row>
    <row r="292">
      <c r="A292" s="15"/>
      <c r="B292" s="41"/>
      <c r="C292" s="15"/>
      <c r="D292" s="15"/>
      <c r="E292" s="15"/>
    </row>
    <row r="293">
      <c r="A293" s="15"/>
      <c r="B293" s="41"/>
      <c r="C293" s="15"/>
      <c r="D293" s="15"/>
      <c r="E293" s="15"/>
    </row>
    <row r="294">
      <c r="A294" s="15"/>
      <c r="B294" s="41"/>
      <c r="C294" s="15"/>
      <c r="D294" s="15"/>
      <c r="E294" s="15"/>
    </row>
    <row r="295">
      <c r="A295" s="15"/>
      <c r="B295" s="41"/>
      <c r="C295" s="15"/>
      <c r="D295" s="15"/>
      <c r="E295" s="15"/>
    </row>
    <row r="296">
      <c r="A296" s="15"/>
      <c r="B296" s="41"/>
      <c r="C296" s="15"/>
      <c r="D296" s="15"/>
      <c r="E296" s="15"/>
    </row>
    <row r="297">
      <c r="A297" s="15"/>
      <c r="B297" s="41"/>
      <c r="C297" s="15"/>
      <c r="D297" s="15"/>
      <c r="E297" s="15"/>
    </row>
    <row r="298">
      <c r="A298" s="15"/>
      <c r="B298" s="41"/>
      <c r="C298" s="15"/>
      <c r="D298" s="15"/>
      <c r="E298" s="15"/>
    </row>
    <row r="299">
      <c r="A299" s="15"/>
      <c r="B299" s="41"/>
      <c r="C299" s="15"/>
      <c r="D299" s="15"/>
      <c r="E299" s="15"/>
    </row>
    <row r="300">
      <c r="A300" s="15"/>
      <c r="B300" s="41"/>
      <c r="C300" s="15"/>
      <c r="D300" s="15"/>
      <c r="E300" s="15"/>
    </row>
    <row r="301">
      <c r="A301" s="15"/>
      <c r="B301" s="41"/>
      <c r="C301" s="15"/>
      <c r="D301" s="15"/>
      <c r="E301" s="15"/>
    </row>
    <row r="302">
      <c r="A302" s="15"/>
      <c r="B302" s="41"/>
      <c r="C302" s="15"/>
      <c r="D302" s="15"/>
      <c r="E302" s="15"/>
    </row>
    <row r="303">
      <c r="A303" s="15"/>
      <c r="B303" s="41"/>
      <c r="C303" s="15"/>
      <c r="D303" s="15"/>
      <c r="E303" s="15"/>
    </row>
    <row r="304">
      <c r="A304" s="15"/>
      <c r="B304" s="41"/>
      <c r="C304" s="15"/>
      <c r="D304" s="15"/>
      <c r="E304" s="15"/>
    </row>
    <row r="305">
      <c r="A305" s="15"/>
      <c r="B305" s="41"/>
      <c r="C305" s="15"/>
      <c r="D305" s="15"/>
      <c r="E305" s="15"/>
    </row>
    <row r="306">
      <c r="A306" s="15"/>
      <c r="B306" s="41"/>
      <c r="C306" s="15"/>
      <c r="D306" s="15"/>
      <c r="E306" s="15"/>
    </row>
    <row r="307">
      <c r="A307" s="15"/>
      <c r="B307" s="41"/>
      <c r="C307" s="15"/>
      <c r="D307" s="15"/>
      <c r="E307" s="15"/>
    </row>
    <row r="308">
      <c r="A308" s="15"/>
      <c r="B308" s="41"/>
      <c r="C308" s="15"/>
      <c r="D308" s="15"/>
      <c r="E308" s="15"/>
    </row>
    <row r="309">
      <c r="A309" s="15"/>
      <c r="B309" s="41"/>
      <c r="C309" s="15"/>
      <c r="D309" s="15"/>
      <c r="E309" s="15"/>
    </row>
    <row r="310">
      <c r="A310" s="15"/>
      <c r="B310" s="41"/>
      <c r="C310" s="15"/>
      <c r="D310" s="15"/>
      <c r="E310" s="15"/>
    </row>
    <row r="311">
      <c r="A311" s="15"/>
      <c r="B311" s="41"/>
      <c r="C311" s="15"/>
      <c r="D311" s="15"/>
      <c r="E311" s="15"/>
    </row>
    <row r="312">
      <c r="A312" s="15"/>
      <c r="B312" s="41"/>
      <c r="C312" s="15"/>
      <c r="D312" s="15"/>
      <c r="E312" s="15"/>
    </row>
    <row r="313">
      <c r="A313" s="15"/>
      <c r="B313" s="41"/>
      <c r="C313" s="15"/>
      <c r="D313" s="15"/>
      <c r="E313" s="15"/>
    </row>
    <row r="314">
      <c r="A314" s="15"/>
      <c r="B314" s="41"/>
      <c r="C314" s="15"/>
      <c r="D314" s="15"/>
      <c r="E314" s="15"/>
    </row>
    <row r="315">
      <c r="A315" s="15"/>
      <c r="B315" s="41"/>
      <c r="C315" s="15"/>
      <c r="D315" s="15"/>
      <c r="E315" s="15"/>
    </row>
    <row r="316">
      <c r="A316" s="15"/>
      <c r="B316" s="41"/>
      <c r="C316" s="15"/>
      <c r="D316" s="15"/>
      <c r="E316" s="15"/>
    </row>
    <row r="317">
      <c r="A317" s="15"/>
      <c r="B317" s="41"/>
      <c r="C317" s="15"/>
      <c r="D317" s="15"/>
      <c r="E317" s="15"/>
    </row>
    <row r="318">
      <c r="A318" s="15"/>
      <c r="B318" s="41"/>
      <c r="C318" s="15"/>
      <c r="D318" s="15"/>
      <c r="E318" s="15"/>
    </row>
    <row r="319">
      <c r="A319" s="15"/>
      <c r="B319" s="41"/>
      <c r="C319" s="15"/>
      <c r="D319" s="15"/>
      <c r="E319" s="15"/>
    </row>
    <row r="320">
      <c r="A320" s="15"/>
      <c r="B320" s="41"/>
      <c r="C320" s="15"/>
      <c r="D320" s="15"/>
      <c r="E320" s="15"/>
    </row>
    <row r="321">
      <c r="A321" s="15"/>
      <c r="B321" s="41"/>
      <c r="C321" s="15"/>
      <c r="D321" s="15"/>
      <c r="E321" s="15"/>
    </row>
    <row r="322">
      <c r="A322" s="15"/>
      <c r="B322" s="41"/>
      <c r="C322" s="15"/>
      <c r="D322" s="15"/>
      <c r="E322" s="15"/>
    </row>
    <row r="323">
      <c r="A323" s="15"/>
      <c r="B323" s="41"/>
      <c r="C323" s="15"/>
      <c r="D323" s="15"/>
      <c r="E323" s="15"/>
    </row>
    <row r="324">
      <c r="A324" s="15"/>
      <c r="B324" s="41"/>
      <c r="C324" s="15"/>
      <c r="D324" s="15"/>
      <c r="E324" s="15"/>
    </row>
    <row r="325">
      <c r="A325" s="15"/>
      <c r="B325" s="41"/>
      <c r="C325" s="15"/>
      <c r="D325" s="15"/>
      <c r="E325" s="15"/>
    </row>
    <row r="326">
      <c r="A326" s="15"/>
      <c r="B326" s="41"/>
      <c r="C326" s="15"/>
      <c r="D326" s="15"/>
      <c r="E326" s="15"/>
    </row>
    <row r="327">
      <c r="A327" s="15"/>
      <c r="B327" s="41"/>
      <c r="C327" s="15"/>
      <c r="D327" s="15"/>
      <c r="E327" s="15"/>
    </row>
    <row r="328">
      <c r="A328" s="15"/>
      <c r="B328" s="41"/>
      <c r="C328" s="15"/>
      <c r="D328" s="15"/>
      <c r="E328" s="15"/>
    </row>
    <row r="329">
      <c r="A329" s="15"/>
      <c r="B329" s="41"/>
      <c r="C329" s="15"/>
      <c r="D329" s="15"/>
      <c r="E329" s="15"/>
    </row>
    <row r="330">
      <c r="A330" s="15"/>
      <c r="B330" s="41"/>
      <c r="C330" s="15"/>
      <c r="D330" s="15"/>
      <c r="E330" s="15"/>
    </row>
    <row r="331">
      <c r="A331" s="15"/>
      <c r="B331" s="41"/>
      <c r="C331" s="15"/>
      <c r="D331" s="15"/>
      <c r="E331" s="15"/>
    </row>
    <row r="332">
      <c r="A332" s="15"/>
      <c r="B332" s="41"/>
      <c r="C332" s="15"/>
      <c r="D332" s="15"/>
      <c r="E332" s="15"/>
    </row>
    <row r="333">
      <c r="A333" s="15"/>
      <c r="B333" s="41"/>
      <c r="C333" s="15"/>
      <c r="D333" s="15"/>
      <c r="E333" s="15"/>
    </row>
    <row r="334">
      <c r="A334" s="15"/>
      <c r="B334" s="41"/>
      <c r="C334" s="15"/>
      <c r="D334" s="15"/>
      <c r="E334" s="15"/>
    </row>
    <row r="335">
      <c r="A335" s="15"/>
      <c r="B335" s="41"/>
      <c r="C335" s="15"/>
      <c r="D335" s="15"/>
      <c r="E335" s="15"/>
    </row>
    <row r="336">
      <c r="A336" s="15"/>
      <c r="B336" s="41"/>
      <c r="C336" s="15"/>
      <c r="D336" s="15"/>
      <c r="E336" s="15"/>
    </row>
    <row r="337">
      <c r="A337" s="15"/>
      <c r="B337" s="41"/>
      <c r="C337" s="15"/>
      <c r="D337" s="15"/>
      <c r="E337" s="15"/>
    </row>
    <row r="338">
      <c r="A338" s="15"/>
      <c r="B338" s="41"/>
      <c r="C338" s="15"/>
      <c r="D338" s="15"/>
      <c r="E338" s="15"/>
    </row>
    <row r="339">
      <c r="A339" s="15"/>
      <c r="B339" s="41"/>
      <c r="C339" s="15"/>
      <c r="D339" s="15"/>
      <c r="E339" s="15"/>
    </row>
    <row r="340">
      <c r="A340" s="15"/>
      <c r="B340" s="41"/>
      <c r="C340" s="15"/>
      <c r="D340" s="15"/>
      <c r="E340" s="15"/>
    </row>
    <row r="341">
      <c r="A341" s="15"/>
      <c r="B341" s="41"/>
      <c r="C341" s="15"/>
      <c r="D341" s="15"/>
      <c r="E341" s="15"/>
    </row>
    <row r="342">
      <c r="A342" s="15"/>
      <c r="B342" s="41"/>
      <c r="C342" s="15"/>
      <c r="D342" s="15"/>
      <c r="E342" s="15"/>
    </row>
    <row r="343">
      <c r="A343" s="15"/>
      <c r="B343" s="41"/>
      <c r="C343" s="15"/>
      <c r="D343" s="15"/>
      <c r="E343" s="15"/>
    </row>
    <row r="344">
      <c r="A344" s="15"/>
      <c r="B344" s="41"/>
      <c r="C344" s="15"/>
      <c r="D344" s="15"/>
      <c r="E344" s="15"/>
    </row>
    <row r="345">
      <c r="A345" s="15"/>
      <c r="B345" s="41"/>
      <c r="C345" s="15"/>
      <c r="D345" s="15"/>
      <c r="E345" s="15"/>
    </row>
    <row r="346">
      <c r="A346" s="15"/>
      <c r="B346" s="41"/>
      <c r="C346" s="15"/>
      <c r="D346" s="15"/>
      <c r="E346" s="15"/>
    </row>
    <row r="347">
      <c r="A347" s="15"/>
      <c r="B347" s="41"/>
      <c r="C347" s="15"/>
      <c r="D347" s="15"/>
      <c r="E347" s="15"/>
    </row>
    <row r="348">
      <c r="A348" s="15"/>
      <c r="B348" s="41"/>
      <c r="C348" s="15"/>
      <c r="D348" s="15"/>
      <c r="E348" s="15"/>
    </row>
    <row r="349">
      <c r="A349" s="15"/>
      <c r="B349" s="41"/>
      <c r="C349" s="15"/>
      <c r="D349" s="15"/>
      <c r="E349" s="15"/>
    </row>
    <row r="350">
      <c r="A350" s="15"/>
      <c r="B350" s="41"/>
      <c r="C350" s="15"/>
      <c r="D350" s="15"/>
      <c r="E350" s="15"/>
    </row>
    <row r="351">
      <c r="A351" s="15"/>
      <c r="B351" s="41"/>
      <c r="C351" s="15"/>
      <c r="D351" s="15"/>
      <c r="E351" s="15"/>
    </row>
    <row r="352">
      <c r="A352" s="15"/>
      <c r="B352" s="41"/>
      <c r="C352" s="15"/>
      <c r="D352" s="15"/>
      <c r="E352" s="15"/>
    </row>
    <row r="353">
      <c r="A353" s="15"/>
      <c r="B353" s="41"/>
      <c r="C353" s="15"/>
      <c r="D353" s="15"/>
      <c r="E353" s="15"/>
    </row>
    <row r="354">
      <c r="A354" s="15"/>
      <c r="B354" s="41"/>
      <c r="C354" s="15"/>
      <c r="D354" s="15"/>
      <c r="E354" s="15"/>
    </row>
    <row r="355">
      <c r="A355" s="15"/>
      <c r="B355" s="41"/>
      <c r="C355" s="15"/>
      <c r="D355" s="15"/>
      <c r="E355" s="15"/>
    </row>
    <row r="356">
      <c r="A356" s="15"/>
      <c r="B356" s="41"/>
      <c r="C356" s="15"/>
      <c r="D356" s="15"/>
      <c r="E356" s="15"/>
    </row>
    <row r="357">
      <c r="A357" s="15"/>
      <c r="B357" s="41"/>
      <c r="C357" s="15"/>
      <c r="D357" s="15"/>
      <c r="E357" s="15"/>
    </row>
    <row r="358">
      <c r="A358" s="15"/>
      <c r="B358" s="41"/>
      <c r="C358" s="15"/>
      <c r="D358" s="15"/>
      <c r="E358" s="15"/>
    </row>
    <row r="359">
      <c r="A359" s="15"/>
      <c r="B359" s="41"/>
      <c r="C359" s="15"/>
      <c r="D359" s="15"/>
      <c r="E359" s="15"/>
    </row>
    <row r="360">
      <c r="A360" s="15"/>
      <c r="B360" s="41"/>
      <c r="C360" s="15"/>
      <c r="D360" s="15"/>
      <c r="E360" s="15"/>
    </row>
    <row r="361">
      <c r="A361" s="15"/>
      <c r="B361" s="41"/>
      <c r="C361" s="15"/>
      <c r="D361" s="15"/>
      <c r="E361" s="15"/>
    </row>
    <row r="362">
      <c r="A362" s="15"/>
      <c r="B362" s="41"/>
      <c r="C362" s="15"/>
      <c r="D362" s="15"/>
      <c r="E362" s="15"/>
    </row>
    <row r="363">
      <c r="A363" s="15"/>
      <c r="B363" s="41"/>
      <c r="C363" s="15"/>
      <c r="D363" s="15"/>
      <c r="E363" s="15"/>
    </row>
    <row r="364">
      <c r="A364" s="15"/>
      <c r="B364" s="41"/>
      <c r="C364" s="15"/>
      <c r="D364" s="15"/>
      <c r="E364" s="15"/>
    </row>
    <row r="365">
      <c r="A365" s="15"/>
      <c r="B365" s="41"/>
      <c r="C365" s="15"/>
      <c r="D365" s="15"/>
      <c r="E365" s="15"/>
    </row>
    <row r="366">
      <c r="A366" s="15"/>
      <c r="B366" s="41"/>
      <c r="C366" s="15"/>
      <c r="D366" s="15"/>
      <c r="E366" s="15"/>
    </row>
    <row r="367">
      <c r="A367" s="15"/>
      <c r="B367" s="41"/>
      <c r="C367" s="15"/>
      <c r="D367" s="15"/>
      <c r="E367" s="15"/>
    </row>
    <row r="368">
      <c r="A368" s="15"/>
      <c r="B368" s="41"/>
      <c r="C368" s="15"/>
      <c r="D368" s="15"/>
      <c r="E368" s="15"/>
    </row>
    <row r="369">
      <c r="A369" s="15"/>
      <c r="B369" s="41"/>
      <c r="C369" s="15"/>
      <c r="D369" s="15"/>
      <c r="E369" s="15"/>
    </row>
    <row r="370">
      <c r="A370" s="15"/>
      <c r="B370" s="41"/>
      <c r="C370" s="15"/>
      <c r="D370" s="15"/>
      <c r="E370" s="15"/>
    </row>
    <row r="371">
      <c r="A371" s="15"/>
      <c r="B371" s="41"/>
      <c r="C371" s="15"/>
      <c r="D371" s="15"/>
      <c r="E371" s="15"/>
    </row>
    <row r="372">
      <c r="A372" s="15"/>
      <c r="B372" s="41"/>
      <c r="C372" s="15"/>
      <c r="D372" s="15"/>
      <c r="E372" s="15"/>
    </row>
    <row r="373">
      <c r="A373" s="15"/>
      <c r="B373" s="41"/>
      <c r="C373" s="15"/>
      <c r="D373" s="15"/>
      <c r="E373" s="15"/>
    </row>
    <row r="374">
      <c r="A374" s="15"/>
      <c r="B374" s="41"/>
      <c r="C374" s="15"/>
      <c r="D374" s="15"/>
      <c r="E374" s="15"/>
    </row>
    <row r="375">
      <c r="A375" s="15"/>
      <c r="B375" s="41"/>
      <c r="C375" s="15"/>
      <c r="D375" s="15"/>
      <c r="E375" s="15"/>
    </row>
    <row r="376">
      <c r="A376" s="15"/>
      <c r="B376" s="41"/>
      <c r="C376" s="15"/>
      <c r="D376" s="15"/>
      <c r="E376" s="15"/>
    </row>
    <row r="377">
      <c r="A377" s="15"/>
      <c r="B377" s="41"/>
      <c r="C377" s="15"/>
      <c r="D377" s="15"/>
      <c r="E377" s="15"/>
    </row>
    <row r="378">
      <c r="A378" s="15"/>
      <c r="B378" s="41"/>
      <c r="C378" s="15"/>
      <c r="D378" s="15"/>
      <c r="E378" s="15"/>
    </row>
    <row r="379">
      <c r="A379" s="15"/>
      <c r="B379" s="41"/>
      <c r="C379" s="15"/>
      <c r="D379" s="15"/>
      <c r="E379" s="15"/>
    </row>
    <row r="380">
      <c r="A380" s="15"/>
      <c r="B380" s="41"/>
      <c r="C380" s="15"/>
      <c r="D380" s="15"/>
      <c r="E380" s="15"/>
    </row>
    <row r="381">
      <c r="A381" s="15"/>
      <c r="B381" s="41"/>
      <c r="C381" s="15"/>
      <c r="D381" s="15"/>
      <c r="E381" s="15"/>
    </row>
    <row r="382">
      <c r="A382" s="15"/>
      <c r="B382" s="41"/>
      <c r="C382" s="15"/>
      <c r="D382" s="15"/>
      <c r="E382" s="15"/>
    </row>
    <row r="383">
      <c r="A383" s="15"/>
      <c r="B383" s="41"/>
      <c r="C383" s="15"/>
      <c r="D383" s="15"/>
      <c r="E383" s="15"/>
    </row>
    <row r="384">
      <c r="A384" s="15"/>
      <c r="B384" s="41"/>
      <c r="C384" s="15"/>
      <c r="D384" s="15"/>
      <c r="E384" s="15"/>
    </row>
    <row r="385">
      <c r="A385" s="15"/>
      <c r="B385" s="41"/>
      <c r="C385" s="15"/>
      <c r="D385" s="15"/>
      <c r="E385" s="15"/>
    </row>
    <row r="386">
      <c r="A386" s="15"/>
      <c r="B386" s="41"/>
      <c r="C386" s="15"/>
      <c r="D386" s="15"/>
      <c r="E386" s="15"/>
    </row>
    <row r="387">
      <c r="A387" s="15"/>
      <c r="B387" s="41"/>
      <c r="C387" s="15"/>
      <c r="D387" s="15"/>
      <c r="E387" s="15"/>
    </row>
    <row r="388">
      <c r="A388" s="15"/>
      <c r="B388" s="41"/>
      <c r="C388" s="15"/>
      <c r="D388" s="15"/>
      <c r="E388" s="15"/>
    </row>
    <row r="389">
      <c r="A389" s="15"/>
      <c r="B389" s="41"/>
      <c r="C389" s="15"/>
      <c r="D389" s="15"/>
      <c r="E389" s="15"/>
    </row>
    <row r="390">
      <c r="A390" s="15"/>
      <c r="B390" s="41"/>
      <c r="C390" s="15"/>
      <c r="D390" s="15"/>
      <c r="E390" s="15"/>
    </row>
    <row r="391">
      <c r="A391" s="15"/>
      <c r="B391" s="41"/>
      <c r="C391" s="15"/>
      <c r="D391" s="15"/>
      <c r="E391" s="15"/>
    </row>
    <row r="392">
      <c r="A392" s="15"/>
      <c r="B392" s="41"/>
      <c r="C392" s="15"/>
      <c r="D392" s="15"/>
      <c r="E392" s="15"/>
    </row>
    <row r="393">
      <c r="A393" s="15"/>
      <c r="B393" s="41"/>
      <c r="C393" s="15"/>
      <c r="D393" s="15"/>
      <c r="E393" s="15"/>
    </row>
    <row r="394">
      <c r="A394" s="15"/>
      <c r="B394" s="41"/>
      <c r="C394" s="15"/>
      <c r="D394" s="15"/>
      <c r="E394" s="15"/>
    </row>
    <row r="395">
      <c r="A395" s="15"/>
      <c r="B395" s="41"/>
      <c r="C395" s="15"/>
      <c r="D395" s="15"/>
      <c r="E395" s="15"/>
    </row>
    <row r="396">
      <c r="A396" s="15"/>
      <c r="B396" s="41"/>
      <c r="C396" s="15"/>
      <c r="D396" s="15"/>
      <c r="E396" s="15"/>
    </row>
    <row r="397">
      <c r="A397" s="15"/>
      <c r="B397" s="41"/>
      <c r="C397" s="15"/>
      <c r="D397" s="15"/>
      <c r="E397" s="15"/>
    </row>
    <row r="398">
      <c r="A398" s="15"/>
      <c r="B398" s="41"/>
      <c r="C398" s="15"/>
      <c r="D398" s="15"/>
      <c r="E398" s="15"/>
    </row>
    <row r="399">
      <c r="A399" s="15"/>
      <c r="B399" s="41"/>
      <c r="C399" s="15"/>
      <c r="D399" s="15"/>
      <c r="E399" s="15"/>
    </row>
    <row r="400">
      <c r="A400" s="15"/>
      <c r="B400" s="41"/>
      <c r="C400" s="15"/>
      <c r="D400" s="15"/>
      <c r="E400" s="15"/>
    </row>
    <row r="401">
      <c r="A401" s="15"/>
      <c r="B401" s="41"/>
      <c r="C401" s="15"/>
      <c r="D401" s="15"/>
      <c r="E401" s="15"/>
    </row>
    <row r="402">
      <c r="A402" s="15"/>
      <c r="B402" s="41"/>
      <c r="C402" s="15"/>
      <c r="D402" s="15"/>
      <c r="E402" s="15"/>
    </row>
    <row r="403">
      <c r="A403" s="15"/>
      <c r="B403" s="41"/>
      <c r="C403" s="15"/>
      <c r="D403" s="15"/>
      <c r="E403" s="15"/>
    </row>
    <row r="404">
      <c r="A404" s="15"/>
      <c r="B404" s="41"/>
      <c r="C404" s="15"/>
      <c r="D404" s="15"/>
      <c r="E404" s="15"/>
    </row>
    <row r="405">
      <c r="A405" s="15"/>
      <c r="B405" s="41"/>
      <c r="C405" s="15"/>
      <c r="D405" s="15"/>
      <c r="E405" s="15"/>
    </row>
    <row r="406">
      <c r="A406" s="15"/>
      <c r="B406" s="41"/>
      <c r="C406" s="15"/>
      <c r="D406" s="15"/>
      <c r="E406" s="15"/>
    </row>
    <row r="407">
      <c r="A407" s="15"/>
      <c r="B407" s="41"/>
      <c r="C407" s="15"/>
      <c r="D407" s="15"/>
      <c r="E407" s="15"/>
    </row>
    <row r="408">
      <c r="A408" s="15"/>
      <c r="B408" s="41"/>
      <c r="C408" s="15"/>
      <c r="D408" s="15"/>
      <c r="E408" s="15"/>
    </row>
    <row r="409">
      <c r="A409" s="15"/>
      <c r="B409" s="41"/>
      <c r="C409" s="15"/>
      <c r="D409" s="15"/>
      <c r="E409" s="15"/>
    </row>
    <row r="410">
      <c r="A410" s="15"/>
      <c r="B410" s="41"/>
      <c r="C410" s="15"/>
      <c r="D410" s="15"/>
      <c r="E410" s="15"/>
    </row>
    <row r="411">
      <c r="A411" s="15"/>
      <c r="B411" s="41"/>
      <c r="C411" s="15"/>
      <c r="D411" s="15"/>
      <c r="E411" s="15"/>
    </row>
    <row r="412">
      <c r="A412" s="15"/>
      <c r="B412" s="41"/>
      <c r="C412" s="15"/>
      <c r="D412" s="15"/>
      <c r="E412" s="15"/>
    </row>
    <row r="413">
      <c r="A413" s="15"/>
      <c r="B413" s="41"/>
      <c r="C413" s="15"/>
      <c r="D413" s="15"/>
      <c r="E413" s="15"/>
    </row>
    <row r="414">
      <c r="A414" s="15"/>
      <c r="B414" s="41"/>
      <c r="C414" s="15"/>
      <c r="D414" s="15"/>
      <c r="E414" s="15"/>
    </row>
    <row r="415">
      <c r="A415" s="15"/>
      <c r="B415" s="41"/>
      <c r="C415" s="15"/>
      <c r="D415" s="15"/>
      <c r="E415" s="15"/>
    </row>
    <row r="416">
      <c r="A416" s="15"/>
      <c r="B416" s="41"/>
      <c r="C416" s="15"/>
      <c r="D416" s="15"/>
      <c r="E416" s="15"/>
    </row>
    <row r="417">
      <c r="A417" s="15"/>
      <c r="B417" s="41"/>
      <c r="C417" s="15"/>
      <c r="D417" s="15"/>
      <c r="E417" s="15"/>
    </row>
    <row r="418">
      <c r="A418" s="15"/>
      <c r="B418" s="41"/>
      <c r="C418" s="15"/>
      <c r="D418" s="15"/>
      <c r="E418" s="15"/>
    </row>
    <row r="419">
      <c r="A419" s="15"/>
      <c r="B419" s="41"/>
      <c r="C419" s="15"/>
      <c r="D419" s="15"/>
      <c r="E419" s="15"/>
    </row>
    <row r="420">
      <c r="A420" s="15"/>
      <c r="B420" s="41"/>
      <c r="C420" s="15"/>
      <c r="D420" s="15"/>
      <c r="E420" s="15"/>
    </row>
    <row r="421">
      <c r="A421" s="15"/>
      <c r="B421" s="41"/>
      <c r="C421" s="15"/>
      <c r="D421" s="15"/>
      <c r="E421" s="15"/>
    </row>
    <row r="422">
      <c r="A422" s="15"/>
      <c r="B422" s="41"/>
      <c r="C422" s="15"/>
      <c r="D422" s="15"/>
      <c r="E422" s="15"/>
    </row>
    <row r="423">
      <c r="A423" s="15"/>
      <c r="B423" s="41"/>
      <c r="C423" s="15"/>
      <c r="D423" s="15"/>
      <c r="E423" s="15"/>
    </row>
    <row r="424">
      <c r="A424" s="15"/>
      <c r="B424" s="41"/>
      <c r="C424" s="15"/>
      <c r="D424" s="15"/>
      <c r="E424" s="15"/>
    </row>
    <row r="425">
      <c r="A425" s="15"/>
      <c r="B425" s="41"/>
      <c r="C425" s="15"/>
      <c r="D425" s="15"/>
      <c r="E425" s="15"/>
    </row>
    <row r="426">
      <c r="A426" s="15"/>
      <c r="B426" s="41"/>
      <c r="C426" s="15"/>
      <c r="D426" s="15"/>
      <c r="E426" s="15"/>
    </row>
    <row r="427">
      <c r="A427" s="15"/>
      <c r="B427" s="41"/>
      <c r="C427" s="15"/>
      <c r="D427" s="15"/>
      <c r="E427" s="15"/>
    </row>
    <row r="428">
      <c r="A428" s="15"/>
      <c r="B428" s="41"/>
      <c r="C428" s="15"/>
      <c r="D428" s="15"/>
      <c r="E428" s="15"/>
    </row>
    <row r="429">
      <c r="A429" s="15"/>
      <c r="B429" s="41"/>
      <c r="C429" s="15"/>
      <c r="D429" s="15"/>
      <c r="E429" s="15"/>
    </row>
    <row r="430">
      <c r="A430" s="15"/>
      <c r="B430" s="41"/>
      <c r="C430" s="15"/>
      <c r="D430" s="15"/>
      <c r="E430" s="15"/>
    </row>
    <row r="431">
      <c r="A431" s="15"/>
      <c r="B431" s="41"/>
      <c r="C431" s="15"/>
      <c r="D431" s="15"/>
      <c r="E431" s="15"/>
    </row>
    <row r="432">
      <c r="A432" s="15"/>
      <c r="B432" s="41"/>
      <c r="C432" s="15"/>
      <c r="D432" s="15"/>
      <c r="E432" s="15"/>
    </row>
    <row r="433">
      <c r="A433" s="15"/>
      <c r="B433" s="41"/>
      <c r="C433" s="15"/>
      <c r="D433" s="15"/>
      <c r="E433" s="15"/>
    </row>
    <row r="434">
      <c r="A434" s="15"/>
      <c r="B434" s="41"/>
      <c r="C434" s="15"/>
      <c r="D434" s="15"/>
      <c r="E434" s="15"/>
    </row>
    <row r="435">
      <c r="A435" s="15"/>
      <c r="B435" s="41"/>
      <c r="C435" s="15"/>
      <c r="D435" s="15"/>
      <c r="E435" s="15"/>
    </row>
    <row r="436">
      <c r="A436" s="15"/>
      <c r="B436" s="41"/>
      <c r="C436" s="15"/>
      <c r="D436" s="15"/>
      <c r="E436" s="15"/>
    </row>
    <row r="437">
      <c r="A437" s="15"/>
      <c r="B437" s="41"/>
      <c r="C437" s="15"/>
      <c r="D437" s="15"/>
      <c r="E437" s="15"/>
    </row>
    <row r="438">
      <c r="A438" s="15"/>
      <c r="B438" s="41"/>
      <c r="C438" s="15"/>
      <c r="D438" s="15"/>
      <c r="E438" s="15"/>
    </row>
    <row r="439">
      <c r="A439" s="15"/>
      <c r="B439" s="41"/>
      <c r="C439" s="15"/>
      <c r="D439" s="15"/>
      <c r="E439" s="15"/>
    </row>
    <row r="440">
      <c r="A440" s="15"/>
      <c r="B440" s="41"/>
      <c r="C440" s="15"/>
      <c r="D440" s="15"/>
      <c r="E440" s="15"/>
    </row>
    <row r="441">
      <c r="A441" s="15"/>
      <c r="B441" s="41"/>
      <c r="C441" s="15"/>
      <c r="D441" s="15"/>
      <c r="E441" s="15"/>
    </row>
    <row r="442">
      <c r="A442" s="15"/>
      <c r="B442" s="41"/>
      <c r="C442" s="15"/>
      <c r="D442" s="15"/>
      <c r="E442" s="15"/>
    </row>
    <row r="443">
      <c r="A443" s="15"/>
      <c r="B443" s="41"/>
      <c r="C443" s="15"/>
      <c r="D443" s="15"/>
      <c r="E443" s="15"/>
    </row>
    <row r="444">
      <c r="A444" s="15"/>
      <c r="B444" s="41"/>
      <c r="C444" s="15"/>
      <c r="D444" s="15"/>
      <c r="E444" s="15"/>
    </row>
    <row r="445">
      <c r="A445" s="15"/>
      <c r="B445" s="41"/>
      <c r="C445" s="15"/>
      <c r="D445" s="15"/>
      <c r="E445" s="15"/>
    </row>
    <row r="446">
      <c r="A446" s="15"/>
      <c r="B446" s="41"/>
      <c r="C446" s="15"/>
      <c r="D446" s="15"/>
      <c r="E446" s="15"/>
    </row>
    <row r="447">
      <c r="A447" s="15"/>
      <c r="B447" s="41"/>
      <c r="C447" s="15"/>
      <c r="D447" s="15"/>
      <c r="E447" s="15"/>
    </row>
    <row r="448">
      <c r="A448" s="15"/>
      <c r="B448" s="41"/>
      <c r="C448" s="15"/>
      <c r="D448" s="15"/>
      <c r="E448" s="15"/>
    </row>
    <row r="449">
      <c r="A449" s="15"/>
      <c r="B449" s="41"/>
      <c r="C449" s="15"/>
      <c r="D449" s="15"/>
      <c r="E449" s="15"/>
    </row>
    <row r="450">
      <c r="A450" s="15"/>
      <c r="B450" s="41"/>
      <c r="C450" s="15"/>
      <c r="D450" s="15"/>
      <c r="E450" s="15"/>
    </row>
    <row r="451">
      <c r="A451" s="15"/>
      <c r="B451" s="41"/>
      <c r="C451" s="15"/>
      <c r="D451" s="15"/>
      <c r="E451" s="15"/>
    </row>
    <row r="452">
      <c r="A452" s="15"/>
      <c r="B452" s="41"/>
      <c r="C452" s="15"/>
      <c r="D452" s="15"/>
      <c r="E452" s="15"/>
    </row>
    <row r="453">
      <c r="A453" s="15"/>
      <c r="B453" s="41"/>
      <c r="C453" s="15"/>
      <c r="D453" s="15"/>
      <c r="E453" s="15"/>
    </row>
    <row r="454">
      <c r="A454" s="15"/>
      <c r="B454" s="41"/>
      <c r="C454" s="15"/>
      <c r="D454" s="15"/>
      <c r="E454" s="15"/>
    </row>
    <row r="455">
      <c r="A455" s="15"/>
      <c r="B455" s="41"/>
      <c r="C455" s="15"/>
      <c r="D455" s="15"/>
      <c r="E455" s="15"/>
    </row>
    <row r="456">
      <c r="A456" s="15"/>
      <c r="B456" s="41"/>
      <c r="C456" s="15"/>
      <c r="D456" s="15"/>
      <c r="E456" s="15"/>
    </row>
    <row r="457">
      <c r="A457" s="15"/>
      <c r="B457" s="41"/>
      <c r="C457" s="15"/>
      <c r="D457" s="15"/>
      <c r="E457" s="15"/>
    </row>
    <row r="458">
      <c r="A458" s="15"/>
      <c r="B458" s="41"/>
      <c r="C458" s="15"/>
      <c r="D458" s="15"/>
      <c r="E458" s="15"/>
    </row>
    <row r="459">
      <c r="A459" s="15"/>
      <c r="B459" s="41"/>
      <c r="C459" s="15"/>
      <c r="D459" s="15"/>
      <c r="E459" s="15"/>
    </row>
    <row r="460">
      <c r="A460" s="15"/>
      <c r="B460" s="41"/>
      <c r="C460" s="15"/>
      <c r="D460" s="15"/>
      <c r="E460" s="15"/>
    </row>
    <row r="461">
      <c r="A461" s="15"/>
      <c r="B461" s="41"/>
      <c r="C461" s="15"/>
      <c r="D461" s="15"/>
      <c r="E461" s="15"/>
    </row>
    <row r="462">
      <c r="A462" s="15"/>
      <c r="B462" s="41"/>
      <c r="C462" s="15"/>
      <c r="D462" s="15"/>
      <c r="E462" s="15"/>
    </row>
    <row r="463">
      <c r="A463" s="15"/>
      <c r="B463" s="41"/>
      <c r="C463" s="15"/>
      <c r="D463" s="15"/>
      <c r="E463" s="15"/>
    </row>
    <row r="464">
      <c r="A464" s="15"/>
      <c r="B464" s="41"/>
      <c r="C464" s="15"/>
      <c r="D464" s="15"/>
      <c r="E464" s="15"/>
    </row>
    <row r="465">
      <c r="A465" s="15"/>
      <c r="B465" s="41"/>
      <c r="C465" s="15"/>
      <c r="D465" s="15"/>
      <c r="E465" s="15"/>
    </row>
    <row r="466">
      <c r="A466" s="15"/>
      <c r="B466" s="41"/>
      <c r="C466" s="15"/>
      <c r="D466" s="15"/>
      <c r="E466" s="15"/>
    </row>
    <row r="467">
      <c r="A467" s="15"/>
      <c r="B467" s="41"/>
      <c r="C467" s="15"/>
      <c r="D467" s="15"/>
      <c r="E467" s="15"/>
    </row>
    <row r="468">
      <c r="A468" s="15"/>
      <c r="B468" s="41"/>
      <c r="C468" s="15"/>
      <c r="D468" s="15"/>
      <c r="E468" s="15"/>
    </row>
    <row r="469">
      <c r="A469" s="15"/>
      <c r="B469" s="41"/>
      <c r="C469" s="15"/>
      <c r="D469" s="15"/>
      <c r="E469" s="15"/>
    </row>
    <row r="470">
      <c r="A470" s="15"/>
      <c r="B470" s="41"/>
      <c r="C470" s="15"/>
      <c r="D470" s="15"/>
      <c r="E470" s="15"/>
    </row>
    <row r="471">
      <c r="A471" s="15"/>
      <c r="B471" s="41"/>
      <c r="C471" s="15"/>
      <c r="D471" s="15"/>
      <c r="E471" s="15"/>
    </row>
    <row r="472">
      <c r="A472" s="15"/>
      <c r="B472" s="41"/>
      <c r="C472" s="15"/>
      <c r="D472" s="15"/>
      <c r="E472" s="15"/>
    </row>
    <row r="473">
      <c r="A473" s="15"/>
      <c r="B473" s="41"/>
      <c r="C473" s="15"/>
      <c r="D473" s="15"/>
      <c r="E473" s="15"/>
    </row>
    <row r="474">
      <c r="A474" s="15"/>
      <c r="B474" s="41"/>
      <c r="C474" s="15"/>
      <c r="D474" s="15"/>
      <c r="E474" s="15"/>
    </row>
    <row r="475">
      <c r="A475" s="15"/>
      <c r="B475" s="41"/>
      <c r="C475" s="15"/>
      <c r="D475" s="15"/>
      <c r="E475" s="15"/>
    </row>
    <row r="476">
      <c r="A476" s="15"/>
      <c r="B476" s="41"/>
      <c r="C476" s="15"/>
      <c r="D476" s="15"/>
      <c r="E476" s="15"/>
    </row>
    <row r="477">
      <c r="A477" s="15"/>
      <c r="B477" s="41"/>
      <c r="C477" s="15"/>
      <c r="D477" s="15"/>
      <c r="E477" s="15"/>
    </row>
    <row r="478">
      <c r="A478" s="15"/>
      <c r="B478" s="41"/>
      <c r="C478" s="15"/>
      <c r="D478" s="15"/>
      <c r="E478" s="15"/>
    </row>
    <row r="479">
      <c r="A479" s="15"/>
      <c r="B479" s="41"/>
      <c r="C479" s="15"/>
      <c r="D479" s="15"/>
      <c r="E479" s="15"/>
    </row>
    <row r="480">
      <c r="A480" s="15"/>
      <c r="B480" s="41"/>
      <c r="C480" s="15"/>
      <c r="D480" s="15"/>
      <c r="E480" s="15"/>
    </row>
    <row r="481">
      <c r="A481" s="15"/>
      <c r="B481" s="41"/>
      <c r="C481" s="15"/>
      <c r="D481" s="15"/>
      <c r="E481" s="15"/>
    </row>
    <row r="482">
      <c r="A482" s="15"/>
      <c r="B482" s="41"/>
      <c r="C482" s="15"/>
      <c r="D482" s="15"/>
      <c r="E482" s="15"/>
    </row>
    <row r="483">
      <c r="A483" s="15"/>
      <c r="B483" s="41"/>
      <c r="C483" s="15"/>
      <c r="D483" s="15"/>
      <c r="E483" s="15"/>
    </row>
    <row r="484">
      <c r="A484" s="15"/>
      <c r="B484" s="41"/>
      <c r="C484" s="15"/>
      <c r="D484" s="15"/>
      <c r="E484" s="15"/>
    </row>
    <row r="485">
      <c r="A485" s="15"/>
      <c r="B485" s="41"/>
      <c r="C485" s="15"/>
      <c r="D485" s="15"/>
      <c r="E485" s="15"/>
    </row>
    <row r="486">
      <c r="A486" s="15"/>
      <c r="B486" s="41"/>
      <c r="C486" s="15"/>
      <c r="D486" s="15"/>
      <c r="E486" s="15"/>
    </row>
    <row r="487">
      <c r="A487" s="15"/>
      <c r="B487" s="41"/>
      <c r="C487" s="15"/>
      <c r="D487" s="15"/>
      <c r="E487" s="15"/>
    </row>
    <row r="488">
      <c r="A488" s="15"/>
      <c r="B488" s="41"/>
      <c r="C488" s="15"/>
      <c r="D488" s="15"/>
      <c r="E488" s="15"/>
    </row>
    <row r="489">
      <c r="A489" s="15"/>
      <c r="B489" s="41"/>
      <c r="C489" s="15"/>
      <c r="D489" s="15"/>
      <c r="E489" s="15"/>
    </row>
    <row r="490">
      <c r="A490" s="15"/>
      <c r="B490" s="41"/>
      <c r="C490" s="15"/>
      <c r="D490" s="15"/>
      <c r="E490" s="15"/>
    </row>
    <row r="491">
      <c r="A491" s="15"/>
      <c r="B491" s="41"/>
      <c r="C491" s="15"/>
      <c r="D491" s="15"/>
      <c r="E491" s="15"/>
    </row>
    <row r="492">
      <c r="A492" s="15"/>
      <c r="B492" s="41"/>
      <c r="C492" s="15"/>
      <c r="D492" s="15"/>
      <c r="E492" s="15"/>
    </row>
    <row r="493">
      <c r="A493" s="15"/>
      <c r="B493" s="41"/>
      <c r="C493" s="15"/>
      <c r="D493" s="15"/>
      <c r="E493" s="15"/>
    </row>
    <row r="494">
      <c r="A494" s="15"/>
      <c r="B494" s="41"/>
      <c r="C494" s="15"/>
      <c r="D494" s="15"/>
      <c r="E494" s="15"/>
    </row>
    <row r="495">
      <c r="A495" s="15"/>
      <c r="B495" s="41"/>
      <c r="C495" s="15"/>
      <c r="D495" s="15"/>
      <c r="E495" s="15"/>
    </row>
    <row r="496">
      <c r="A496" s="15"/>
      <c r="B496" s="41"/>
      <c r="C496" s="15"/>
      <c r="D496" s="15"/>
      <c r="E496" s="15"/>
    </row>
    <row r="497">
      <c r="A497" s="15"/>
      <c r="B497" s="41"/>
      <c r="C497" s="15"/>
      <c r="D497" s="15"/>
      <c r="E497" s="15"/>
    </row>
    <row r="498">
      <c r="A498" s="15"/>
      <c r="B498" s="41"/>
      <c r="C498" s="15"/>
      <c r="D498" s="15"/>
      <c r="E498" s="15"/>
    </row>
    <row r="499">
      <c r="A499" s="15"/>
      <c r="B499" s="41"/>
      <c r="C499" s="15"/>
      <c r="D499" s="15"/>
      <c r="E499" s="15"/>
    </row>
    <row r="500">
      <c r="A500" s="15"/>
      <c r="B500" s="41"/>
      <c r="C500" s="15"/>
      <c r="D500" s="15"/>
      <c r="E500" s="15"/>
    </row>
    <row r="501">
      <c r="A501" s="15"/>
      <c r="B501" s="41"/>
      <c r="C501" s="15"/>
      <c r="D501" s="15"/>
      <c r="E501" s="15"/>
    </row>
    <row r="502">
      <c r="A502" s="15"/>
      <c r="B502" s="41"/>
      <c r="C502" s="15"/>
      <c r="D502" s="15"/>
      <c r="E502" s="15"/>
    </row>
    <row r="503">
      <c r="A503" s="15"/>
      <c r="B503" s="41"/>
      <c r="C503" s="15"/>
      <c r="D503" s="15"/>
      <c r="E503" s="15"/>
    </row>
    <row r="504">
      <c r="A504" s="15"/>
      <c r="B504" s="41"/>
      <c r="C504" s="15"/>
      <c r="D504" s="15"/>
      <c r="E504" s="15"/>
    </row>
    <row r="505">
      <c r="A505" s="15"/>
      <c r="B505" s="41"/>
      <c r="C505" s="15"/>
      <c r="D505" s="15"/>
      <c r="E505" s="15"/>
    </row>
    <row r="506">
      <c r="A506" s="15"/>
      <c r="B506" s="41"/>
      <c r="C506" s="15"/>
      <c r="D506" s="15"/>
      <c r="E506" s="15"/>
    </row>
    <row r="507">
      <c r="A507" s="15"/>
      <c r="B507" s="41"/>
      <c r="C507" s="15"/>
      <c r="D507" s="15"/>
      <c r="E507" s="15"/>
    </row>
    <row r="508">
      <c r="A508" s="15"/>
      <c r="B508" s="41"/>
      <c r="C508" s="15"/>
      <c r="D508" s="15"/>
      <c r="E508" s="15"/>
    </row>
    <row r="509">
      <c r="A509" s="15"/>
      <c r="B509" s="41"/>
      <c r="C509" s="15"/>
      <c r="D509" s="15"/>
      <c r="E509" s="15"/>
    </row>
    <row r="510">
      <c r="A510" s="15"/>
      <c r="B510" s="41"/>
      <c r="C510" s="15"/>
      <c r="D510" s="15"/>
      <c r="E510" s="15"/>
    </row>
    <row r="511">
      <c r="A511" s="15"/>
      <c r="B511" s="41"/>
      <c r="C511" s="15"/>
      <c r="D511" s="15"/>
      <c r="E511" s="15"/>
    </row>
    <row r="512">
      <c r="A512" s="15"/>
      <c r="B512" s="41"/>
      <c r="C512" s="15"/>
      <c r="D512" s="15"/>
      <c r="E512" s="15"/>
    </row>
    <row r="513">
      <c r="A513" s="15"/>
      <c r="B513" s="41"/>
      <c r="C513" s="15"/>
      <c r="D513" s="15"/>
      <c r="E513" s="15"/>
    </row>
    <row r="514">
      <c r="A514" s="15"/>
      <c r="B514" s="41"/>
      <c r="C514" s="15"/>
      <c r="D514" s="15"/>
      <c r="E514" s="15"/>
    </row>
    <row r="515">
      <c r="A515" s="15"/>
      <c r="B515" s="41"/>
      <c r="C515" s="15"/>
      <c r="D515" s="15"/>
      <c r="E515" s="15"/>
    </row>
    <row r="516">
      <c r="A516" s="15"/>
      <c r="B516" s="41"/>
      <c r="C516" s="15"/>
      <c r="D516" s="15"/>
      <c r="E516" s="15"/>
    </row>
    <row r="517">
      <c r="A517" s="15"/>
      <c r="B517" s="41"/>
      <c r="C517" s="15"/>
      <c r="D517" s="15"/>
      <c r="E517" s="15"/>
    </row>
    <row r="518">
      <c r="A518" s="15"/>
      <c r="B518" s="41"/>
      <c r="C518" s="15"/>
      <c r="D518" s="15"/>
      <c r="E518" s="15"/>
    </row>
    <row r="519">
      <c r="A519" s="15"/>
      <c r="B519" s="41"/>
      <c r="C519" s="15"/>
      <c r="D519" s="15"/>
      <c r="E519" s="15"/>
    </row>
    <row r="520">
      <c r="A520" s="15"/>
      <c r="B520" s="41"/>
      <c r="C520" s="15"/>
      <c r="D520" s="15"/>
      <c r="E520" s="15"/>
    </row>
    <row r="521">
      <c r="A521" s="15"/>
      <c r="B521" s="41"/>
      <c r="C521" s="15"/>
      <c r="D521" s="15"/>
      <c r="E521" s="15"/>
    </row>
    <row r="522">
      <c r="A522" s="15"/>
      <c r="B522" s="41"/>
      <c r="C522" s="15"/>
      <c r="D522" s="15"/>
      <c r="E522" s="15"/>
    </row>
    <row r="523">
      <c r="A523" s="15"/>
      <c r="B523" s="41"/>
      <c r="C523" s="15"/>
      <c r="D523" s="15"/>
      <c r="E523" s="15"/>
    </row>
    <row r="524">
      <c r="A524" s="15"/>
      <c r="B524" s="41"/>
      <c r="C524" s="15"/>
      <c r="D524" s="15"/>
      <c r="E524" s="15"/>
    </row>
    <row r="525">
      <c r="A525" s="15"/>
      <c r="B525" s="41"/>
      <c r="C525" s="15"/>
      <c r="D525" s="15"/>
      <c r="E525" s="15"/>
    </row>
    <row r="526">
      <c r="A526" s="15"/>
      <c r="B526" s="41"/>
      <c r="C526" s="15"/>
      <c r="D526" s="15"/>
      <c r="E526" s="15"/>
    </row>
    <row r="527">
      <c r="A527" s="15"/>
      <c r="B527" s="41"/>
      <c r="C527" s="15"/>
      <c r="D527" s="15"/>
      <c r="E527" s="15"/>
    </row>
    <row r="528">
      <c r="A528" s="15"/>
      <c r="B528" s="41"/>
      <c r="C528" s="15"/>
      <c r="D528" s="15"/>
      <c r="E528" s="15"/>
    </row>
    <row r="529">
      <c r="A529" s="15"/>
      <c r="B529" s="41"/>
      <c r="C529" s="15"/>
      <c r="D529" s="15"/>
      <c r="E529" s="15"/>
    </row>
    <row r="530">
      <c r="A530" s="15"/>
      <c r="B530" s="41"/>
      <c r="C530" s="15"/>
      <c r="D530" s="15"/>
      <c r="E530" s="15"/>
    </row>
    <row r="531">
      <c r="A531" s="15"/>
      <c r="B531" s="41"/>
      <c r="C531" s="15"/>
      <c r="D531" s="15"/>
      <c r="E531" s="15"/>
    </row>
    <row r="532">
      <c r="A532" s="15"/>
      <c r="B532" s="41"/>
      <c r="C532" s="15"/>
      <c r="D532" s="15"/>
      <c r="E532" s="15"/>
    </row>
    <row r="533">
      <c r="A533" s="15"/>
      <c r="B533" s="41"/>
      <c r="C533" s="15"/>
      <c r="D533" s="15"/>
      <c r="E533" s="15"/>
    </row>
    <row r="534">
      <c r="A534" s="15"/>
      <c r="B534" s="41"/>
      <c r="C534" s="15"/>
      <c r="D534" s="15"/>
      <c r="E534" s="15"/>
    </row>
    <row r="535">
      <c r="A535" s="15"/>
      <c r="B535" s="41"/>
      <c r="C535" s="15"/>
      <c r="D535" s="15"/>
      <c r="E535" s="15"/>
    </row>
    <row r="536">
      <c r="A536" s="15"/>
      <c r="B536" s="41"/>
      <c r="C536" s="15"/>
      <c r="D536" s="15"/>
      <c r="E536" s="15"/>
    </row>
    <row r="537">
      <c r="A537" s="15"/>
      <c r="B537" s="41"/>
      <c r="C537" s="15"/>
      <c r="D537" s="15"/>
      <c r="E537" s="15"/>
    </row>
    <row r="538">
      <c r="A538" s="15"/>
      <c r="B538" s="41"/>
      <c r="C538" s="15"/>
      <c r="D538" s="15"/>
      <c r="E538" s="15"/>
    </row>
    <row r="539">
      <c r="A539" s="15"/>
      <c r="B539" s="41"/>
      <c r="C539" s="15"/>
      <c r="D539" s="15"/>
      <c r="E539" s="15"/>
    </row>
    <row r="540">
      <c r="A540" s="15"/>
      <c r="B540" s="41"/>
      <c r="C540" s="15"/>
      <c r="D540" s="15"/>
      <c r="E540" s="15"/>
    </row>
    <row r="541">
      <c r="A541" s="15"/>
      <c r="B541" s="41"/>
      <c r="C541" s="15"/>
      <c r="D541" s="15"/>
      <c r="E541" s="15"/>
    </row>
    <row r="542">
      <c r="A542" s="15"/>
      <c r="B542" s="41"/>
      <c r="C542" s="15"/>
      <c r="D542" s="15"/>
      <c r="E542" s="15"/>
    </row>
    <row r="543">
      <c r="A543" s="15"/>
      <c r="B543" s="41"/>
      <c r="C543" s="15"/>
      <c r="D543" s="15"/>
      <c r="E543" s="15"/>
    </row>
    <row r="544">
      <c r="A544" s="15"/>
      <c r="B544" s="41"/>
      <c r="C544" s="15"/>
      <c r="D544" s="15"/>
      <c r="E544" s="15"/>
    </row>
    <row r="545">
      <c r="A545" s="15"/>
      <c r="B545" s="41"/>
      <c r="C545" s="15"/>
      <c r="D545" s="15"/>
      <c r="E545" s="15"/>
    </row>
    <row r="546">
      <c r="A546" s="15"/>
      <c r="B546" s="41"/>
      <c r="C546" s="15"/>
      <c r="D546" s="15"/>
      <c r="E546" s="15"/>
    </row>
    <row r="547">
      <c r="A547" s="15"/>
      <c r="B547" s="41"/>
      <c r="C547" s="15"/>
      <c r="D547" s="15"/>
      <c r="E547" s="15"/>
    </row>
    <row r="548">
      <c r="A548" s="15"/>
      <c r="B548" s="41"/>
      <c r="C548" s="15"/>
      <c r="D548" s="15"/>
      <c r="E548" s="15"/>
    </row>
    <row r="549">
      <c r="A549" s="15"/>
      <c r="B549" s="41"/>
      <c r="C549" s="15"/>
      <c r="D549" s="15"/>
      <c r="E549" s="15"/>
    </row>
    <row r="550">
      <c r="A550" s="15"/>
      <c r="B550" s="41"/>
      <c r="C550" s="15"/>
      <c r="D550" s="15"/>
      <c r="E550" s="15"/>
    </row>
    <row r="551">
      <c r="A551" s="15"/>
      <c r="B551" s="41"/>
      <c r="C551" s="15"/>
      <c r="D551" s="15"/>
      <c r="E551" s="15"/>
    </row>
    <row r="552">
      <c r="A552" s="15"/>
      <c r="B552" s="41"/>
      <c r="C552" s="15"/>
      <c r="D552" s="15"/>
      <c r="E552" s="15"/>
    </row>
    <row r="553">
      <c r="A553" s="15"/>
      <c r="B553" s="41"/>
      <c r="C553" s="15"/>
      <c r="D553" s="15"/>
      <c r="E553" s="15"/>
    </row>
    <row r="554">
      <c r="A554" s="15"/>
      <c r="B554" s="41"/>
      <c r="C554" s="15"/>
      <c r="D554" s="15"/>
      <c r="E554" s="15"/>
    </row>
    <row r="555">
      <c r="A555" s="15"/>
      <c r="B555" s="41"/>
      <c r="C555" s="15"/>
      <c r="D555" s="15"/>
      <c r="E555" s="15"/>
    </row>
    <row r="556">
      <c r="A556" s="15"/>
      <c r="B556" s="41"/>
      <c r="C556" s="15"/>
      <c r="D556" s="15"/>
      <c r="E556" s="15"/>
    </row>
    <row r="557">
      <c r="A557" s="15"/>
      <c r="B557" s="41"/>
      <c r="C557" s="15"/>
      <c r="D557" s="15"/>
      <c r="E557" s="15"/>
    </row>
    <row r="558">
      <c r="A558" s="15"/>
      <c r="B558" s="41"/>
      <c r="C558" s="15"/>
      <c r="D558" s="15"/>
      <c r="E558" s="15"/>
    </row>
    <row r="559">
      <c r="A559" s="15"/>
      <c r="B559" s="41"/>
      <c r="C559" s="15"/>
      <c r="D559" s="15"/>
      <c r="E559" s="15"/>
    </row>
    <row r="560">
      <c r="A560" s="15"/>
      <c r="B560" s="41"/>
      <c r="C560" s="15"/>
      <c r="D560" s="15"/>
      <c r="E560" s="15"/>
    </row>
    <row r="561">
      <c r="A561" s="15"/>
      <c r="B561" s="41"/>
      <c r="C561" s="15"/>
      <c r="D561" s="15"/>
      <c r="E561" s="15"/>
    </row>
    <row r="562">
      <c r="A562" s="15"/>
      <c r="B562" s="41"/>
      <c r="C562" s="15"/>
      <c r="D562" s="15"/>
      <c r="E562" s="15"/>
    </row>
    <row r="563">
      <c r="A563" s="15"/>
      <c r="B563" s="41"/>
      <c r="C563" s="15"/>
      <c r="D563" s="15"/>
      <c r="E563" s="15"/>
    </row>
    <row r="564">
      <c r="A564" s="15"/>
      <c r="B564" s="41"/>
      <c r="C564" s="15"/>
      <c r="D564" s="15"/>
      <c r="E564" s="15"/>
    </row>
    <row r="565">
      <c r="A565" s="15"/>
      <c r="B565" s="41"/>
      <c r="C565" s="15"/>
      <c r="D565" s="15"/>
      <c r="E565" s="15"/>
    </row>
    <row r="566">
      <c r="A566" s="15"/>
      <c r="B566" s="41"/>
      <c r="C566" s="15"/>
      <c r="D566" s="15"/>
      <c r="E566" s="15"/>
    </row>
    <row r="567">
      <c r="A567" s="15"/>
      <c r="B567" s="41"/>
      <c r="C567" s="15"/>
      <c r="D567" s="15"/>
      <c r="E567" s="15"/>
    </row>
    <row r="568">
      <c r="A568" s="15"/>
      <c r="B568" s="41"/>
      <c r="C568" s="15"/>
      <c r="D568" s="15"/>
      <c r="E568" s="15"/>
    </row>
    <row r="569">
      <c r="A569" s="15"/>
      <c r="B569" s="41"/>
      <c r="C569" s="15"/>
      <c r="D569" s="15"/>
      <c r="E569" s="15"/>
    </row>
    <row r="570">
      <c r="A570" s="15"/>
      <c r="B570" s="41"/>
      <c r="C570" s="15"/>
      <c r="D570" s="15"/>
      <c r="E570" s="15"/>
    </row>
    <row r="571">
      <c r="A571" s="15"/>
      <c r="B571" s="41"/>
      <c r="C571" s="15"/>
      <c r="D571" s="15"/>
      <c r="E571" s="15"/>
    </row>
    <row r="572">
      <c r="A572" s="15"/>
      <c r="B572" s="41"/>
      <c r="C572" s="15"/>
      <c r="D572" s="15"/>
      <c r="E572" s="15"/>
    </row>
    <row r="573">
      <c r="A573" s="15"/>
      <c r="B573" s="41"/>
      <c r="C573" s="15"/>
      <c r="D573" s="15"/>
      <c r="E573" s="15"/>
    </row>
    <row r="574">
      <c r="A574" s="15"/>
      <c r="B574" s="41"/>
      <c r="C574" s="15"/>
      <c r="D574" s="15"/>
      <c r="E574" s="15"/>
    </row>
    <row r="575">
      <c r="A575" s="15"/>
      <c r="B575" s="41"/>
      <c r="C575" s="15"/>
      <c r="D575" s="15"/>
      <c r="E575" s="15"/>
    </row>
    <row r="576">
      <c r="A576" s="15"/>
      <c r="B576" s="41"/>
      <c r="C576" s="15"/>
      <c r="D576" s="15"/>
      <c r="E576" s="15"/>
    </row>
    <row r="577">
      <c r="A577" s="15"/>
      <c r="B577" s="41"/>
      <c r="C577" s="15"/>
      <c r="D577" s="15"/>
      <c r="E577" s="15"/>
    </row>
    <row r="578">
      <c r="A578" s="15"/>
      <c r="B578" s="41"/>
      <c r="C578" s="15"/>
      <c r="D578" s="15"/>
      <c r="E578" s="15"/>
    </row>
    <row r="579">
      <c r="A579" s="15"/>
      <c r="B579" s="41"/>
      <c r="C579" s="15"/>
      <c r="D579" s="15"/>
      <c r="E579" s="15"/>
    </row>
    <row r="580">
      <c r="A580" s="15"/>
      <c r="B580" s="41"/>
      <c r="C580" s="15"/>
      <c r="D580" s="15"/>
      <c r="E580" s="15"/>
    </row>
    <row r="581">
      <c r="A581" s="15"/>
      <c r="B581" s="41"/>
      <c r="C581" s="15"/>
      <c r="D581" s="15"/>
      <c r="E581" s="15"/>
    </row>
    <row r="582">
      <c r="A582" s="15"/>
      <c r="B582" s="41"/>
      <c r="C582" s="15"/>
      <c r="D582" s="15"/>
      <c r="E582" s="15"/>
    </row>
    <row r="583">
      <c r="A583" s="15"/>
      <c r="B583" s="41"/>
      <c r="C583" s="15"/>
      <c r="D583" s="15"/>
      <c r="E583" s="15"/>
    </row>
    <row r="584">
      <c r="A584" s="15"/>
      <c r="B584" s="41"/>
      <c r="C584" s="15"/>
      <c r="D584" s="15"/>
      <c r="E584" s="15"/>
    </row>
    <row r="585">
      <c r="A585" s="15"/>
      <c r="B585" s="41"/>
      <c r="C585" s="15"/>
      <c r="D585" s="15"/>
      <c r="E585" s="15"/>
    </row>
    <row r="586">
      <c r="A586" s="15"/>
      <c r="B586" s="41"/>
      <c r="C586" s="15"/>
      <c r="D586" s="15"/>
      <c r="E586" s="15"/>
    </row>
    <row r="587">
      <c r="A587" s="15"/>
      <c r="B587" s="41"/>
      <c r="C587" s="15"/>
      <c r="D587" s="15"/>
      <c r="E587" s="15"/>
    </row>
    <row r="588">
      <c r="A588" s="15"/>
      <c r="B588" s="41"/>
      <c r="C588" s="15"/>
      <c r="D588" s="15"/>
      <c r="E588" s="15"/>
    </row>
    <row r="589">
      <c r="A589" s="15"/>
      <c r="B589" s="41"/>
      <c r="C589" s="15"/>
      <c r="D589" s="15"/>
      <c r="E589" s="15"/>
    </row>
    <row r="590">
      <c r="A590" s="15"/>
      <c r="B590" s="41"/>
      <c r="C590" s="15"/>
      <c r="D590" s="15"/>
      <c r="E590" s="15"/>
    </row>
    <row r="591">
      <c r="A591" s="15"/>
      <c r="B591" s="41"/>
      <c r="C591" s="15"/>
      <c r="D591" s="15"/>
      <c r="E591" s="15"/>
    </row>
    <row r="592">
      <c r="A592" s="15"/>
      <c r="B592" s="41"/>
      <c r="C592" s="15"/>
      <c r="D592" s="15"/>
      <c r="E592" s="15"/>
    </row>
    <row r="593">
      <c r="A593" s="15"/>
      <c r="B593" s="41"/>
      <c r="C593" s="15"/>
      <c r="D593" s="15"/>
      <c r="E593" s="15"/>
    </row>
    <row r="594">
      <c r="A594" s="15"/>
      <c r="B594" s="41"/>
      <c r="C594" s="15"/>
      <c r="D594" s="15"/>
      <c r="E594" s="15"/>
    </row>
    <row r="595">
      <c r="A595" s="15"/>
      <c r="B595" s="41"/>
      <c r="C595" s="15"/>
      <c r="D595" s="15"/>
      <c r="E595" s="15"/>
    </row>
    <row r="596">
      <c r="A596" s="15"/>
      <c r="B596" s="41"/>
      <c r="C596" s="15"/>
      <c r="D596" s="15"/>
      <c r="E596" s="15"/>
    </row>
    <row r="597">
      <c r="A597" s="15"/>
      <c r="B597" s="41"/>
      <c r="C597" s="15"/>
      <c r="D597" s="15"/>
      <c r="E597" s="15"/>
    </row>
    <row r="598">
      <c r="A598" s="15"/>
      <c r="B598" s="41"/>
      <c r="C598" s="15"/>
      <c r="D598" s="15"/>
      <c r="E598" s="15"/>
    </row>
    <row r="599">
      <c r="A599" s="15"/>
      <c r="B599" s="41"/>
      <c r="C599" s="15"/>
      <c r="D599" s="15"/>
      <c r="E599" s="15"/>
    </row>
    <row r="600">
      <c r="A600" s="15"/>
      <c r="B600" s="41"/>
      <c r="C600" s="15"/>
      <c r="D600" s="15"/>
      <c r="E600" s="15"/>
    </row>
    <row r="601">
      <c r="A601" s="15"/>
      <c r="B601" s="41"/>
      <c r="C601" s="15"/>
      <c r="D601" s="15"/>
      <c r="E601" s="15"/>
    </row>
    <row r="602">
      <c r="A602" s="15"/>
      <c r="B602" s="41"/>
      <c r="C602" s="15"/>
      <c r="D602" s="15"/>
      <c r="E602" s="15"/>
    </row>
    <row r="603">
      <c r="A603" s="15"/>
      <c r="B603" s="41"/>
      <c r="C603" s="15"/>
      <c r="D603" s="15"/>
      <c r="E603" s="15"/>
    </row>
    <row r="604">
      <c r="A604" s="15"/>
      <c r="B604" s="41"/>
      <c r="C604" s="15"/>
      <c r="D604" s="15"/>
      <c r="E604" s="15"/>
    </row>
    <row r="605">
      <c r="A605" s="15"/>
      <c r="B605" s="41"/>
      <c r="C605" s="15"/>
      <c r="D605" s="15"/>
      <c r="E605" s="15"/>
    </row>
    <row r="606">
      <c r="A606" s="15"/>
      <c r="B606" s="41"/>
      <c r="C606" s="15"/>
      <c r="D606" s="15"/>
      <c r="E606" s="15"/>
    </row>
    <row r="607">
      <c r="A607" s="15"/>
      <c r="B607" s="41"/>
      <c r="C607" s="15"/>
      <c r="D607" s="15"/>
      <c r="E607" s="15"/>
    </row>
    <row r="608">
      <c r="A608" s="15"/>
      <c r="B608" s="41"/>
      <c r="C608" s="15"/>
      <c r="D608" s="15"/>
      <c r="E608" s="15"/>
    </row>
    <row r="609">
      <c r="A609" s="15"/>
      <c r="B609" s="41"/>
      <c r="C609" s="15"/>
      <c r="D609" s="15"/>
      <c r="E609" s="15"/>
    </row>
    <row r="610">
      <c r="A610" s="15"/>
      <c r="B610" s="41"/>
      <c r="C610" s="15"/>
      <c r="D610" s="15"/>
      <c r="E610" s="15"/>
    </row>
    <row r="611">
      <c r="A611" s="15"/>
      <c r="B611" s="41"/>
      <c r="C611" s="15"/>
      <c r="D611" s="15"/>
      <c r="E611" s="15"/>
    </row>
    <row r="612">
      <c r="A612" s="15"/>
      <c r="B612" s="41"/>
      <c r="C612" s="15"/>
      <c r="D612" s="15"/>
      <c r="E612" s="15"/>
    </row>
    <row r="613">
      <c r="A613" s="15"/>
      <c r="B613" s="41"/>
      <c r="C613" s="15"/>
      <c r="D613" s="15"/>
      <c r="E613" s="15"/>
    </row>
    <row r="614">
      <c r="A614" s="15"/>
      <c r="B614" s="41"/>
      <c r="C614" s="15"/>
      <c r="D614" s="15"/>
      <c r="E614" s="15"/>
    </row>
    <row r="615">
      <c r="A615" s="15"/>
      <c r="B615" s="41"/>
      <c r="C615" s="15"/>
      <c r="D615" s="15"/>
      <c r="E615" s="15"/>
    </row>
    <row r="616">
      <c r="A616" s="15"/>
      <c r="B616" s="41"/>
      <c r="C616" s="15"/>
      <c r="D616" s="15"/>
      <c r="E616" s="15"/>
    </row>
    <row r="617">
      <c r="A617" s="15"/>
      <c r="B617" s="41"/>
      <c r="C617" s="15"/>
      <c r="D617" s="15"/>
      <c r="E617" s="15"/>
    </row>
    <row r="618">
      <c r="A618" s="15"/>
      <c r="B618" s="41"/>
      <c r="C618" s="15"/>
      <c r="D618" s="15"/>
      <c r="E618" s="15"/>
    </row>
    <row r="619">
      <c r="A619" s="15"/>
      <c r="B619" s="41"/>
      <c r="C619" s="15"/>
      <c r="D619" s="15"/>
      <c r="E619" s="15"/>
    </row>
    <row r="620">
      <c r="A620" s="15"/>
      <c r="B620" s="41"/>
      <c r="C620" s="15"/>
      <c r="D620" s="15"/>
      <c r="E620" s="15"/>
    </row>
    <row r="621">
      <c r="A621" s="15"/>
      <c r="B621" s="41"/>
      <c r="C621" s="15"/>
      <c r="D621" s="15"/>
      <c r="E621" s="15"/>
    </row>
    <row r="622">
      <c r="A622" s="15"/>
      <c r="B622" s="41"/>
      <c r="C622" s="15"/>
      <c r="D622" s="15"/>
      <c r="E622" s="15"/>
    </row>
    <row r="623">
      <c r="A623" s="15"/>
      <c r="B623" s="41"/>
      <c r="C623" s="15"/>
      <c r="D623" s="15"/>
      <c r="E623" s="15"/>
    </row>
    <row r="624">
      <c r="A624" s="15"/>
      <c r="B624" s="41"/>
      <c r="C624" s="15"/>
      <c r="D624" s="15"/>
      <c r="E624" s="15"/>
    </row>
    <row r="625">
      <c r="A625" s="15"/>
      <c r="B625" s="41"/>
      <c r="C625" s="15"/>
      <c r="D625" s="15"/>
      <c r="E625" s="15"/>
    </row>
    <row r="626">
      <c r="A626" s="15"/>
      <c r="B626" s="41"/>
      <c r="C626" s="15"/>
      <c r="D626" s="15"/>
      <c r="E626" s="15"/>
    </row>
    <row r="627">
      <c r="A627" s="15"/>
      <c r="B627" s="41"/>
      <c r="C627" s="15"/>
      <c r="D627" s="15"/>
      <c r="E627" s="15"/>
    </row>
    <row r="628">
      <c r="A628" s="15"/>
      <c r="B628" s="41"/>
      <c r="C628" s="15"/>
      <c r="D628" s="15"/>
      <c r="E628" s="15"/>
    </row>
    <row r="629">
      <c r="A629" s="15"/>
      <c r="B629" s="41"/>
      <c r="C629" s="15"/>
      <c r="D629" s="15"/>
      <c r="E629" s="15"/>
    </row>
    <row r="630">
      <c r="A630" s="15"/>
      <c r="B630" s="41"/>
      <c r="C630" s="15"/>
      <c r="D630" s="15"/>
      <c r="E630" s="15"/>
    </row>
    <row r="631">
      <c r="A631" s="15"/>
      <c r="B631" s="41"/>
      <c r="C631" s="15"/>
      <c r="D631" s="15"/>
      <c r="E631" s="15"/>
    </row>
    <row r="632">
      <c r="A632" s="15"/>
      <c r="B632" s="41"/>
      <c r="C632" s="15"/>
      <c r="D632" s="15"/>
      <c r="E632" s="15"/>
    </row>
    <row r="633">
      <c r="A633" s="15"/>
      <c r="B633" s="41"/>
      <c r="C633" s="15"/>
      <c r="D633" s="15"/>
      <c r="E633" s="15"/>
    </row>
    <row r="634">
      <c r="A634" s="15"/>
      <c r="B634" s="41"/>
      <c r="C634" s="15"/>
      <c r="D634" s="15"/>
      <c r="E634" s="15"/>
    </row>
    <row r="635">
      <c r="A635" s="15"/>
      <c r="B635" s="41"/>
      <c r="C635" s="15"/>
      <c r="D635" s="15"/>
      <c r="E635" s="15"/>
    </row>
    <row r="636">
      <c r="A636" s="15"/>
      <c r="B636" s="41"/>
      <c r="C636" s="15"/>
      <c r="D636" s="15"/>
      <c r="E636" s="15"/>
    </row>
    <row r="637">
      <c r="A637" s="15"/>
      <c r="B637" s="41"/>
      <c r="C637" s="15"/>
      <c r="D637" s="15"/>
      <c r="E637" s="15"/>
    </row>
    <row r="638">
      <c r="A638" s="15"/>
      <c r="B638" s="41"/>
      <c r="C638" s="15"/>
      <c r="D638" s="15"/>
      <c r="E638" s="15"/>
    </row>
    <row r="639">
      <c r="A639" s="15"/>
      <c r="B639" s="41"/>
      <c r="C639" s="15"/>
      <c r="D639" s="15"/>
      <c r="E639" s="15"/>
    </row>
    <row r="640">
      <c r="A640" s="15"/>
      <c r="B640" s="41"/>
      <c r="C640" s="15"/>
      <c r="D640" s="15"/>
      <c r="E640" s="15"/>
    </row>
    <row r="641">
      <c r="A641" s="15"/>
      <c r="B641" s="41"/>
      <c r="C641" s="15"/>
      <c r="D641" s="15"/>
      <c r="E641" s="15"/>
    </row>
    <row r="642">
      <c r="A642" s="15"/>
      <c r="B642" s="41"/>
      <c r="C642" s="15"/>
      <c r="D642" s="15"/>
      <c r="E642" s="15"/>
    </row>
    <row r="643">
      <c r="A643" s="15"/>
      <c r="B643" s="41"/>
      <c r="C643" s="15"/>
      <c r="D643" s="15"/>
      <c r="E643" s="15"/>
    </row>
    <row r="644">
      <c r="A644" s="15"/>
      <c r="B644" s="41"/>
      <c r="C644" s="15"/>
      <c r="D644" s="15"/>
      <c r="E644" s="15"/>
    </row>
    <row r="645">
      <c r="A645" s="15"/>
      <c r="B645" s="41"/>
      <c r="C645" s="15"/>
      <c r="D645" s="15"/>
      <c r="E645" s="15"/>
    </row>
    <row r="646">
      <c r="A646" s="15"/>
      <c r="B646" s="41"/>
      <c r="C646" s="15"/>
      <c r="D646" s="15"/>
      <c r="E646" s="15"/>
    </row>
    <row r="647">
      <c r="A647" s="15"/>
      <c r="B647" s="41"/>
      <c r="C647" s="15"/>
      <c r="D647" s="15"/>
      <c r="E647" s="15"/>
    </row>
    <row r="648">
      <c r="A648" s="15"/>
      <c r="B648" s="41"/>
      <c r="C648" s="15"/>
      <c r="D648" s="15"/>
      <c r="E648" s="15"/>
    </row>
    <row r="649">
      <c r="A649" s="15"/>
      <c r="B649" s="41"/>
      <c r="C649" s="15"/>
      <c r="D649" s="15"/>
      <c r="E649" s="15"/>
    </row>
    <row r="650">
      <c r="A650" s="15"/>
      <c r="B650" s="41"/>
      <c r="C650" s="15"/>
      <c r="D650" s="15"/>
      <c r="E650" s="15"/>
    </row>
    <row r="651">
      <c r="A651" s="15"/>
      <c r="B651" s="41"/>
      <c r="C651" s="15"/>
      <c r="D651" s="15"/>
      <c r="E651" s="15"/>
    </row>
    <row r="652">
      <c r="A652" s="15"/>
      <c r="B652" s="41"/>
      <c r="C652" s="15"/>
      <c r="D652" s="15"/>
      <c r="E652" s="15"/>
    </row>
    <row r="653">
      <c r="A653" s="15"/>
      <c r="B653" s="41"/>
      <c r="C653" s="15"/>
      <c r="D653" s="15"/>
      <c r="E653" s="15"/>
    </row>
    <row r="654">
      <c r="A654" s="15"/>
      <c r="B654" s="41"/>
      <c r="C654" s="15"/>
      <c r="D654" s="15"/>
      <c r="E654" s="15"/>
    </row>
    <row r="655">
      <c r="A655" s="15"/>
      <c r="B655" s="41"/>
      <c r="C655" s="15"/>
      <c r="D655" s="15"/>
      <c r="E655" s="15"/>
    </row>
    <row r="656">
      <c r="A656" s="15"/>
      <c r="B656" s="41"/>
      <c r="C656" s="15"/>
      <c r="D656" s="15"/>
      <c r="E656" s="15"/>
    </row>
    <row r="657">
      <c r="A657" s="15"/>
      <c r="B657" s="41"/>
      <c r="C657" s="15"/>
      <c r="D657" s="15"/>
      <c r="E657" s="15"/>
    </row>
    <row r="658">
      <c r="A658" s="15"/>
      <c r="B658" s="41"/>
      <c r="C658" s="15"/>
      <c r="D658" s="15"/>
      <c r="E658" s="15"/>
    </row>
    <row r="659">
      <c r="A659" s="15"/>
      <c r="B659" s="41"/>
      <c r="C659" s="15"/>
      <c r="D659" s="15"/>
      <c r="E659" s="15"/>
    </row>
    <row r="660">
      <c r="A660" s="15"/>
      <c r="B660" s="41"/>
      <c r="C660" s="15"/>
      <c r="D660" s="15"/>
      <c r="E660" s="15"/>
    </row>
    <row r="661">
      <c r="A661" s="15"/>
      <c r="B661" s="41"/>
      <c r="C661" s="15"/>
      <c r="D661" s="15"/>
      <c r="E661" s="15"/>
    </row>
    <row r="662">
      <c r="A662" s="15"/>
      <c r="B662" s="41"/>
      <c r="C662" s="15"/>
      <c r="D662" s="15"/>
      <c r="E662" s="15"/>
    </row>
    <row r="663">
      <c r="A663" s="15"/>
      <c r="B663" s="41"/>
      <c r="C663" s="15"/>
      <c r="D663" s="15"/>
      <c r="E663" s="15"/>
    </row>
    <row r="664">
      <c r="A664" s="15"/>
      <c r="B664" s="41"/>
      <c r="C664" s="15"/>
      <c r="D664" s="15"/>
      <c r="E664" s="15"/>
    </row>
    <row r="665">
      <c r="A665" s="15"/>
      <c r="B665" s="41"/>
      <c r="C665" s="15"/>
      <c r="D665" s="15"/>
      <c r="E665" s="15"/>
    </row>
    <row r="666">
      <c r="A666" s="15"/>
      <c r="B666" s="41"/>
      <c r="C666" s="15"/>
      <c r="D666" s="15"/>
      <c r="E666" s="15"/>
    </row>
    <row r="667">
      <c r="A667" s="15"/>
      <c r="B667" s="41"/>
      <c r="C667" s="15"/>
      <c r="D667" s="15"/>
      <c r="E667" s="15"/>
    </row>
    <row r="668">
      <c r="A668" s="15"/>
      <c r="B668" s="41"/>
      <c r="C668" s="15"/>
      <c r="D668" s="15"/>
      <c r="E668" s="15"/>
    </row>
    <row r="669">
      <c r="A669" s="15"/>
      <c r="B669" s="41"/>
      <c r="C669" s="15"/>
      <c r="D669" s="15"/>
      <c r="E669" s="15"/>
    </row>
    <row r="670">
      <c r="A670" s="15"/>
      <c r="B670" s="41"/>
      <c r="C670" s="15"/>
      <c r="D670" s="15"/>
      <c r="E670" s="15"/>
    </row>
    <row r="671">
      <c r="A671" s="15"/>
      <c r="B671" s="41"/>
      <c r="C671" s="15"/>
      <c r="D671" s="15"/>
      <c r="E671" s="15"/>
    </row>
    <row r="672">
      <c r="A672" s="15"/>
      <c r="B672" s="41"/>
      <c r="C672" s="15"/>
      <c r="D672" s="15"/>
      <c r="E672" s="15"/>
    </row>
    <row r="673">
      <c r="A673" s="15"/>
      <c r="B673" s="41"/>
      <c r="C673" s="15"/>
      <c r="D673" s="15"/>
      <c r="E673" s="15"/>
    </row>
    <row r="674">
      <c r="A674" s="15"/>
      <c r="B674" s="41"/>
      <c r="C674" s="15"/>
      <c r="D674" s="15"/>
      <c r="E674" s="15"/>
    </row>
    <row r="675">
      <c r="A675" s="15"/>
      <c r="B675" s="41"/>
      <c r="C675" s="15"/>
      <c r="D675" s="15"/>
      <c r="E675" s="15"/>
    </row>
    <row r="676">
      <c r="A676" s="15"/>
      <c r="B676" s="41"/>
      <c r="C676" s="15"/>
      <c r="D676" s="15"/>
      <c r="E676" s="15"/>
    </row>
    <row r="677">
      <c r="A677" s="15"/>
      <c r="B677" s="41"/>
      <c r="C677" s="15"/>
      <c r="D677" s="15"/>
      <c r="E677" s="15"/>
    </row>
    <row r="678">
      <c r="A678" s="15"/>
      <c r="B678" s="41"/>
      <c r="C678" s="15"/>
      <c r="D678" s="15"/>
      <c r="E678" s="15"/>
    </row>
    <row r="679">
      <c r="A679" s="15"/>
      <c r="B679" s="41"/>
      <c r="C679" s="15"/>
      <c r="D679" s="15"/>
      <c r="E679" s="15"/>
    </row>
    <row r="680">
      <c r="A680" s="15"/>
      <c r="B680" s="41"/>
      <c r="C680" s="15"/>
      <c r="D680" s="15"/>
      <c r="E680" s="15"/>
    </row>
    <row r="681">
      <c r="A681" s="15"/>
      <c r="B681" s="41"/>
      <c r="C681" s="15"/>
      <c r="D681" s="15"/>
      <c r="E681" s="15"/>
    </row>
    <row r="682">
      <c r="A682" s="15"/>
      <c r="B682" s="41"/>
      <c r="C682" s="15"/>
      <c r="D682" s="15"/>
      <c r="E682" s="15"/>
    </row>
    <row r="683">
      <c r="A683" s="15"/>
      <c r="B683" s="41"/>
      <c r="C683" s="15"/>
      <c r="D683" s="15"/>
      <c r="E683" s="15"/>
    </row>
    <row r="684">
      <c r="A684" s="15"/>
      <c r="B684" s="41"/>
      <c r="C684" s="15"/>
      <c r="D684" s="15"/>
      <c r="E684" s="15"/>
    </row>
    <row r="685">
      <c r="A685" s="15"/>
      <c r="B685" s="41"/>
      <c r="C685" s="15"/>
      <c r="D685" s="15"/>
      <c r="E685" s="15"/>
    </row>
    <row r="686">
      <c r="A686" s="15"/>
      <c r="B686" s="41"/>
      <c r="C686" s="15"/>
      <c r="D686" s="15"/>
      <c r="E686" s="15"/>
    </row>
    <row r="687">
      <c r="A687" s="15"/>
      <c r="B687" s="41"/>
      <c r="C687" s="15"/>
      <c r="D687" s="15"/>
      <c r="E687" s="15"/>
    </row>
    <row r="688">
      <c r="A688" s="15"/>
      <c r="B688" s="41"/>
      <c r="C688" s="15"/>
      <c r="D688" s="15"/>
      <c r="E688" s="15"/>
    </row>
    <row r="689">
      <c r="A689" s="15"/>
      <c r="B689" s="41"/>
      <c r="C689" s="15"/>
      <c r="D689" s="15"/>
      <c r="E689" s="15"/>
    </row>
    <row r="690">
      <c r="A690" s="15"/>
      <c r="B690" s="41"/>
      <c r="C690" s="15"/>
      <c r="D690" s="15"/>
      <c r="E690" s="15"/>
    </row>
    <row r="691">
      <c r="A691" s="15"/>
      <c r="B691" s="41"/>
      <c r="C691" s="15"/>
      <c r="D691" s="15"/>
      <c r="E691" s="15"/>
    </row>
    <row r="692">
      <c r="A692" s="15"/>
      <c r="B692" s="41"/>
      <c r="C692" s="15"/>
      <c r="D692" s="15"/>
      <c r="E692" s="15"/>
    </row>
    <row r="693">
      <c r="A693" s="15"/>
      <c r="B693" s="41"/>
      <c r="C693" s="15"/>
      <c r="D693" s="15"/>
      <c r="E693" s="15"/>
    </row>
    <row r="694">
      <c r="A694" s="15"/>
      <c r="B694" s="41"/>
      <c r="C694" s="15"/>
      <c r="D694" s="15"/>
      <c r="E694" s="15"/>
    </row>
    <row r="695">
      <c r="A695" s="15"/>
      <c r="B695" s="41"/>
      <c r="C695" s="15"/>
      <c r="D695" s="15"/>
      <c r="E695" s="15"/>
    </row>
    <row r="696">
      <c r="A696" s="15"/>
      <c r="B696" s="41"/>
      <c r="C696" s="15"/>
      <c r="D696" s="15"/>
      <c r="E696" s="15"/>
    </row>
    <row r="697">
      <c r="A697" s="15"/>
      <c r="B697" s="41"/>
      <c r="C697" s="15"/>
      <c r="D697" s="15"/>
      <c r="E697" s="15"/>
    </row>
    <row r="698">
      <c r="A698" s="15"/>
      <c r="B698" s="41"/>
      <c r="C698" s="15"/>
      <c r="D698" s="15"/>
      <c r="E698" s="15"/>
    </row>
    <row r="699">
      <c r="A699" s="15"/>
      <c r="B699" s="41"/>
      <c r="C699" s="15"/>
      <c r="D699" s="15"/>
      <c r="E699" s="15"/>
    </row>
    <row r="700">
      <c r="A700" s="15"/>
      <c r="B700" s="41"/>
      <c r="C700" s="15"/>
      <c r="D700" s="15"/>
      <c r="E700" s="15"/>
    </row>
    <row r="701">
      <c r="A701" s="15"/>
      <c r="B701" s="41"/>
      <c r="C701" s="15"/>
      <c r="D701" s="15"/>
      <c r="E701" s="15"/>
    </row>
    <row r="702">
      <c r="A702" s="15"/>
      <c r="B702" s="41"/>
      <c r="C702" s="15"/>
      <c r="D702" s="15"/>
      <c r="E702" s="15"/>
    </row>
    <row r="703">
      <c r="A703" s="15"/>
      <c r="B703" s="41"/>
      <c r="C703" s="15"/>
      <c r="D703" s="15"/>
      <c r="E703" s="15"/>
    </row>
    <row r="704">
      <c r="A704" s="15"/>
      <c r="B704" s="41"/>
      <c r="C704" s="15"/>
      <c r="D704" s="15"/>
      <c r="E704" s="15"/>
    </row>
    <row r="705">
      <c r="A705" s="15"/>
      <c r="B705" s="41"/>
      <c r="C705" s="15"/>
      <c r="D705" s="15"/>
      <c r="E705" s="15"/>
    </row>
    <row r="706">
      <c r="A706" s="15"/>
      <c r="B706" s="41"/>
      <c r="C706" s="15"/>
      <c r="D706" s="15"/>
      <c r="E706" s="15"/>
    </row>
    <row r="707">
      <c r="A707" s="15"/>
      <c r="B707" s="41"/>
      <c r="C707" s="15"/>
      <c r="D707" s="15"/>
      <c r="E707" s="15"/>
    </row>
    <row r="708">
      <c r="A708" s="15"/>
      <c r="B708" s="41"/>
      <c r="C708" s="15"/>
      <c r="D708" s="15"/>
      <c r="E708" s="15"/>
    </row>
    <row r="709">
      <c r="A709" s="15"/>
      <c r="B709" s="41"/>
      <c r="C709" s="15"/>
      <c r="D709" s="15"/>
      <c r="E709" s="15"/>
    </row>
    <row r="710">
      <c r="A710" s="15"/>
      <c r="B710" s="41"/>
      <c r="C710" s="15"/>
      <c r="D710" s="15"/>
      <c r="E710" s="15"/>
    </row>
    <row r="711">
      <c r="A711" s="15"/>
      <c r="B711" s="41"/>
      <c r="C711" s="15"/>
      <c r="D711" s="15"/>
      <c r="E711" s="15"/>
    </row>
    <row r="712">
      <c r="A712" s="15"/>
      <c r="B712" s="41"/>
      <c r="C712" s="15"/>
      <c r="D712" s="15"/>
      <c r="E712" s="15"/>
    </row>
    <row r="713">
      <c r="A713" s="15"/>
      <c r="B713" s="41"/>
      <c r="C713" s="15"/>
      <c r="D713" s="15"/>
      <c r="E713" s="15"/>
    </row>
    <row r="714">
      <c r="A714" s="15"/>
      <c r="B714" s="41"/>
      <c r="C714" s="15"/>
      <c r="D714" s="15"/>
      <c r="E714" s="15"/>
    </row>
    <row r="715">
      <c r="A715" s="15"/>
      <c r="B715" s="41"/>
      <c r="C715" s="15"/>
      <c r="D715" s="15"/>
      <c r="E715" s="15"/>
    </row>
    <row r="716">
      <c r="A716" s="15"/>
      <c r="B716" s="41"/>
      <c r="C716" s="15"/>
      <c r="D716" s="15"/>
      <c r="E716" s="15"/>
    </row>
    <row r="717">
      <c r="A717" s="15"/>
      <c r="B717" s="41"/>
      <c r="C717" s="15"/>
      <c r="D717" s="15"/>
      <c r="E717" s="15"/>
    </row>
    <row r="718">
      <c r="A718" s="15"/>
      <c r="B718" s="41"/>
      <c r="C718" s="15"/>
      <c r="D718" s="15"/>
      <c r="E718" s="15"/>
    </row>
    <row r="719">
      <c r="A719" s="15"/>
      <c r="B719" s="41"/>
      <c r="C719" s="15"/>
      <c r="D719" s="15"/>
      <c r="E719" s="15"/>
    </row>
    <row r="720">
      <c r="A720" s="15"/>
      <c r="B720" s="41"/>
      <c r="C720" s="15"/>
      <c r="D720" s="15"/>
      <c r="E720" s="15"/>
    </row>
    <row r="721">
      <c r="A721" s="15"/>
      <c r="B721" s="41"/>
      <c r="C721" s="15"/>
      <c r="D721" s="15"/>
      <c r="E721" s="15"/>
    </row>
    <row r="722">
      <c r="A722" s="15"/>
      <c r="B722" s="41"/>
      <c r="C722" s="15"/>
      <c r="D722" s="15"/>
      <c r="E722" s="15"/>
    </row>
    <row r="723">
      <c r="A723" s="15"/>
      <c r="B723" s="41"/>
      <c r="C723" s="15"/>
      <c r="D723" s="15"/>
      <c r="E723" s="15"/>
    </row>
    <row r="724">
      <c r="A724" s="15"/>
      <c r="B724" s="41"/>
      <c r="C724" s="15"/>
      <c r="D724" s="15"/>
      <c r="E724" s="15"/>
    </row>
    <row r="725">
      <c r="A725" s="15"/>
      <c r="B725" s="41"/>
      <c r="C725" s="15"/>
      <c r="D725" s="15"/>
      <c r="E725" s="15"/>
    </row>
    <row r="726">
      <c r="A726" s="15"/>
      <c r="B726" s="41"/>
      <c r="C726" s="15"/>
      <c r="D726" s="15"/>
      <c r="E726" s="15"/>
    </row>
    <row r="727">
      <c r="A727" s="15"/>
      <c r="B727" s="41"/>
      <c r="C727" s="15"/>
      <c r="D727" s="15"/>
      <c r="E727" s="15"/>
    </row>
    <row r="728">
      <c r="A728" s="15"/>
      <c r="B728" s="41"/>
      <c r="C728" s="15"/>
      <c r="D728" s="15"/>
      <c r="E728" s="15"/>
    </row>
    <row r="729">
      <c r="A729" s="15"/>
      <c r="B729" s="41"/>
      <c r="C729" s="15"/>
      <c r="D729" s="15"/>
      <c r="E729" s="15"/>
    </row>
    <row r="730">
      <c r="A730" s="15"/>
      <c r="B730" s="41"/>
      <c r="C730" s="15"/>
      <c r="D730" s="15"/>
      <c r="E730" s="15"/>
    </row>
    <row r="731">
      <c r="A731" s="15"/>
      <c r="B731" s="41"/>
      <c r="C731" s="15"/>
      <c r="D731" s="15"/>
      <c r="E731" s="15"/>
    </row>
    <row r="732">
      <c r="A732" s="15"/>
      <c r="B732" s="41"/>
      <c r="C732" s="15"/>
      <c r="D732" s="15"/>
      <c r="E732" s="15"/>
    </row>
    <row r="733">
      <c r="A733" s="15"/>
      <c r="B733" s="41"/>
      <c r="C733" s="15"/>
      <c r="D733" s="15"/>
      <c r="E733" s="15"/>
    </row>
    <row r="734">
      <c r="A734" s="15"/>
      <c r="B734" s="41"/>
      <c r="C734" s="15"/>
      <c r="D734" s="15"/>
      <c r="E734" s="15"/>
    </row>
    <row r="735">
      <c r="A735" s="15"/>
      <c r="B735" s="41"/>
      <c r="C735" s="15"/>
      <c r="D735" s="15"/>
      <c r="E735" s="15"/>
    </row>
    <row r="736">
      <c r="A736" s="15"/>
      <c r="B736" s="41"/>
      <c r="C736" s="15"/>
      <c r="D736" s="15"/>
      <c r="E736" s="15"/>
    </row>
    <row r="737">
      <c r="A737" s="15"/>
      <c r="B737" s="41"/>
      <c r="C737" s="15"/>
      <c r="D737" s="15"/>
      <c r="E737" s="15"/>
    </row>
    <row r="738">
      <c r="A738" s="15"/>
      <c r="B738" s="41"/>
      <c r="C738" s="15"/>
      <c r="D738" s="15"/>
      <c r="E738" s="15"/>
    </row>
    <row r="739">
      <c r="A739" s="15"/>
      <c r="B739" s="41"/>
      <c r="C739" s="15"/>
      <c r="D739" s="15"/>
      <c r="E739" s="15"/>
    </row>
    <row r="740">
      <c r="A740" s="15"/>
      <c r="B740" s="41"/>
      <c r="C740" s="15"/>
      <c r="D740" s="15"/>
      <c r="E740" s="15"/>
    </row>
    <row r="741">
      <c r="A741" s="15"/>
      <c r="B741" s="41"/>
      <c r="C741" s="15"/>
      <c r="D741" s="15"/>
      <c r="E741" s="15"/>
    </row>
    <row r="742">
      <c r="A742" s="15"/>
      <c r="B742" s="41"/>
      <c r="C742" s="15"/>
      <c r="D742" s="15"/>
      <c r="E742" s="15"/>
    </row>
    <row r="743">
      <c r="A743" s="15"/>
      <c r="B743" s="41"/>
      <c r="C743" s="15"/>
      <c r="D743" s="15"/>
      <c r="E743" s="15"/>
    </row>
    <row r="744">
      <c r="A744" s="15"/>
      <c r="B744" s="41"/>
      <c r="C744" s="15"/>
      <c r="D744" s="15"/>
      <c r="E744" s="15"/>
    </row>
    <row r="745">
      <c r="A745" s="15"/>
      <c r="B745" s="41"/>
      <c r="C745" s="15"/>
      <c r="D745" s="15"/>
      <c r="E745" s="15"/>
    </row>
    <row r="746">
      <c r="A746" s="15"/>
      <c r="B746" s="41"/>
      <c r="C746" s="15"/>
      <c r="D746" s="15"/>
      <c r="E746" s="15"/>
    </row>
    <row r="747">
      <c r="A747" s="15"/>
      <c r="B747" s="41"/>
      <c r="C747" s="15"/>
      <c r="D747" s="15"/>
      <c r="E747" s="15"/>
    </row>
    <row r="748">
      <c r="A748" s="15"/>
      <c r="B748" s="41"/>
      <c r="C748" s="15"/>
      <c r="D748" s="15"/>
      <c r="E748" s="15"/>
    </row>
    <row r="749">
      <c r="A749" s="15"/>
      <c r="B749" s="41"/>
      <c r="C749" s="15"/>
      <c r="D749" s="15"/>
      <c r="E749" s="15"/>
    </row>
    <row r="750">
      <c r="A750" s="15"/>
      <c r="B750" s="41"/>
      <c r="C750" s="15"/>
      <c r="D750" s="15"/>
      <c r="E750" s="15"/>
    </row>
    <row r="751">
      <c r="A751" s="15"/>
      <c r="B751" s="41"/>
      <c r="C751" s="15"/>
      <c r="D751" s="15"/>
      <c r="E751" s="15"/>
    </row>
    <row r="752">
      <c r="A752" s="15"/>
      <c r="B752" s="41"/>
      <c r="C752" s="15"/>
      <c r="D752" s="15"/>
      <c r="E752" s="15"/>
    </row>
    <row r="753">
      <c r="A753" s="15"/>
      <c r="B753" s="41"/>
      <c r="C753" s="15"/>
      <c r="D753" s="15"/>
      <c r="E753" s="15"/>
    </row>
    <row r="754">
      <c r="A754" s="15"/>
      <c r="B754" s="41"/>
      <c r="C754" s="15"/>
      <c r="D754" s="15"/>
      <c r="E754" s="15"/>
    </row>
    <row r="755">
      <c r="A755" s="15"/>
      <c r="B755" s="41"/>
      <c r="C755" s="15"/>
      <c r="D755" s="15"/>
      <c r="E755" s="15"/>
    </row>
    <row r="756">
      <c r="A756" s="15"/>
      <c r="B756" s="41"/>
      <c r="C756" s="15"/>
      <c r="D756" s="15"/>
      <c r="E756" s="15"/>
    </row>
    <row r="757">
      <c r="A757" s="15"/>
      <c r="B757" s="41"/>
      <c r="C757" s="15"/>
      <c r="D757" s="15"/>
      <c r="E757" s="15"/>
    </row>
    <row r="758">
      <c r="A758" s="15"/>
      <c r="B758" s="41"/>
      <c r="C758" s="15"/>
      <c r="D758" s="15"/>
      <c r="E758" s="15"/>
    </row>
    <row r="759">
      <c r="A759" s="15"/>
      <c r="B759" s="41"/>
      <c r="C759" s="15"/>
      <c r="D759" s="15"/>
      <c r="E759" s="15"/>
    </row>
    <row r="760">
      <c r="A760" s="15"/>
      <c r="B760" s="41"/>
      <c r="C760" s="15"/>
      <c r="D760" s="15"/>
      <c r="E760" s="15"/>
    </row>
    <row r="761">
      <c r="A761" s="15"/>
      <c r="B761" s="41"/>
      <c r="C761" s="15"/>
      <c r="D761" s="15"/>
      <c r="E761" s="15"/>
    </row>
    <row r="762">
      <c r="A762" s="15"/>
      <c r="B762" s="41"/>
      <c r="C762" s="15"/>
      <c r="D762" s="15"/>
      <c r="E762" s="15"/>
    </row>
    <row r="763">
      <c r="A763" s="15"/>
      <c r="B763" s="41"/>
      <c r="C763" s="15"/>
      <c r="D763" s="15"/>
      <c r="E763" s="15"/>
    </row>
    <row r="764">
      <c r="A764" s="15"/>
      <c r="B764" s="41"/>
      <c r="C764" s="15"/>
      <c r="D764" s="15"/>
      <c r="E764" s="15"/>
    </row>
    <row r="765">
      <c r="A765" s="15"/>
      <c r="B765" s="41"/>
      <c r="C765" s="15"/>
      <c r="D765" s="15"/>
      <c r="E765" s="15"/>
    </row>
    <row r="766">
      <c r="A766" s="15"/>
      <c r="B766" s="41"/>
      <c r="C766" s="15"/>
      <c r="D766" s="15"/>
      <c r="E766" s="15"/>
    </row>
    <row r="767">
      <c r="A767" s="15"/>
      <c r="B767" s="41"/>
      <c r="C767" s="15"/>
      <c r="D767" s="15"/>
      <c r="E767" s="15"/>
    </row>
    <row r="768">
      <c r="A768" s="15"/>
      <c r="B768" s="41"/>
      <c r="C768" s="15"/>
      <c r="D768" s="15"/>
      <c r="E768" s="15"/>
    </row>
    <row r="769">
      <c r="A769" s="15"/>
      <c r="B769" s="41"/>
      <c r="C769" s="15"/>
      <c r="D769" s="15"/>
      <c r="E769" s="15"/>
    </row>
    <row r="770">
      <c r="A770" s="15"/>
      <c r="B770" s="41"/>
      <c r="C770" s="15"/>
      <c r="D770" s="15"/>
      <c r="E770" s="15"/>
    </row>
    <row r="771">
      <c r="A771" s="15"/>
      <c r="B771" s="41"/>
      <c r="C771" s="15"/>
      <c r="D771" s="15"/>
      <c r="E771" s="15"/>
    </row>
    <row r="772">
      <c r="A772" s="15"/>
      <c r="B772" s="41"/>
      <c r="C772" s="15"/>
      <c r="D772" s="15"/>
      <c r="E772" s="15"/>
    </row>
    <row r="773">
      <c r="A773" s="15"/>
      <c r="B773" s="41"/>
      <c r="C773" s="15"/>
      <c r="D773" s="15"/>
      <c r="E773" s="15"/>
    </row>
    <row r="774">
      <c r="A774" s="15"/>
      <c r="B774" s="41"/>
      <c r="C774" s="15"/>
      <c r="D774" s="15"/>
      <c r="E774" s="15"/>
    </row>
    <row r="775">
      <c r="A775" s="15"/>
      <c r="B775" s="41"/>
      <c r="C775" s="15"/>
      <c r="D775" s="15"/>
      <c r="E775" s="15"/>
    </row>
    <row r="776">
      <c r="A776" s="15"/>
      <c r="B776" s="41"/>
      <c r="C776" s="15"/>
      <c r="D776" s="15"/>
      <c r="E776" s="15"/>
    </row>
    <row r="777">
      <c r="A777" s="15"/>
      <c r="B777" s="41"/>
      <c r="C777" s="15"/>
      <c r="D777" s="15"/>
      <c r="E777" s="15"/>
    </row>
    <row r="778">
      <c r="A778" s="15"/>
      <c r="B778" s="41"/>
      <c r="C778" s="15"/>
      <c r="D778" s="15"/>
      <c r="E778" s="15"/>
    </row>
    <row r="779">
      <c r="A779" s="15"/>
      <c r="B779" s="41"/>
      <c r="C779" s="15"/>
      <c r="D779" s="15"/>
      <c r="E779" s="15"/>
    </row>
    <row r="780">
      <c r="A780" s="15"/>
      <c r="B780" s="41"/>
      <c r="C780" s="15"/>
      <c r="D780" s="15"/>
      <c r="E780" s="15"/>
    </row>
    <row r="781">
      <c r="A781" s="15"/>
      <c r="B781" s="41"/>
      <c r="C781" s="15"/>
      <c r="D781" s="15"/>
      <c r="E781" s="15"/>
    </row>
    <row r="782">
      <c r="A782" s="15"/>
      <c r="B782" s="41"/>
      <c r="C782" s="15"/>
      <c r="D782" s="15"/>
      <c r="E782" s="15"/>
    </row>
    <row r="783">
      <c r="A783" s="15"/>
      <c r="B783" s="41"/>
      <c r="C783" s="15"/>
      <c r="D783" s="15"/>
      <c r="E783" s="15"/>
    </row>
    <row r="784">
      <c r="A784" s="15"/>
      <c r="B784" s="41"/>
      <c r="C784" s="15"/>
      <c r="D784" s="15"/>
      <c r="E784" s="15"/>
    </row>
    <row r="785">
      <c r="A785" s="15"/>
      <c r="B785" s="41"/>
      <c r="C785" s="15"/>
      <c r="D785" s="15"/>
      <c r="E785" s="15"/>
    </row>
    <row r="786">
      <c r="A786" s="15"/>
      <c r="B786" s="41"/>
      <c r="C786" s="15"/>
      <c r="D786" s="15"/>
      <c r="E786" s="15"/>
    </row>
    <row r="787">
      <c r="A787" s="15"/>
      <c r="B787" s="41"/>
      <c r="C787" s="15"/>
      <c r="D787" s="15"/>
      <c r="E787" s="15"/>
    </row>
    <row r="788">
      <c r="A788" s="15"/>
      <c r="B788" s="41"/>
      <c r="C788" s="15"/>
      <c r="D788" s="15"/>
      <c r="E788" s="15"/>
    </row>
    <row r="789">
      <c r="A789" s="15"/>
      <c r="B789" s="41"/>
      <c r="C789" s="15"/>
      <c r="D789" s="15"/>
      <c r="E789" s="15"/>
    </row>
    <row r="790">
      <c r="A790" s="15"/>
      <c r="B790" s="41"/>
      <c r="C790" s="15"/>
      <c r="D790" s="15"/>
      <c r="E790" s="15"/>
    </row>
    <row r="791">
      <c r="A791" s="15"/>
      <c r="B791" s="41"/>
      <c r="C791" s="15"/>
      <c r="D791" s="15"/>
      <c r="E791" s="15"/>
    </row>
    <row r="792">
      <c r="A792" s="15"/>
      <c r="B792" s="41"/>
      <c r="C792" s="15"/>
      <c r="D792" s="15"/>
      <c r="E792" s="15"/>
    </row>
    <row r="793">
      <c r="A793" s="15"/>
      <c r="B793" s="41"/>
      <c r="C793" s="15"/>
      <c r="D793" s="15"/>
      <c r="E793" s="15"/>
    </row>
    <row r="794">
      <c r="A794" s="15"/>
      <c r="B794" s="41"/>
      <c r="C794" s="15"/>
      <c r="D794" s="15"/>
      <c r="E794" s="15"/>
    </row>
    <row r="795">
      <c r="A795" s="15"/>
      <c r="B795" s="41"/>
      <c r="C795" s="15"/>
      <c r="D795" s="15"/>
      <c r="E795" s="15"/>
    </row>
    <row r="796">
      <c r="A796" s="15"/>
      <c r="B796" s="41"/>
      <c r="C796" s="15"/>
      <c r="D796" s="15"/>
      <c r="E796" s="15"/>
    </row>
    <row r="797">
      <c r="A797" s="15"/>
      <c r="B797" s="41"/>
      <c r="C797" s="15"/>
      <c r="D797" s="15"/>
      <c r="E797" s="15"/>
    </row>
    <row r="798">
      <c r="A798" s="15"/>
      <c r="B798" s="41"/>
      <c r="C798" s="15"/>
      <c r="D798" s="15"/>
      <c r="E798" s="15"/>
    </row>
    <row r="799">
      <c r="A799" s="15"/>
      <c r="B799" s="41"/>
      <c r="C799" s="15"/>
      <c r="D799" s="15"/>
      <c r="E799" s="15"/>
    </row>
    <row r="800">
      <c r="A800" s="15"/>
      <c r="B800" s="41"/>
      <c r="C800" s="15"/>
      <c r="D800" s="15"/>
      <c r="E800" s="15"/>
    </row>
    <row r="801">
      <c r="A801" s="15"/>
      <c r="B801" s="41"/>
      <c r="C801" s="15"/>
      <c r="D801" s="15"/>
      <c r="E801" s="15"/>
    </row>
    <row r="802">
      <c r="A802" s="15"/>
      <c r="B802" s="41"/>
      <c r="C802" s="15"/>
      <c r="D802" s="15"/>
      <c r="E802" s="15"/>
    </row>
    <row r="803">
      <c r="A803" s="15"/>
      <c r="B803" s="41"/>
      <c r="C803" s="15"/>
      <c r="D803" s="15"/>
      <c r="E803" s="15"/>
    </row>
    <row r="804">
      <c r="A804" s="15"/>
      <c r="B804" s="41"/>
      <c r="C804" s="15"/>
      <c r="D804" s="15"/>
      <c r="E804" s="15"/>
    </row>
    <row r="805">
      <c r="A805" s="15"/>
      <c r="B805" s="41"/>
      <c r="C805" s="15"/>
      <c r="D805" s="15"/>
      <c r="E805" s="15"/>
    </row>
    <row r="806">
      <c r="A806" s="15"/>
      <c r="B806" s="41"/>
      <c r="C806" s="15"/>
      <c r="D806" s="15"/>
      <c r="E806" s="15"/>
    </row>
    <row r="807">
      <c r="A807" s="15"/>
      <c r="B807" s="41"/>
      <c r="C807" s="15"/>
      <c r="D807" s="15"/>
      <c r="E807" s="15"/>
    </row>
    <row r="808">
      <c r="A808" s="15"/>
      <c r="B808" s="41"/>
      <c r="C808" s="15"/>
      <c r="D808" s="15"/>
      <c r="E808" s="15"/>
    </row>
    <row r="809">
      <c r="A809" s="15"/>
      <c r="B809" s="41"/>
      <c r="C809" s="15"/>
      <c r="D809" s="15"/>
      <c r="E809" s="15"/>
    </row>
    <row r="810">
      <c r="A810" s="15"/>
      <c r="B810" s="41"/>
      <c r="C810" s="15"/>
      <c r="D810" s="15"/>
      <c r="E810" s="15"/>
    </row>
    <row r="811">
      <c r="A811" s="15"/>
      <c r="B811" s="41"/>
      <c r="C811" s="15"/>
      <c r="D811" s="15"/>
      <c r="E811" s="15"/>
    </row>
    <row r="812">
      <c r="A812" s="15"/>
      <c r="B812" s="41"/>
      <c r="C812" s="15"/>
      <c r="D812" s="15"/>
      <c r="E812" s="15"/>
    </row>
    <row r="813">
      <c r="A813" s="15"/>
      <c r="B813" s="41"/>
      <c r="C813" s="15"/>
      <c r="D813" s="15"/>
      <c r="E813" s="15"/>
    </row>
    <row r="814">
      <c r="A814" s="15"/>
      <c r="B814" s="41"/>
      <c r="C814" s="15"/>
      <c r="D814" s="15"/>
      <c r="E814" s="15"/>
    </row>
    <row r="815">
      <c r="A815" s="15"/>
      <c r="B815" s="41"/>
      <c r="C815" s="15"/>
      <c r="D815" s="15"/>
      <c r="E815" s="15"/>
    </row>
    <row r="816">
      <c r="A816" s="15"/>
      <c r="B816" s="41"/>
      <c r="C816" s="15"/>
      <c r="D816" s="15"/>
      <c r="E816" s="15"/>
    </row>
    <row r="817">
      <c r="A817" s="15"/>
      <c r="B817" s="41"/>
      <c r="C817" s="15"/>
      <c r="D817" s="15"/>
      <c r="E817" s="15"/>
    </row>
    <row r="818">
      <c r="A818" s="15"/>
      <c r="B818" s="41"/>
      <c r="C818" s="15"/>
      <c r="D818" s="15"/>
      <c r="E818" s="15"/>
    </row>
    <row r="819">
      <c r="A819" s="15"/>
      <c r="B819" s="41"/>
      <c r="C819" s="15"/>
      <c r="D819" s="15"/>
      <c r="E819" s="15"/>
    </row>
    <row r="820">
      <c r="A820" s="15"/>
      <c r="B820" s="41"/>
      <c r="C820" s="15"/>
      <c r="D820" s="15"/>
      <c r="E820" s="15"/>
    </row>
    <row r="821">
      <c r="A821" s="15"/>
      <c r="B821" s="41"/>
      <c r="C821" s="15"/>
      <c r="D821" s="15"/>
      <c r="E821" s="15"/>
    </row>
    <row r="822">
      <c r="A822" s="15"/>
      <c r="B822" s="41"/>
      <c r="C822" s="15"/>
      <c r="D822" s="15"/>
      <c r="E822" s="15"/>
    </row>
    <row r="823">
      <c r="A823" s="15"/>
      <c r="B823" s="41"/>
      <c r="C823" s="15"/>
      <c r="D823" s="15"/>
      <c r="E823" s="15"/>
    </row>
    <row r="824">
      <c r="A824" s="15"/>
      <c r="B824" s="41"/>
      <c r="C824" s="15"/>
      <c r="D824" s="15"/>
      <c r="E824" s="15"/>
    </row>
    <row r="825">
      <c r="A825" s="15"/>
      <c r="B825" s="41"/>
      <c r="C825" s="15"/>
      <c r="D825" s="15"/>
      <c r="E825" s="15"/>
    </row>
    <row r="826">
      <c r="A826" s="15"/>
      <c r="B826" s="41"/>
      <c r="C826" s="15"/>
      <c r="D826" s="15"/>
      <c r="E826" s="15"/>
    </row>
    <row r="827">
      <c r="A827" s="15"/>
      <c r="B827" s="41"/>
      <c r="C827" s="15"/>
      <c r="D827" s="15"/>
      <c r="E827" s="15"/>
    </row>
    <row r="828">
      <c r="A828" s="15"/>
      <c r="B828" s="41"/>
      <c r="C828" s="15"/>
      <c r="D828" s="15"/>
      <c r="E828" s="15"/>
    </row>
    <row r="829">
      <c r="A829" s="15"/>
      <c r="B829" s="41"/>
      <c r="C829" s="15"/>
      <c r="D829" s="15"/>
      <c r="E829" s="15"/>
    </row>
    <row r="830">
      <c r="A830" s="15"/>
      <c r="B830" s="41"/>
      <c r="C830" s="15"/>
      <c r="D830" s="15"/>
      <c r="E830" s="15"/>
    </row>
    <row r="831">
      <c r="A831" s="15"/>
      <c r="B831" s="41"/>
      <c r="C831" s="15"/>
      <c r="D831" s="15"/>
      <c r="E831" s="15"/>
    </row>
    <row r="832">
      <c r="A832" s="15"/>
      <c r="B832" s="41"/>
      <c r="C832" s="15"/>
      <c r="D832" s="15"/>
      <c r="E832" s="15"/>
    </row>
    <row r="833">
      <c r="A833" s="15"/>
      <c r="B833" s="41"/>
      <c r="C833" s="15"/>
      <c r="D833" s="15"/>
      <c r="E833" s="15"/>
    </row>
    <row r="834">
      <c r="A834" s="15"/>
      <c r="B834" s="41"/>
      <c r="C834" s="15"/>
      <c r="D834" s="15"/>
      <c r="E834" s="15"/>
    </row>
    <row r="835">
      <c r="A835" s="15"/>
      <c r="B835" s="41"/>
      <c r="C835" s="15"/>
      <c r="D835" s="15"/>
      <c r="E835" s="15"/>
    </row>
    <row r="836">
      <c r="A836" s="15"/>
      <c r="B836" s="41"/>
      <c r="C836" s="15"/>
      <c r="D836" s="15"/>
      <c r="E836" s="15"/>
    </row>
    <row r="837">
      <c r="A837" s="15"/>
      <c r="B837" s="41"/>
      <c r="C837" s="15"/>
      <c r="D837" s="15"/>
      <c r="E837" s="15"/>
    </row>
    <row r="838">
      <c r="A838" s="15"/>
      <c r="B838" s="41"/>
      <c r="C838" s="15"/>
      <c r="D838" s="15"/>
      <c r="E838" s="15"/>
    </row>
    <row r="839">
      <c r="A839" s="15"/>
      <c r="B839" s="41"/>
      <c r="C839" s="15"/>
      <c r="D839" s="15"/>
      <c r="E839" s="15"/>
    </row>
    <row r="840">
      <c r="A840" s="15"/>
      <c r="B840" s="41"/>
      <c r="C840" s="15"/>
      <c r="D840" s="15"/>
      <c r="E840" s="15"/>
    </row>
    <row r="841">
      <c r="A841" s="15"/>
      <c r="B841" s="41"/>
      <c r="C841" s="15"/>
      <c r="D841" s="15"/>
      <c r="E841" s="15"/>
    </row>
    <row r="842">
      <c r="A842" s="15"/>
      <c r="B842" s="41"/>
      <c r="C842" s="15"/>
      <c r="D842" s="15"/>
      <c r="E842" s="15"/>
    </row>
    <row r="843">
      <c r="A843" s="15"/>
      <c r="B843" s="41"/>
      <c r="C843" s="15"/>
      <c r="D843" s="15"/>
      <c r="E843" s="15"/>
    </row>
    <row r="844">
      <c r="A844" s="15"/>
      <c r="B844" s="41"/>
      <c r="C844" s="15"/>
      <c r="D844" s="15"/>
      <c r="E844" s="15"/>
    </row>
    <row r="845">
      <c r="A845" s="15"/>
      <c r="B845" s="41"/>
      <c r="C845" s="15"/>
      <c r="D845" s="15"/>
      <c r="E845" s="15"/>
    </row>
    <row r="846">
      <c r="A846" s="15"/>
      <c r="B846" s="41"/>
      <c r="C846" s="15"/>
      <c r="D846" s="15"/>
      <c r="E846" s="15"/>
    </row>
    <row r="847">
      <c r="A847" s="15"/>
      <c r="B847" s="41"/>
      <c r="C847" s="15"/>
      <c r="D847" s="15"/>
      <c r="E847" s="15"/>
    </row>
    <row r="848">
      <c r="A848" s="15"/>
      <c r="B848" s="41"/>
      <c r="C848" s="15"/>
      <c r="D848" s="15"/>
      <c r="E848" s="15"/>
    </row>
    <row r="849">
      <c r="A849" s="15"/>
      <c r="B849" s="41"/>
      <c r="C849" s="15"/>
      <c r="D849" s="15"/>
      <c r="E849" s="15"/>
    </row>
    <row r="850">
      <c r="A850" s="15"/>
      <c r="B850" s="41"/>
      <c r="C850" s="15"/>
      <c r="D850" s="15"/>
      <c r="E850" s="15"/>
    </row>
    <row r="851">
      <c r="A851" s="15"/>
      <c r="B851" s="41"/>
      <c r="C851" s="15"/>
      <c r="D851" s="15"/>
      <c r="E851" s="15"/>
    </row>
    <row r="852">
      <c r="A852" s="15"/>
      <c r="B852" s="41"/>
      <c r="C852" s="15"/>
      <c r="D852" s="15"/>
      <c r="E852" s="15"/>
    </row>
    <row r="853">
      <c r="A853" s="15"/>
      <c r="B853" s="41"/>
      <c r="C853" s="15"/>
      <c r="D853" s="15"/>
      <c r="E853" s="15"/>
    </row>
    <row r="854">
      <c r="A854" s="15"/>
      <c r="B854" s="41"/>
      <c r="C854" s="15"/>
      <c r="D854" s="15"/>
      <c r="E854" s="15"/>
    </row>
    <row r="855">
      <c r="A855" s="15"/>
      <c r="B855" s="41"/>
      <c r="C855" s="15"/>
      <c r="D855" s="15"/>
      <c r="E855" s="15"/>
    </row>
    <row r="856">
      <c r="A856" s="15"/>
      <c r="B856" s="41"/>
      <c r="C856" s="15"/>
      <c r="D856" s="15"/>
      <c r="E856" s="15"/>
    </row>
    <row r="857">
      <c r="A857" s="15"/>
      <c r="B857" s="41"/>
      <c r="C857" s="15"/>
      <c r="D857" s="15"/>
      <c r="E857" s="15"/>
    </row>
    <row r="858">
      <c r="A858" s="15"/>
      <c r="B858" s="41"/>
      <c r="C858" s="15"/>
      <c r="D858" s="15"/>
      <c r="E858" s="15"/>
    </row>
    <row r="859">
      <c r="A859" s="15"/>
      <c r="B859" s="41"/>
      <c r="C859" s="15"/>
      <c r="D859" s="15"/>
      <c r="E859" s="15"/>
    </row>
    <row r="860">
      <c r="A860" s="15"/>
      <c r="B860" s="41"/>
      <c r="C860" s="15"/>
      <c r="D860" s="15"/>
      <c r="E860" s="15"/>
    </row>
    <row r="861">
      <c r="A861" s="15"/>
      <c r="B861" s="41"/>
      <c r="C861" s="15"/>
      <c r="D861" s="15"/>
      <c r="E861" s="15"/>
    </row>
    <row r="862">
      <c r="A862" s="15"/>
      <c r="B862" s="41"/>
      <c r="C862" s="15"/>
      <c r="D862" s="15"/>
      <c r="E862" s="15"/>
    </row>
    <row r="863">
      <c r="A863" s="15"/>
      <c r="B863" s="41"/>
      <c r="C863" s="15"/>
      <c r="D863" s="15"/>
      <c r="E863" s="15"/>
    </row>
    <row r="864">
      <c r="A864" s="15"/>
      <c r="B864" s="41"/>
      <c r="C864" s="15"/>
      <c r="D864" s="15"/>
      <c r="E864" s="15"/>
    </row>
    <row r="865">
      <c r="A865" s="15"/>
      <c r="B865" s="41"/>
      <c r="C865" s="15"/>
      <c r="D865" s="15"/>
      <c r="E865" s="15"/>
    </row>
    <row r="866">
      <c r="A866" s="15"/>
      <c r="B866" s="41"/>
      <c r="C866" s="15"/>
      <c r="D866" s="15"/>
      <c r="E866" s="15"/>
    </row>
    <row r="867">
      <c r="A867" s="15"/>
      <c r="B867" s="41"/>
      <c r="C867" s="15"/>
      <c r="D867" s="15"/>
      <c r="E867" s="15"/>
    </row>
    <row r="868">
      <c r="A868" s="15"/>
      <c r="B868" s="41"/>
      <c r="C868" s="15"/>
      <c r="D868" s="15"/>
      <c r="E868" s="15"/>
    </row>
    <row r="869">
      <c r="A869" s="15"/>
      <c r="B869" s="41"/>
      <c r="C869" s="15"/>
      <c r="D869" s="15"/>
      <c r="E869" s="15"/>
    </row>
    <row r="870">
      <c r="A870" s="15"/>
      <c r="B870" s="41"/>
      <c r="C870" s="15"/>
      <c r="D870" s="15"/>
      <c r="E870" s="15"/>
    </row>
    <row r="871">
      <c r="A871" s="15"/>
      <c r="B871" s="41"/>
      <c r="C871" s="15"/>
      <c r="D871" s="15"/>
      <c r="E871" s="15"/>
    </row>
    <row r="872">
      <c r="A872" s="15"/>
      <c r="B872" s="41"/>
      <c r="C872" s="15"/>
      <c r="D872" s="15"/>
      <c r="E872" s="15"/>
    </row>
    <row r="873">
      <c r="A873" s="15"/>
      <c r="B873" s="41"/>
      <c r="C873" s="15"/>
      <c r="D873" s="15"/>
      <c r="E873" s="15"/>
    </row>
    <row r="874">
      <c r="A874" s="15"/>
      <c r="B874" s="41"/>
      <c r="C874" s="15"/>
      <c r="D874" s="15"/>
      <c r="E874" s="15"/>
    </row>
    <row r="875">
      <c r="A875" s="15"/>
      <c r="B875" s="41"/>
      <c r="C875" s="15"/>
      <c r="D875" s="15"/>
      <c r="E875" s="15"/>
    </row>
    <row r="876">
      <c r="A876" s="15"/>
      <c r="B876" s="41"/>
      <c r="C876" s="15"/>
      <c r="D876" s="15"/>
      <c r="E876" s="15"/>
    </row>
    <row r="877">
      <c r="A877" s="15"/>
      <c r="B877" s="41"/>
      <c r="C877" s="15"/>
      <c r="D877" s="15"/>
      <c r="E877" s="15"/>
    </row>
    <row r="878">
      <c r="A878" s="15"/>
      <c r="B878" s="41"/>
      <c r="C878" s="15"/>
      <c r="D878" s="15"/>
      <c r="E878" s="15"/>
    </row>
    <row r="879">
      <c r="A879" s="15"/>
      <c r="B879" s="41"/>
      <c r="C879" s="15"/>
      <c r="D879" s="15"/>
      <c r="E879" s="15"/>
    </row>
    <row r="880">
      <c r="A880" s="15"/>
      <c r="B880" s="41"/>
      <c r="C880" s="15"/>
      <c r="D880" s="15"/>
      <c r="E880" s="15"/>
    </row>
    <row r="881">
      <c r="A881" s="15"/>
      <c r="B881" s="41"/>
      <c r="C881" s="15"/>
      <c r="D881" s="15"/>
      <c r="E881" s="15"/>
    </row>
    <row r="882">
      <c r="A882" s="15"/>
      <c r="B882" s="41"/>
      <c r="C882" s="15"/>
      <c r="D882" s="15"/>
      <c r="E882" s="15"/>
    </row>
    <row r="883">
      <c r="A883" s="15"/>
      <c r="B883" s="41"/>
      <c r="C883" s="15"/>
      <c r="D883" s="15"/>
      <c r="E883" s="15"/>
    </row>
    <row r="884">
      <c r="A884" s="15"/>
      <c r="B884" s="41"/>
      <c r="C884" s="15"/>
      <c r="D884" s="15"/>
      <c r="E884" s="15"/>
    </row>
    <row r="885">
      <c r="A885" s="15"/>
      <c r="B885" s="41"/>
      <c r="C885" s="15"/>
      <c r="D885" s="15"/>
      <c r="E885" s="15"/>
    </row>
    <row r="886">
      <c r="A886" s="15"/>
      <c r="B886" s="41"/>
      <c r="C886" s="15"/>
      <c r="D886" s="15"/>
      <c r="E886" s="15"/>
    </row>
    <row r="887">
      <c r="A887" s="15"/>
      <c r="B887" s="41"/>
      <c r="C887" s="15"/>
      <c r="D887" s="15"/>
      <c r="E887" s="15"/>
    </row>
    <row r="888">
      <c r="A888" s="15"/>
      <c r="B888" s="41"/>
      <c r="C888" s="15"/>
      <c r="D888" s="15"/>
      <c r="E888" s="15"/>
    </row>
    <row r="889">
      <c r="A889" s="15"/>
      <c r="B889" s="41"/>
      <c r="C889" s="15"/>
      <c r="D889" s="15"/>
      <c r="E889" s="15"/>
    </row>
    <row r="890">
      <c r="A890" s="15"/>
      <c r="B890" s="41"/>
      <c r="C890" s="15"/>
      <c r="D890" s="15"/>
      <c r="E890" s="15"/>
    </row>
    <row r="891">
      <c r="A891" s="15"/>
      <c r="B891" s="41"/>
      <c r="C891" s="15"/>
      <c r="D891" s="15"/>
      <c r="E891" s="15"/>
    </row>
    <row r="892">
      <c r="A892" s="15"/>
      <c r="B892" s="41"/>
      <c r="C892" s="15"/>
      <c r="D892" s="15"/>
      <c r="E892" s="15"/>
    </row>
    <row r="893">
      <c r="A893" s="15"/>
      <c r="B893" s="41"/>
      <c r="C893" s="15"/>
      <c r="D893" s="15"/>
      <c r="E893" s="15"/>
    </row>
    <row r="894">
      <c r="A894" s="15"/>
      <c r="B894" s="41"/>
      <c r="C894" s="15"/>
      <c r="D894" s="15"/>
      <c r="E894" s="15"/>
    </row>
    <row r="895">
      <c r="A895" s="15"/>
      <c r="B895" s="41"/>
      <c r="C895" s="15"/>
      <c r="D895" s="15"/>
      <c r="E895" s="15"/>
    </row>
    <row r="896">
      <c r="A896" s="15"/>
      <c r="B896" s="41"/>
      <c r="C896" s="15"/>
      <c r="D896" s="15"/>
      <c r="E896" s="15"/>
    </row>
    <row r="897">
      <c r="A897" s="15"/>
      <c r="B897" s="41"/>
      <c r="C897" s="15"/>
      <c r="D897" s="15"/>
      <c r="E897" s="15"/>
    </row>
    <row r="898">
      <c r="A898" s="15"/>
      <c r="B898" s="41"/>
      <c r="C898" s="15"/>
      <c r="D898" s="15"/>
      <c r="E898" s="15"/>
    </row>
    <row r="899">
      <c r="A899" s="15"/>
      <c r="B899" s="41"/>
      <c r="C899" s="15"/>
      <c r="D899" s="15"/>
      <c r="E899" s="15"/>
    </row>
    <row r="900">
      <c r="A900" s="15"/>
      <c r="B900" s="41"/>
      <c r="C900" s="15"/>
      <c r="D900" s="15"/>
      <c r="E900" s="15"/>
    </row>
    <row r="901">
      <c r="A901" s="15"/>
      <c r="B901" s="41"/>
      <c r="C901" s="15"/>
      <c r="D901" s="15"/>
      <c r="E901" s="15"/>
    </row>
    <row r="902">
      <c r="A902" s="15"/>
      <c r="B902" s="41"/>
      <c r="C902" s="15"/>
      <c r="D902" s="15"/>
      <c r="E902" s="15"/>
    </row>
    <row r="903">
      <c r="A903" s="15"/>
      <c r="B903" s="41"/>
      <c r="C903" s="15"/>
      <c r="D903" s="15"/>
      <c r="E903" s="15"/>
    </row>
    <row r="904">
      <c r="A904" s="15"/>
      <c r="B904" s="41"/>
      <c r="C904" s="15"/>
      <c r="D904" s="15"/>
      <c r="E904" s="15"/>
    </row>
    <row r="905">
      <c r="A905" s="15"/>
      <c r="B905" s="41"/>
      <c r="C905" s="15"/>
      <c r="D905" s="15"/>
      <c r="E905" s="15"/>
    </row>
    <row r="906">
      <c r="A906" s="15"/>
      <c r="B906" s="41"/>
      <c r="C906" s="15"/>
      <c r="D906" s="15"/>
      <c r="E906" s="15"/>
    </row>
    <row r="907">
      <c r="A907" s="15"/>
      <c r="B907" s="41"/>
      <c r="C907" s="15"/>
      <c r="D907" s="15"/>
      <c r="E907" s="15"/>
    </row>
    <row r="908">
      <c r="A908" s="15"/>
      <c r="B908" s="41"/>
      <c r="C908" s="15"/>
      <c r="D908" s="15"/>
      <c r="E908" s="15"/>
    </row>
    <row r="909">
      <c r="A909" s="15"/>
      <c r="B909" s="41"/>
      <c r="C909" s="15"/>
      <c r="D909" s="15"/>
      <c r="E909" s="15"/>
    </row>
    <row r="910">
      <c r="A910" s="15"/>
      <c r="B910" s="41"/>
      <c r="C910" s="15"/>
      <c r="D910" s="15"/>
      <c r="E910" s="15"/>
    </row>
    <row r="911">
      <c r="A911" s="15"/>
      <c r="B911" s="41"/>
      <c r="C911" s="15"/>
      <c r="D911" s="15"/>
      <c r="E911" s="15"/>
    </row>
    <row r="912">
      <c r="A912" s="15"/>
      <c r="B912" s="41"/>
      <c r="C912" s="15"/>
      <c r="D912" s="15"/>
      <c r="E912" s="15"/>
    </row>
    <row r="913">
      <c r="A913" s="15"/>
      <c r="B913" s="41"/>
      <c r="C913" s="15"/>
      <c r="D913" s="15"/>
      <c r="E913" s="15"/>
    </row>
    <row r="914">
      <c r="A914" s="15"/>
      <c r="B914" s="41"/>
      <c r="C914" s="15"/>
      <c r="D914" s="15"/>
      <c r="E914" s="15"/>
    </row>
    <row r="915">
      <c r="A915" s="15"/>
      <c r="B915" s="41"/>
      <c r="C915" s="15"/>
      <c r="D915" s="15"/>
      <c r="E915" s="15"/>
    </row>
    <row r="916">
      <c r="A916" s="15"/>
      <c r="B916" s="41"/>
      <c r="C916" s="15"/>
      <c r="D916" s="15"/>
      <c r="E916" s="15"/>
    </row>
    <row r="917">
      <c r="A917" s="15"/>
      <c r="B917" s="41"/>
      <c r="C917" s="15"/>
      <c r="D917" s="15"/>
      <c r="E917" s="15"/>
    </row>
    <row r="918">
      <c r="A918" s="15"/>
      <c r="B918" s="41"/>
      <c r="C918" s="15"/>
      <c r="D918" s="15"/>
      <c r="E918" s="15"/>
    </row>
    <row r="919">
      <c r="A919" s="15"/>
      <c r="B919" s="41"/>
      <c r="C919" s="15"/>
      <c r="D919" s="15"/>
      <c r="E919" s="15"/>
    </row>
    <row r="920">
      <c r="A920" s="15"/>
      <c r="B920" s="41"/>
      <c r="C920" s="15"/>
      <c r="D920" s="15"/>
      <c r="E920" s="15"/>
    </row>
    <row r="921">
      <c r="A921" s="15"/>
      <c r="B921" s="41"/>
      <c r="C921" s="15"/>
      <c r="D921" s="15"/>
      <c r="E921" s="15"/>
    </row>
    <row r="922">
      <c r="A922" s="15"/>
      <c r="B922" s="41"/>
      <c r="C922" s="15"/>
      <c r="D922" s="15"/>
      <c r="E922" s="15"/>
    </row>
    <row r="923">
      <c r="A923" s="15"/>
      <c r="B923" s="41"/>
      <c r="C923" s="15"/>
      <c r="D923" s="15"/>
      <c r="E923" s="15"/>
    </row>
    <row r="924">
      <c r="A924" s="15"/>
      <c r="B924" s="41"/>
      <c r="C924" s="15"/>
      <c r="D924" s="15"/>
      <c r="E924" s="15"/>
    </row>
    <row r="925">
      <c r="A925" s="15"/>
      <c r="B925" s="41"/>
      <c r="C925" s="15"/>
      <c r="D925" s="15"/>
      <c r="E925" s="15"/>
    </row>
    <row r="926">
      <c r="A926" s="15"/>
      <c r="B926" s="41"/>
      <c r="C926" s="15"/>
      <c r="D926" s="15"/>
      <c r="E926" s="15"/>
    </row>
    <row r="927">
      <c r="A927" s="15"/>
      <c r="B927" s="41"/>
      <c r="C927" s="15"/>
      <c r="D927" s="15"/>
      <c r="E927" s="15"/>
    </row>
    <row r="928">
      <c r="A928" s="15"/>
      <c r="B928" s="41"/>
      <c r="C928" s="15"/>
      <c r="D928" s="15"/>
      <c r="E928" s="15"/>
    </row>
    <row r="929">
      <c r="A929" s="15"/>
      <c r="B929" s="41"/>
      <c r="C929" s="15"/>
      <c r="D929" s="15"/>
      <c r="E929" s="15"/>
    </row>
    <row r="930">
      <c r="A930" s="15"/>
      <c r="B930" s="41"/>
      <c r="C930" s="15"/>
      <c r="D930" s="15"/>
      <c r="E930" s="15"/>
    </row>
    <row r="931">
      <c r="A931" s="15"/>
      <c r="B931" s="41"/>
      <c r="C931" s="15"/>
      <c r="D931" s="15"/>
      <c r="E931" s="15"/>
    </row>
    <row r="932">
      <c r="A932" s="15"/>
      <c r="B932" s="41"/>
      <c r="C932" s="15"/>
      <c r="D932" s="15"/>
      <c r="E932" s="15"/>
    </row>
    <row r="933">
      <c r="A933" s="15"/>
      <c r="B933" s="41"/>
      <c r="C933" s="15"/>
      <c r="D933" s="15"/>
      <c r="E933" s="15"/>
    </row>
    <row r="934">
      <c r="A934" s="15"/>
      <c r="B934" s="41"/>
      <c r="C934" s="15"/>
      <c r="D934" s="15"/>
      <c r="E934" s="15"/>
    </row>
    <row r="935">
      <c r="A935" s="15"/>
      <c r="B935" s="41"/>
      <c r="C935" s="15"/>
      <c r="D935" s="15"/>
      <c r="E935" s="15"/>
    </row>
    <row r="936">
      <c r="A936" s="15"/>
      <c r="B936" s="41"/>
      <c r="C936" s="15"/>
      <c r="D936" s="15"/>
      <c r="E936" s="15"/>
    </row>
    <row r="937">
      <c r="A937" s="15"/>
      <c r="B937" s="41"/>
      <c r="C937" s="15"/>
      <c r="D937" s="15"/>
      <c r="E937" s="15"/>
    </row>
    <row r="938">
      <c r="A938" s="15"/>
      <c r="B938" s="41"/>
      <c r="C938" s="15"/>
      <c r="D938" s="15"/>
      <c r="E938" s="15"/>
    </row>
    <row r="939">
      <c r="A939" s="15"/>
      <c r="B939" s="41"/>
      <c r="C939" s="15"/>
      <c r="D939" s="15"/>
      <c r="E939" s="15"/>
    </row>
    <row r="940">
      <c r="A940" s="15"/>
      <c r="B940" s="41"/>
      <c r="C940" s="15"/>
      <c r="D940" s="15"/>
      <c r="E940" s="15"/>
    </row>
    <row r="941">
      <c r="A941" s="15"/>
      <c r="B941" s="41"/>
      <c r="C941" s="15"/>
      <c r="D941" s="15"/>
      <c r="E941" s="15"/>
    </row>
    <row r="942">
      <c r="A942" s="15"/>
      <c r="B942" s="41"/>
      <c r="C942" s="15"/>
      <c r="D942" s="15"/>
      <c r="E942" s="15"/>
    </row>
    <row r="943">
      <c r="A943" s="15"/>
      <c r="B943" s="41"/>
      <c r="C943" s="15"/>
      <c r="D943" s="15"/>
      <c r="E943" s="15"/>
    </row>
    <row r="944">
      <c r="A944" s="15"/>
      <c r="B944" s="41"/>
      <c r="C944" s="15"/>
      <c r="D944" s="15"/>
      <c r="E944" s="15"/>
    </row>
    <row r="945">
      <c r="A945" s="15"/>
      <c r="B945" s="41"/>
      <c r="C945" s="15"/>
      <c r="D945" s="15"/>
      <c r="E945" s="15"/>
    </row>
    <row r="946">
      <c r="A946" s="15"/>
      <c r="B946" s="41"/>
      <c r="C946" s="15"/>
      <c r="D946" s="15"/>
      <c r="E946" s="15"/>
    </row>
    <row r="947">
      <c r="A947" s="15"/>
      <c r="B947" s="41"/>
      <c r="C947" s="15"/>
      <c r="D947" s="15"/>
      <c r="E947" s="15"/>
    </row>
    <row r="948">
      <c r="A948" s="15"/>
      <c r="B948" s="41"/>
      <c r="C948" s="15"/>
      <c r="D948" s="15"/>
      <c r="E948" s="15"/>
    </row>
    <row r="949">
      <c r="A949" s="15"/>
      <c r="B949" s="41"/>
      <c r="C949" s="15"/>
      <c r="D949" s="15"/>
      <c r="E949" s="15"/>
    </row>
    <row r="950">
      <c r="A950" s="15"/>
      <c r="B950" s="41"/>
      <c r="C950" s="15"/>
      <c r="D950" s="15"/>
      <c r="E950" s="15"/>
    </row>
    <row r="951">
      <c r="A951" s="15"/>
      <c r="B951" s="41"/>
      <c r="C951" s="15"/>
      <c r="D951" s="15"/>
      <c r="E951" s="15"/>
    </row>
    <row r="952">
      <c r="A952" s="15"/>
      <c r="B952" s="41"/>
      <c r="C952" s="15"/>
      <c r="D952" s="15"/>
      <c r="E952" s="15"/>
    </row>
    <row r="953">
      <c r="A953" s="15"/>
      <c r="B953" s="41"/>
      <c r="C953" s="15"/>
      <c r="D953" s="15"/>
      <c r="E953" s="15"/>
    </row>
    <row r="954">
      <c r="A954" s="15"/>
      <c r="B954" s="41"/>
      <c r="C954" s="15"/>
      <c r="D954" s="15"/>
      <c r="E954" s="15"/>
    </row>
    <row r="955">
      <c r="A955" s="15"/>
      <c r="B955" s="41"/>
      <c r="C955" s="15"/>
      <c r="D955" s="15"/>
      <c r="E955" s="15"/>
    </row>
    <row r="956">
      <c r="A956" s="15"/>
      <c r="B956" s="41"/>
      <c r="C956" s="15"/>
      <c r="D956" s="15"/>
      <c r="E956" s="15"/>
    </row>
    <row r="957">
      <c r="A957" s="15"/>
      <c r="B957" s="41"/>
      <c r="C957" s="15"/>
      <c r="D957" s="15"/>
      <c r="E957" s="15"/>
    </row>
    <row r="958">
      <c r="A958" s="15"/>
      <c r="B958" s="41"/>
      <c r="C958" s="15"/>
      <c r="D958" s="15"/>
      <c r="E958" s="15"/>
    </row>
    <row r="959">
      <c r="A959" s="15"/>
      <c r="B959" s="41"/>
      <c r="C959" s="15"/>
      <c r="D959" s="15"/>
      <c r="E959" s="15"/>
    </row>
    <row r="960">
      <c r="A960" s="15"/>
      <c r="B960" s="41"/>
      <c r="C960" s="15"/>
      <c r="D960" s="15"/>
      <c r="E960" s="15"/>
    </row>
    <row r="961">
      <c r="A961" s="15"/>
      <c r="B961" s="41"/>
      <c r="C961" s="15"/>
      <c r="D961" s="15"/>
      <c r="E961" s="15"/>
    </row>
    <row r="962">
      <c r="A962" s="15"/>
      <c r="B962" s="41"/>
      <c r="C962" s="15"/>
      <c r="D962" s="15"/>
      <c r="E962" s="15"/>
    </row>
    <row r="963">
      <c r="A963" s="15"/>
      <c r="B963" s="41"/>
      <c r="C963" s="15"/>
      <c r="D963" s="15"/>
      <c r="E963" s="15"/>
    </row>
    <row r="964">
      <c r="A964" s="15"/>
      <c r="B964" s="41"/>
      <c r="C964" s="15"/>
      <c r="D964" s="15"/>
      <c r="E964" s="15"/>
    </row>
    <row r="965">
      <c r="A965" s="15"/>
      <c r="B965" s="41"/>
      <c r="C965" s="15"/>
      <c r="D965" s="15"/>
      <c r="E965" s="15"/>
    </row>
    <row r="966">
      <c r="A966" s="15"/>
      <c r="B966" s="41"/>
      <c r="C966" s="15"/>
      <c r="D966" s="15"/>
      <c r="E966" s="15"/>
    </row>
    <row r="967">
      <c r="A967" s="15"/>
      <c r="B967" s="41"/>
      <c r="C967" s="15"/>
      <c r="D967" s="15"/>
      <c r="E967" s="15"/>
    </row>
    <row r="968">
      <c r="A968" s="15"/>
      <c r="B968" s="41"/>
      <c r="C968" s="15"/>
      <c r="D968" s="15"/>
      <c r="E968" s="15"/>
    </row>
    <row r="969">
      <c r="A969" s="15"/>
      <c r="B969" s="41"/>
      <c r="C969" s="15"/>
      <c r="D969" s="15"/>
      <c r="E969" s="15"/>
    </row>
    <row r="970">
      <c r="A970" s="15"/>
      <c r="B970" s="41"/>
      <c r="C970" s="15"/>
      <c r="D970" s="15"/>
      <c r="E970" s="15"/>
    </row>
    <row r="971">
      <c r="A971" s="15"/>
      <c r="B971" s="41"/>
      <c r="C971" s="15"/>
      <c r="D971" s="15"/>
      <c r="E971" s="15"/>
    </row>
    <row r="972">
      <c r="A972" s="15"/>
      <c r="B972" s="41"/>
      <c r="C972" s="15"/>
      <c r="D972" s="15"/>
      <c r="E972" s="15"/>
    </row>
    <row r="973">
      <c r="A973" s="15"/>
      <c r="B973" s="41"/>
      <c r="C973" s="15"/>
      <c r="D973" s="15"/>
      <c r="E973" s="15"/>
    </row>
    <row r="974">
      <c r="A974" s="15"/>
      <c r="B974" s="41"/>
      <c r="C974" s="15"/>
      <c r="D974" s="15"/>
      <c r="E974" s="15"/>
    </row>
    <row r="975">
      <c r="A975" s="15"/>
      <c r="B975" s="41"/>
      <c r="C975" s="15"/>
      <c r="D975" s="15"/>
      <c r="E975" s="15"/>
    </row>
    <row r="976">
      <c r="A976" s="15"/>
      <c r="B976" s="41"/>
      <c r="C976" s="15"/>
      <c r="D976" s="15"/>
      <c r="E976" s="15"/>
    </row>
    <row r="977">
      <c r="A977" s="15"/>
      <c r="B977" s="41"/>
      <c r="C977" s="15"/>
      <c r="D977" s="15"/>
      <c r="E977" s="15"/>
    </row>
    <row r="978">
      <c r="A978" s="15"/>
      <c r="B978" s="41"/>
      <c r="C978" s="15"/>
      <c r="D978" s="15"/>
      <c r="E978" s="15"/>
    </row>
    <row r="979">
      <c r="A979" s="15"/>
      <c r="B979" s="41"/>
      <c r="C979" s="15"/>
      <c r="D979" s="15"/>
      <c r="E979" s="15"/>
    </row>
    <row r="980">
      <c r="A980" s="15"/>
      <c r="B980" s="41"/>
      <c r="C980" s="15"/>
      <c r="D980" s="15"/>
      <c r="E980" s="15"/>
    </row>
    <row r="981">
      <c r="A981" s="15"/>
      <c r="B981" s="41"/>
      <c r="C981" s="15"/>
      <c r="D981" s="15"/>
      <c r="E981" s="15"/>
    </row>
    <row r="982">
      <c r="A982" s="15"/>
      <c r="B982" s="41"/>
      <c r="C982" s="15"/>
      <c r="D982" s="15"/>
      <c r="E982" s="15"/>
    </row>
    <row r="983">
      <c r="A983" s="15"/>
      <c r="B983" s="41"/>
      <c r="C983" s="15"/>
      <c r="D983" s="15"/>
      <c r="E983" s="15"/>
    </row>
    <row r="984">
      <c r="A984" s="15"/>
      <c r="B984" s="41"/>
      <c r="C984" s="15"/>
      <c r="D984" s="15"/>
      <c r="E984" s="15"/>
    </row>
    <row r="985">
      <c r="A985" s="15"/>
      <c r="B985" s="41"/>
      <c r="C985" s="15"/>
      <c r="D985" s="15"/>
      <c r="E985" s="15"/>
    </row>
    <row r="986">
      <c r="A986" s="15"/>
      <c r="B986" s="41"/>
      <c r="C986" s="15"/>
      <c r="D986" s="15"/>
      <c r="E986" s="15"/>
    </row>
    <row r="987">
      <c r="A987" s="15"/>
      <c r="B987" s="41"/>
      <c r="C987" s="15"/>
      <c r="D987" s="15"/>
      <c r="E987" s="15"/>
    </row>
    <row r="988">
      <c r="A988" s="15"/>
      <c r="B988" s="41"/>
      <c r="C988" s="15"/>
      <c r="D988" s="15"/>
      <c r="E988" s="15"/>
    </row>
    <row r="989">
      <c r="A989" s="15"/>
      <c r="B989" s="41"/>
      <c r="C989" s="15"/>
      <c r="D989" s="15"/>
      <c r="E989" s="15"/>
    </row>
    <row r="990">
      <c r="A990" s="15"/>
      <c r="B990" s="41"/>
      <c r="C990" s="15"/>
      <c r="D990" s="15"/>
      <c r="E990" s="15"/>
    </row>
    <row r="991">
      <c r="A991" s="15"/>
      <c r="B991" s="41"/>
      <c r="C991" s="15"/>
      <c r="D991" s="15"/>
      <c r="E991" s="15"/>
    </row>
    <row r="992">
      <c r="A992" s="15"/>
      <c r="B992" s="41"/>
      <c r="C992" s="15"/>
      <c r="D992" s="15"/>
      <c r="E992" s="15"/>
    </row>
    <row r="993">
      <c r="A993" s="15"/>
      <c r="B993" s="41"/>
      <c r="C993" s="15"/>
      <c r="D993" s="15"/>
      <c r="E993" s="15"/>
    </row>
    <row r="994">
      <c r="A994" s="15"/>
      <c r="B994" s="41"/>
      <c r="C994" s="15"/>
      <c r="D994" s="15"/>
      <c r="E994" s="15"/>
    </row>
    <row r="995">
      <c r="A995" s="15"/>
      <c r="B995" s="41"/>
      <c r="C995" s="15"/>
      <c r="D995" s="15"/>
      <c r="E995" s="15"/>
    </row>
    <row r="996">
      <c r="A996" s="15"/>
      <c r="B996" s="41"/>
      <c r="C996" s="15"/>
      <c r="D996" s="15"/>
      <c r="E996" s="15"/>
    </row>
    <row r="997">
      <c r="A997" s="15"/>
      <c r="B997" s="41"/>
      <c r="C997" s="15"/>
      <c r="D997" s="15"/>
      <c r="E997" s="15"/>
    </row>
    <row r="998">
      <c r="A998" s="15"/>
      <c r="B998" s="41"/>
      <c r="C998" s="15"/>
      <c r="D998" s="15"/>
      <c r="E998" s="15"/>
    </row>
    <row r="999">
      <c r="A999" s="15"/>
      <c r="B999" s="41"/>
      <c r="C999" s="15"/>
      <c r="D999" s="15"/>
      <c r="E999" s="15"/>
    </row>
    <row r="1000">
      <c r="A1000" s="15"/>
      <c r="B1000" s="41"/>
      <c r="C1000" s="15"/>
      <c r="D1000" s="15"/>
      <c r="E1000" s="15"/>
    </row>
    <row r="1001">
      <c r="A1001" s="15"/>
      <c r="B1001" s="41"/>
      <c r="C1001" s="15"/>
      <c r="D1001" s="15"/>
      <c r="E1001" s="15"/>
    </row>
    <row r="1002">
      <c r="A1002" s="15"/>
      <c r="B1002" s="41"/>
      <c r="C1002" s="15"/>
      <c r="D1002" s="15"/>
      <c r="E1002" s="15"/>
    </row>
    <row r="1003">
      <c r="A1003" s="15"/>
      <c r="B1003" s="41"/>
      <c r="C1003" s="15"/>
      <c r="D1003" s="15"/>
      <c r="E1003" s="15"/>
    </row>
  </sheetData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37.13"/>
    <col customWidth="1" min="3" max="5" width="23.0"/>
  </cols>
  <sheetData>
    <row r="1">
      <c r="A1" s="472" t="s">
        <v>2156</v>
      </c>
      <c r="B1" s="472" t="s">
        <v>2157</v>
      </c>
      <c r="C1" s="472" t="s">
        <v>2158</v>
      </c>
      <c r="D1" s="472" t="s">
        <v>2159</v>
      </c>
      <c r="E1" s="472" t="s">
        <v>2160</v>
      </c>
    </row>
    <row r="2">
      <c r="A2" s="459">
        <v>45819.0</v>
      </c>
      <c r="B2" s="177" t="s">
        <v>28</v>
      </c>
      <c r="C2" s="177">
        <v>45819.262037037035</v>
      </c>
      <c r="D2" s="177">
        <v>45819.319544976854</v>
      </c>
      <c r="E2" s="177">
        <v>45819.32561518518</v>
      </c>
    </row>
    <row r="3">
      <c r="A3" s="459">
        <v>45819.0</v>
      </c>
      <c r="B3" s="177" t="s">
        <v>61</v>
      </c>
      <c r="C3" s="177">
        <v>45819.27306712963</v>
      </c>
      <c r="D3" s="177">
        <v>45819.27418898148</v>
      </c>
      <c r="E3" s="177">
        <v>45819.3155703588</v>
      </c>
    </row>
    <row r="4">
      <c r="A4" s="459">
        <v>45819.0</v>
      </c>
      <c r="B4" s="177" t="s">
        <v>70</v>
      </c>
      <c r="C4" s="177">
        <v>45819.2800462963</v>
      </c>
      <c r="D4" s="177">
        <v>45819.28544746528</v>
      </c>
      <c r="E4" s="177">
        <v>45819.3135009375</v>
      </c>
    </row>
    <row r="5">
      <c r="A5" s="459">
        <v>45819.0</v>
      </c>
      <c r="B5" s="177" t="s">
        <v>244</v>
      </c>
      <c r="C5" s="177">
        <v>45819.2530787037</v>
      </c>
      <c r="D5" s="177">
        <v>45819.25727376158</v>
      </c>
      <c r="E5" s="177">
        <v>45819.306247650464</v>
      </c>
    </row>
    <row r="6">
      <c r="A6" s="459">
        <v>45819.0</v>
      </c>
      <c r="B6" s="177" t="s">
        <v>57</v>
      </c>
      <c r="C6" s="177">
        <v>45819.27318287037</v>
      </c>
      <c r="D6" s="177">
        <v>45819.28134858796</v>
      </c>
      <c r="E6" s="177">
        <v>45819.303808055556</v>
      </c>
    </row>
    <row r="7">
      <c r="A7" s="459">
        <v>45819.0</v>
      </c>
      <c r="B7" s="177" t="s">
        <v>155</v>
      </c>
      <c r="C7" s="177">
        <v>45819.278020833335</v>
      </c>
      <c r="D7" s="177">
        <v>45819.280459016205</v>
      </c>
      <c r="E7" s="177">
        <v>45819.30180572917</v>
      </c>
    </row>
    <row r="8">
      <c r="A8" s="459">
        <v>45819.0</v>
      </c>
      <c r="B8" s="177" t="s">
        <v>37</v>
      </c>
      <c r="C8" s="177">
        <v>45819.24435185185</v>
      </c>
      <c r="D8" s="177">
        <v>45819.24667652778</v>
      </c>
      <c r="E8" s="177">
        <v>45819.30122429398</v>
      </c>
    </row>
    <row r="9">
      <c r="A9" s="459">
        <v>45819.0</v>
      </c>
      <c r="B9" s="177" t="s">
        <v>606</v>
      </c>
      <c r="C9" s="177">
        <v>45819.27072916667</v>
      </c>
      <c r="D9" s="177">
        <v>45819.27112113426</v>
      </c>
      <c r="E9" s="177">
        <v>45819.30114849537</v>
      </c>
    </row>
    <row r="10">
      <c r="A10" s="459">
        <v>45819.0</v>
      </c>
      <c r="B10" s="177" t="s">
        <v>129</v>
      </c>
      <c r="C10" s="177">
        <v>45819.25818287037</v>
      </c>
      <c r="D10" s="177">
        <v>45819.25872946759</v>
      </c>
      <c r="E10" s="177">
        <v>45819.29979798611</v>
      </c>
    </row>
    <row r="11">
      <c r="A11" s="459">
        <v>45819.0</v>
      </c>
      <c r="B11" s="177" t="s">
        <v>77</v>
      </c>
      <c r="C11" s="177">
        <v>45819.26767361111</v>
      </c>
      <c r="D11" s="177">
        <v>45819.280005381945</v>
      </c>
      <c r="E11" s="177">
        <v>45819.29654195602</v>
      </c>
    </row>
    <row r="12">
      <c r="A12" s="459">
        <v>45819.0</v>
      </c>
      <c r="B12" s="177" t="s">
        <v>69</v>
      </c>
      <c r="C12" s="177">
        <v>45819.25373842593</v>
      </c>
      <c r="D12" s="177">
        <v>45819.25408868056</v>
      </c>
      <c r="E12" s="177">
        <v>45819.2943328125</v>
      </c>
    </row>
    <row r="13">
      <c r="A13" s="459">
        <v>45819.0</v>
      </c>
      <c r="B13" s="177" t="s">
        <v>26</v>
      </c>
      <c r="C13" s="177">
        <v>45819.24407407407</v>
      </c>
      <c r="D13" s="177">
        <v>45819.24823113426</v>
      </c>
      <c r="E13" s="177">
        <v>45819.2920266088</v>
      </c>
    </row>
    <row r="14">
      <c r="A14" s="459">
        <v>45819.0</v>
      </c>
      <c r="B14" s="177" t="s">
        <v>18</v>
      </c>
      <c r="C14" s="177">
        <v>45819.26660879629</v>
      </c>
      <c r="D14" s="177">
        <v>45819.266923773146</v>
      </c>
      <c r="E14" s="177">
        <v>45819.29195368056</v>
      </c>
    </row>
    <row r="15">
      <c r="A15" s="459">
        <v>45819.0</v>
      </c>
      <c r="B15" s="177" t="s">
        <v>84</v>
      </c>
      <c r="C15" s="177">
        <v>45819.24434027778</v>
      </c>
      <c r="D15" s="177">
        <v>45819.24551673611</v>
      </c>
      <c r="E15" s="177">
        <v>45819.285474097225</v>
      </c>
    </row>
    <row r="16">
      <c r="A16" s="459">
        <v>45819.0</v>
      </c>
      <c r="B16" s="177" t="s">
        <v>787</v>
      </c>
      <c r="C16" s="177">
        <v>45819.27579861111</v>
      </c>
      <c r="D16" s="177">
        <v>45819.27871834491</v>
      </c>
      <c r="E16" s="177">
        <v>45819.28540541667</v>
      </c>
    </row>
    <row r="17">
      <c r="A17" s="459">
        <v>45819.0</v>
      </c>
      <c r="B17" s="177" t="s">
        <v>358</v>
      </c>
      <c r="C17" s="177">
        <v>45819.26097222222</v>
      </c>
      <c r="D17" s="177">
        <v>45819.2646084375</v>
      </c>
      <c r="E17" s="177">
        <v>45819.28082331018</v>
      </c>
    </row>
    <row r="18">
      <c r="A18" s="459">
        <v>45819.0</v>
      </c>
      <c r="B18" s="177" t="s">
        <v>45</v>
      </c>
      <c r="C18" s="177">
        <v>45819.26190972222</v>
      </c>
      <c r="D18" s="177">
        <v>45819.264945787036</v>
      </c>
      <c r="E18" s="177">
        <v>45819.27997675926</v>
      </c>
    </row>
    <row r="19">
      <c r="A19" s="459">
        <v>45819.0</v>
      </c>
      <c r="B19" s="177" t="s">
        <v>76</v>
      </c>
      <c r="C19" s="177">
        <v>45819.260717592595</v>
      </c>
      <c r="D19" s="177">
        <v>45819.262607083336</v>
      </c>
      <c r="E19" s="177">
        <v>45819.2795371875</v>
      </c>
    </row>
    <row r="20">
      <c r="A20" s="459">
        <v>45819.0</v>
      </c>
      <c r="B20" s="177" t="s">
        <v>235</v>
      </c>
      <c r="C20" s="177">
        <v>45819.251597222225</v>
      </c>
      <c r="D20" s="177">
        <v>45819.25286890046</v>
      </c>
      <c r="E20" s="177">
        <v>45819.276372025466</v>
      </c>
    </row>
    <row r="21">
      <c r="A21" s="459">
        <v>45819.0</v>
      </c>
      <c r="B21" s="177" t="s">
        <v>101</v>
      </c>
      <c r="C21" s="177">
        <v>45819.255520833336</v>
      </c>
      <c r="D21" s="177">
        <v>45819.25677716435</v>
      </c>
      <c r="E21" s="177">
        <v>45819.27618082176</v>
      </c>
    </row>
    <row r="22">
      <c r="A22" s="459">
        <v>45819.0</v>
      </c>
      <c r="B22" s="177" t="s">
        <v>9</v>
      </c>
      <c r="C22" s="177">
        <v>45819.25130787037</v>
      </c>
      <c r="D22" s="177">
        <v>45819.25403628472</v>
      </c>
      <c r="E22" s="177">
        <v>45819.27563148148</v>
      </c>
    </row>
    <row r="23">
      <c r="A23" s="459">
        <v>45819.0</v>
      </c>
      <c r="B23" s="177" t="s">
        <v>157</v>
      </c>
      <c r="C23" s="177">
        <v>45819.251759259256</v>
      </c>
      <c r="D23" s="177">
        <v>45819.252215277775</v>
      </c>
      <c r="E23" s="177">
        <v>45819.273537719906</v>
      </c>
    </row>
    <row r="24">
      <c r="A24" s="459">
        <v>45819.0</v>
      </c>
      <c r="B24" s="177" t="s">
        <v>172</v>
      </c>
      <c r="C24" s="177">
        <v>45819.235659722224</v>
      </c>
      <c r="D24" s="177">
        <v>45819.24030196759</v>
      </c>
      <c r="E24" s="177">
        <v>45819.27292166667</v>
      </c>
    </row>
    <row r="25">
      <c r="A25" s="459">
        <v>45819.0</v>
      </c>
      <c r="B25" s="177" t="s">
        <v>17</v>
      </c>
      <c r="C25" s="177">
        <v>45819.25636574074</v>
      </c>
      <c r="D25" s="177">
        <v>45819.25749268519</v>
      </c>
      <c r="E25" s="177">
        <v>45819.27155091435</v>
      </c>
    </row>
    <row r="26">
      <c r="A26" s="459">
        <v>45819.0</v>
      </c>
      <c r="B26" s="177" t="s">
        <v>52</v>
      </c>
      <c r="C26" s="177">
        <v>45819.25613425926</v>
      </c>
      <c r="D26" s="177">
        <v>45819.26546408565</v>
      </c>
      <c r="E26" s="177">
        <v>45819.27044458334</v>
      </c>
    </row>
    <row r="27">
      <c r="A27" s="459">
        <v>45819.0</v>
      </c>
      <c r="B27" s="177" t="s">
        <v>174</v>
      </c>
      <c r="C27" s="177">
        <v>45819.251435185186</v>
      </c>
      <c r="D27" s="177">
        <v>45819.25684947916</v>
      </c>
      <c r="E27" s="177">
        <v>45819.27015895833</v>
      </c>
    </row>
    <row r="28">
      <c r="A28" s="459">
        <v>45819.0</v>
      </c>
      <c r="B28" s="177" t="s">
        <v>198</v>
      </c>
      <c r="C28" s="177">
        <v>45819.26372685185</v>
      </c>
      <c r="D28" s="177">
        <v>45819.26558349537</v>
      </c>
      <c r="E28" s="177">
        <v>45819.269891331016</v>
      </c>
    </row>
    <row r="29">
      <c r="A29" s="459">
        <v>45819.0</v>
      </c>
      <c r="B29" s="177" t="s">
        <v>291</v>
      </c>
      <c r="C29" s="177">
        <v>45819.255011574074</v>
      </c>
      <c r="D29" s="177">
        <v>45819.25616103009</v>
      </c>
      <c r="E29" s="177">
        <v>45819.2697477662</v>
      </c>
    </row>
    <row r="30">
      <c r="A30" s="459">
        <v>45819.0</v>
      </c>
      <c r="B30" s="177" t="s">
        <v>226</v>
      </c>
      <c r="C30" s="177">
        <v>45819.23793981481</v>
      </c>
      <c r="D30" s="177">
        <v>45819.24107664352</v>
      </c>
      <c r="E30" s="177">
        <v>45819.26954712963</v>
      </c>
    </row>
    <row r="31">
      <c r="A31" s="459">
        <v>45819.0</v>
      </c>
      <c r="B31" s="177" t="s">
        <v>8</v>
      </c>
      <c r="C31" s="177">
        <v>45819.240532407406</v>
      </c>
      <c r="D31" s="177">
        <v>45819.26570089121</v>
      </c>
      <c r="E31" s="177">
        <v>45819.26903038195</v>
      </c>
    </row>
    <row r="32">
      <c r="A32" s="459">
        <v>45819.0</v>
      </c>
      <c r="B32" s="177" t="s">
        <v>7</v>
      </c>
      <c r="C32" s="177">
        <v>45819.20711805556</v>
      </c>
      <c r="D32" s="177">
        <v>45819.20852880787</v>
      </c>
      <c r="E32" s="177">
        <v>45819.26809917824</v>
      </c>
    </row>
    <row r="33">
      <c r="A33" s="459">
        <v>45819.0</v>
      </c>
      <c r="B33" s="177" t="s">
        <v>360</v>
      </c>
      <c r="C33" s="177">
        <v>45819.23082175926</v>
      </c>
      <c r="D33" s="177">
        <v>45819.23276342593</v>
      </c>
      <c r="E33" s="177">
        <v>45819.267813796294</v>
      </c>
    </row>
    <row r="34">
      <c r="A34" s="459">
        <v>45819.0</v>
      </c>
      <c r="B34" s="177" t="s">
        <v>31</v>
      </c>
      <c r="C34" s="177">
        <v>45819.242268518516</v>
      </c>
      <c r="D34" s="177">
        <v>45819.24382780093</v>
      </c>
      <c r="E34" s="177">
        <v>45819.26696796296</v>
      </c>
    </row>
    <row r="35">
      <c r="A35" s="459">
        <v>45819.0</v>
      </c>
      <c r="B35" s="177" t="s">
        <v>771</v>
      </c>
      <c r="C35" s="177">
        <v>45819.25366898148</v>
      </c>
      <c r="D35" s="177">
        <v>45819.2625522338</v>
      </c>
      <c r="E35" s="177">
        <v>45819.26638980324</v>
      </c>
    </row>
    <row r="36">
      <c r="A36" s="459">
        <v>45819.0</v>
      </c>
      <c r="B36" s="177" t="s">
        <v>205</v>
      </c>
      <c r="C36" s="177">
        <v>45819.250659722224</v>
      </c>
      <c r="D36" s="177">
        <v>45819.25346769676</v>
      </c>
      <c r="E36" s="177">
        <v>45819.26598462963</v>
      </c>
    </row>
    <row r="37">
      <c r="A37" s="459">
        <v>45819.0</v>
      </c>
      <c r="B37" s="177" t="s">
        <v>201</v>
      </c>
      <c r="C37" s="177">
        <v>45819.24894675926</v>
      </c>
      <c r="D37" s="177">
        <v>45819.250516782406</v>
      </c>
      <c r="E37" s="177">
        <v>45819.26502099537</v>
      </c>
    </row>
    <row r="38">
      <c r="A38" s="459">
        <v>45819.0</v>
      </c>
      <c r="B38" s="177" t="s">
        <v>602</v>
      </c>
      <c r="C38" s="177">
        <v>45819.25875</v>
      </c>
      <c r="D38" s="177">
        <v>45819.26219862269</v>
      </c>
      <c r="E38" s="177">
        <v>45819.26471899306</v>
      </c>
    </row>
    <row r="39">
      <c r="A39" s="459">
        <v>45819.0</v>
      </c>
      <c r="B39" s="177" t="s">
        <v>227</v>
      </c>
      <c r="C39" s="177">
        <v>45819.23302083334</v>
      </c>
      <c r="D39" s="177">
        <v>45819.23662239583</v>
      </c>
      <c r="E39" s="177">
        <v>45819.263436319445</v>
      </c>
    </row>
    <row r="40">
      <c r="A40" s="459">
        <v>45819.0</v>
      </c>
      <c r="B40" s="177" t="s">
        <v>422</v>
      </c>
      <c r="C40" s="177">
        <v>45819.23947916667</v>
      </c>
      <c r="D40" s="177">
        <v>45819.242193541664</v>
      </c>
      <c r="E40" s="177">
        <v>45819.25982348379</v>
      </c>
    </row>
    <row r="41">
      <c r="A41" s="459">
        <v>45819.0</v>
      </c>
      <c r="B41" s="177" t="s">
        <v>263</v>
      </c>
      <c r="C41" s="177">
        <v>45819.24350694445</v>
      </c>
      <c r="D41" s="177">
        <v>45819.248001493055</v>
      </c>
      <c r="E41" s="177">
        <v>45819.259788993055</v>
      </c>
    </row>
    <row r="42">
      <c r="A42" s="459">
        <v>45819.0</v>
      </c>
      <c r="B42" s="177" t="s">
        <v>88</v>
      </c>
      <c r="C42" s="177">
        <v>45819.21539351852</v>
      </c>
      <c r="D42" s="177">
        <v>45819.21989350695</v>
      </c>
      <c r="E42" s="177">
        <v>45819.25898052083</v>
      </c>
    </row>
    <row r="43">
      <c r="A43" s="459">
        <v>45819.0</v>
      </c>
      <c r="B43" s="177" t="s">
        <v>30</v>
      </c>
      <c r="C43" s="177">
        <v>45819.238599537035</v>
      </c>
      <c r="D43" s="177">
        <v>45819.239508900464</v>
      </c>
      <c r="E43" s="177">
        <v>45819.25725229167</v>
      </c>
    </row>
    <row r="44">
      <c r="A44" s="459">
        <v>45819.0</v>
      </c>
      <c r="B44" s="177" t="s">
        <v>125</v>
      </c>
      <c r="C44" s="177">
        <v>45819.14603009259</v>
      </c>
      <c r="D44" s="177">
        <v>45819.21043122685</v>
      </c>
      <c r="E44" s="177">
        <v>45819.2571572338</v>
      </c>
    </row>
    <row r="45">
      <c r="A45" s="459">
        <v>45819.0</v>
      </c>
      <c r="B45" s="177" t="s">
        <v>11</v>
      </c>
      <c r="C45" s="177">
        <v>45819.229849537034</v>
      </c>
      <c r="D45" s="177">
        <v>45819.23268460648</v>
      </c>
      <c r="E45" s="177">
        <v>45819.25640517361</v>
      </c>
    </row>
    <row r="46">
      <c r="A46" s="459">
        <v>45819.0</v>
      </c>
      <c r="B46" s="177" t="s">
        <v>50</v>
      </c>
      <c r="C46" s="177">
        <v>45819.24642361111</v>
      </c>
      <c r="D46" s="177">
        <v>45819.24703078704</v>
      </c>
      <c r="E46" s="177">
        <v>45819.254788125</v>
      </c>
    </row>
    <row r="47">
      <c r="A47" s="459">
        <v>45819.0</v>
      </c>
      <c r="B47" s="177" t="s">
        <v>241</v>
      </c>
      <c r="C47" s="177">
        <v>45819.236759259256</v>
      </c>
      <c r="D47" s="177">
        <v>45819.23895672453</v>
      </c>
      <c r="E47" s="177">
        <v>45819.25280310185</v>
      </c>
    </row>
    <row r="48">
      <c r="A48" s="459">
        <v>45819.0</v>
      </c>
      <c r="B48" s="177" t="s">
        <v>295</v>
      </c>
      <c r="C48" s="177">
        <v>45819.2303125</v>
      </c>
      <c r="D48" s="177">
        <v>45819.23450726852</v>
      </c>
      <c r="E48" s="177">
        <v>45819.25146313658</v>
      </c>
    </row>
    <row r="49">
      <c r="A49" s="459">
        <v>45819.0</v>
      </c>
      <c r="B49" s="177" t="s">
        <v>49</v>
      </c>
      <c r="C49" s="177">
        <v>45819.22350694444</v>
      </c>
      <c r="D49" s="177">
        <v>45819.228657291664</v>
      </c>
      <c r="E49" s="177">
        <v>45819.25093278935</v>
      </c>
    </row>
    <row r="50">
      <c r="A50" s="459">
        <v>45819.0</v>
      </c>
      <c r="B50" s="177" t="s">
        <v>1932</v>
      </c>
      <c r="C50" s="177">
        <v>45819.24180555555</v>
      </c>
      <c r="D50" s="177">
        <v>45819.24476678241</v>
      </c>
      <c r="E50" s="177">
        <v>45819.24947952546</v>
      </c>
    </row>
    <row r="51">
      <c r="A51" s="459">
        <v>45819.0</v>
      </c>
      <c r="B51" s="177" t="s">
        <v>66</v>
      </c>
      <c r="C51" s="177">
        <v>45819.22461805555</v>
      </c>
      <c r="D51" s="177">
        <v>45819.22746181713</v>
      </c>
      <c r="E51" s="177">
        <v>45819.249428125</v>
      </c>
    </row>
    <row r="52">
      <c r="A52" s="459">
        <v>45819.0</v>
      </c>
      <c r="B52" s="177" t="s">
        <v>328</v>
      </c>
      <c r="C52" s="177">
        <v>45819.231620370374</v>
      </c>
      <c r="D52" s="177">
        <v>45819.23455444445</v>
      </c>
      <c r="E52" s="177">
        <v>45819.249174212964</v>
      </c>
    </row>
    <row r="53">
      <c r="A53" s="459">
        <v>45819.0</v>
      </c>
      <c r="B53" s="177" t="s">
        <v>23</v>
      </c>
      <c r="C53" s="177">
        <v>45819.195185185185</v>
      </c>
      <c r="D53" s="177">
        <v>45819.215762280095</v>
      </c>
      <c r="E53" s="177">
        <v>45819.24863976852</v>
      </c>
    </row>
    <row r="54">
      <c r="A54" s="459">
        <v>45819.0</v>
      </c>
      <c r="B54" s="177" t="s">
        <v>160</v>
      </c>
      <c r="C54" s="177">
        <v>45819.20548611111</v>
      </c>
      <c r="D54" s="177">
        <v>45819.209895671294</v>
      </c>
      <c r="E54" s="177">
        <v>45819.248422233795</v>
      </c>
    </row>
    <row r="55">
      <c r="A55" s="459">
        <v>45819.0</v>
      </c>
      <c r="B55" s="177" t="s">
        <v>43</v>
      </c>
      <c r="C55" s="177">
        <v>45819.12960648148</v>
      </c>
      <c r="D55" s="177">
        <v>45819.239799780094</v>
      </c>
      <c r="E55" s="177">
        <v>45819.2477178125</v>
      </c>
    </row>
    <row r="56">
      <c r="A56" s="459">
        <v>45819.0</v>
      </c>
      <c r="B56" s="177" t="s">
        <v>1120</v>
      </c>
      <c r="C56" s="177">
        <v>45819.230775462966</v>
      </c>
      <c r="D56" s="177">
        <v>45819.23145148148</v>
      </c>
      <c r="E56" s="177">
        <v>45819.24747342592</v>
      </c>
    </row>
    <row r="57">
      <c r="A57" s="459">
        <v>45819.0</v>
      </c>
      <c r="B57" s="177" t="s">
        <v>24</v>
      </c>
      <c r="C57" s="177">
        <v>45819.2118287037</v>
      </c>
      <c r="D57" s="177">
        <v>45819.21346112269</v>
      </c>
      <c r="E57" s="177">
        <v>45819.24495652778</v>
      </c>
    </row>
    <row r="58">
      <c r="A58" s="459">
        <v>45819.0</v>
      </c>
      <c r="B58" s="177" t="s">
        <v>54</v>
      </c>
      <c r="C58" s="177">
        <v>45819.22969907407</v>
      </c>
      <c r="D58" s="177">
        <v>45819.2349675</v>
      </c>
      <c r="E58" s="177">
        <v>45819.2445862963</v>
      </c>
    </row>
    <row r="59">
      <c r="A59" s="459">
        <v>45819.0</v>
      </c>
      <c r="B59" s="177" t="s">
        <v>118</v>
      </c>
      <c r="C59" s="177">
        <v>45819.100324074076</v>
      </c>
      <c r="D59" s="177">
        <v>45819.21917172454</v>
      </c>
      <c r="E59" s="177">
        <v>45819.24389277778</v>
      </c>
    </row>
    <row r="60">
      <c r="A60" s="459">
        <v>45819.0</v>
      </c>
      <c r="B60" s="177" t="s">
        <v>91</v>
      </c>
      <c r="C60" s="177">
        <v>45819.22855324074</v>
      </c>
      <c r="D60" s="177">
        <v>45819.228949143515</v>
      </c>
      <c r="E60" s="177">
        <v>45819.243600636575</v>
      </c>
    </row>
    <row r="61">
      <c r="A61" s="459">
        <v>45819.0</v>
      </c>
      <c r="B61" s="177" t="s">
        <v>79</v>
      </c>
      <c r="C61" s="177">
        <v>45819.21061342592</v>
      </c>
      <c r="D61" s="177">
        <v>45819.21385729167</v>
      </c>
      <c r="E61" s="177">
        <v>45819.24239957176</v>
      </c>
    </row>
    <row r="62">
      <c r="A62" s="459">
        <v>45819.0</v>
      </c>
      <c r="B62" s="177" t="s">
        <v>317</v>
      </c>
      <c r="C62" s="177">
        <v>45819.1724537037</v>
      </c>
      <c r="D62" s="177">
        <v>45819.17513103009</v>
      </c>
      <c r="E62" s="177">
        <v>45819.24033527778</v>
      </c>
    </row>
    <row r="63">
      <c r="A63" s="459">
        <v>45819.0</v>
      </c>
      <c r="B63" s="177" t="s">
        <v>329</v>
      </c>
      <c r="C63" s="177">
        <v>45819.22605324074</v>
      </c>
      <c r="D63" s="177">
        <v>45819.228695844904</v>
      </c>
      <c r="E63" s="177">
        <v>45819.23935144676</v>
      </c>
    </row>
    <row r="64">
      <c r="A64" s="459">
        <v>45819.0</v>
      </c>
      <c r="B64" s="177" t="s">
        <v>185</v>
      </c>
      <c r="C64" s="177">
        <v>45819.21738425926</v>
      </c>
      <c r="D64" s="177">
        <v>45819.226565972225</v>
      </c>
      <c r="E64" s="177">
        <v>45819.23756837963</v>
      </c>
    </row>
    <row r="65">
      <c r="A65" s="459">
        <v>45819.0</v>
      </c>
      <c r="B65" s="177" t="s">
        <v>104</v>
      </c>
      <c r="C65" s="177">
        <v>45819.22244212963</v>
      </c>
      <c r="D65" s="177">
        <v>45819.22500240741</v>
      </c>
      <c r="E65" s="177">
        <v>45819.23743577546</v>
      </c>
    </row>
    <row r="66">
      <c r="A66" s="459">
        <v>45819.0</v>
      </c>
      <c r="B66" s="177" t="s">
        <v>40</v>
      </c>
      <c r="C66" s="177">
        <v>45819.21472222222</v>
      </c>
      <c r="D66" s="177">
        <v>45819.219335243055</v>
      </c>
      <c r="E66" s="177">
        <v>45819.23678905093</v>
      </c>
    </row>
    <row r="67">
      <c r="A67" s="459">
        <v>45819.0</v>
      </c>
      <c r="B67" s="177" t="s">
        <v>193</v>
      </c>
      <c r="C67" s="177">
        <v>45819.162303240744</v>
      </c>
      <c r="D67" s="177">
        <v>45819.17037292824</v>
      </c>
      <c r="E67" s="177">
        <v>45819.23653502315</v>
      </c>
    </row>
    <row r="68">
      <c r="A68" s="459">
        <v>45819.0</v>
      </c>
      <c r="B68" s="177" t="s">
        <v>728</v>
      </c>
      <c r="C68" s="177">
        <v>45819.20972222222</v>
      </c>
      <c r="D68" s="177">
        <v>45819.213185347224</v>
      </c>
      <c r="E68" s="177">
        <v>45819.23510315972</v>
      </c>
    </row>
    <row r="69">
      <c r="A69" s="459">
        <v>45819.0</v>
      </c>
      <c r="B69" s="177" t="s">
        <v>58</v>
      </c>
      <c r="C69" s="177">
        <v>45819.16490740741</v>
      </c>
      <c r="D69" s="177">
        <v>45819.222270729166</v>
      </c>
      <c r="E69" s="177">
        <v>45819.23129773148</v>
      </c>
    </row>
    <row r="70">
      <c r="A70" s="459">
        <v>45819.0</v>
      </c>
      <c r="B70" s="177" t="s">
        <v>279</v>
      </c>
      <c r="C70" s="177">
        <v>45819.22399305556</v>
      </c>
      <c r="D70" s="177">
        <v>45819.22835247685</v>
      </c>
      <c r="E70" s="177">
        <v>45819.23086173611</v>
      </c>
    </row>
    <row r="71">
      <c r="A71" s="459">
        <v>45819.0</v>
      </c>
      <c r="B71" s="177" t="s">
        <v>240</v>
      </c>
      <c r="C71" s="177">
        <v>45819.15017361111</v>
      </c>
      <c r="D71" s="177">
        <v>45819.20962674769</v>
      </c>
      <c r="E71" s="177">
        <v>45819.22991760416</v>
      </c>
    </row>
    <row r="72">
      <c r="A72" s="459">
        <v>45819.0</v>
      </c>
      <c r="B72" s="177" t="s">
        <v>132</v>
      </c>
      <c r="C72" s="177">
        <v>45819.16546296296</v>
      </c>
      <c r="D72" s="177">
        <v>45819.219155405095</v>
      </c>
      <c r="E72" s="177">
        <v>45819.229596261575</v>
      </c>
    </row>
    <row r="73">
      <c r="A73" s="459">
        <v>45819.0</v>
      </c>
      <c r="B73" s="177" t="s">
        <v>75</v>
      </c>
      <c r="C73" s="177">
        <v>45819.141018518516</v>
      </c>
      <c r="D73" s="177">
        <v>45819.196774965276</v>
      </c>
      <c r="E73" s="177">
        <v>45819.22915982639</v>
      </c>
    </row>
    <row r="74">
      <c r="A74" s="459">
        <v>45819.0</v>
      </c>
      <c r="B74" s="177" t="s">
        <v>221</v>
      </c>
      <c r="C74" s="177">
        <v>45819.20659722222</v>
      </c>
      <c r="D74" s="177">
        <v>45819.212287222224</v>
      </c>
      <c r="E74" s="177">
        <v>45819.229008159724</v>
      </c>
    </row>
    <row r="75">
      <c r="A75" s="459">
        <v>45819.0</v>
      </c>
      <c r="B75" s="177" t="s">
        <v>179</v>
      </c>
      <c r="C75" s="177">
        <v>45819.147256944445</v>
      </c>
      <c r="D75" s="177">
        <v>45819.14760539352</v>
      </c>
      <c r="E75" s="177">
        <v>45819.22883890046</v>
      </c>
    </row>
    <row r="76">
      <c r="A76" s="459">
        <v>45819.0</v>
      </c>
      <c r="B76" s="177" t="s">
        <v>1362</v>
      </c>
      <c r="C76" s="177">
        <v>45819.14163194445</v>
      </c>
      <c r="D76" s="177">
        <v>45819.21237981482</v>
      </c>
      <c r="E76" s="177">
        <v>45819.22792309028</v>
      </c>
    </row>
    <row r="77">
      <c r="A77" s="459">
        <v>45819.0</v>
      </c>
      <c r="B77" s="177" t="s">
        <v>703</v>
      </c>
      <c r="C77" s="177">
        <v>45819.200590277775</v>
      </c>
      <c r="D77" s="177">
        <v>45819.20897480324</v>
      </c>
      <c r="E77" s="177">
        <v>45819.22772009259</v>
      </c>
    </row>
    <row r="78">
      <c r="A78" s="459">
        <v>45819.0</v>
      </c>
      <c r="B78" s="177" t="s">
        <v>306</v>
      </c>
      <c r="C78" s="177">
        <v>45819.15012731482</v>
      </c>
      <c r="D78" s="177">
        <v>45819.21818542824</v>
      </c>
      <c r="E78" s="177">
        <v>45819.22530337963</v>
      </c>
    </row>
    <row r="79">
      <c r="A79" s="459">
        <v>45819.0</v>
      </c>
      <c r="B79" s="177" t="s">
        <v>323</v>
      </c>
      <c r="C79" s="177">
        <v>45819.20539351852</v>
      </c>
      <c r="D79" s="177">
        <v>45819.20672032407</v>
      </c>
      <c r="E79" s="177">
        <v>45819.225172199076</v>
      </c>
    </row>
    <row r="80">
      <c r="A80" s="459">
        <v>45819.0</v>
      </c>
      <c r="B80" s="177" t="s">
        <v>170</v>
      </c>
      <c r="C80" s="177">
        <v>45819.202731481484</v>
      </c>
      <c r="D80" s="177">
        <v>45819.21332512731</v>
      </c>
      <c r="E80" s="177">
        <v>45819.22458978009</v>
      </c>
    </row>
    <row r="81">
      <c r="A81" s="459">
        <v>45819.0</v>
      </c>
      <c r="B81" s="177" t="s">
        <v>224</v>
      </c>
      <c r="C81" s="177">
        <v>45819.21063657408</v>
      </c>
      <c r="D81" s="177">
        <v>45819.21172230324</v>
      </c>
      <c r="E81" s="177">
        <v>45819.22370150463</v>
      </c>
    </row>
    <row r="82">
      <c r="A82" s="459">
        <v>45819.0</v>
      </c>
      <c r="B82" s="177" t="s">
        <v>89</v>
      </c>
      <c r="C82" s="177">
        <v>45819.20726851852</v>
      </c>
      <c r="D82" s="177">
        <v>45819.20995425926</v>
      </c>
      <c r="E82" s="177">
        <v>45819.22312199074</v>
      </c>
    </row>
    <row r="83">
      <c r="A83" s="459">
        <v>45819.0</v>
      </c>
      <c r="B83" s="177" t="s">
        <v>186</v>
      </c>
      <c r="C83" s="177">
        <v>45819.08994212963</v>
      </c>
      <c r="D83" s="177">
        <v>45819.21568951389</v>
      </c>
      <c r="E83" s="177">
        <v>45819.22172465278</v>
      </c>
    </row>
    <row r="84">
      <c r="A84" s="459">
        <v>45819.0</v>
      </c>
      <c r="B84" s="177" t="s">
        <v>468</v>
      </c>
      <c r="C84" s="177">
        <v>45819.135787037034</v>
      </c>
      <c r="D84" s="177">
        <v>45819.20249806713</v>
      </c>
      <c r="E84" s="177">
        <v>45819.22012159722</v>
      </c>
    </row>
    <row r="85">
      <c r="A85" s="459">
        <v>45819.0</v>
      </c>
      <c r="B85" s="177" t="s">
        <v>12</v>
      </c>
      <c r="C85" s="177">
        <v>45819.13684027778</v>
      </c>
      <c r="D85" s="177">
        <v>45819.2099371875</v>
      </c>
      <c r="E85" s="177">
        <v>45819.219214247685</v>
      </c>
    </row>
    <row r="86">
      <c r="A86" s="459">
        <v>45819.0</v>
      </c>
      <c r="B86" s="177" t="s">
        <v>335</v>
      </c>
      <c r="C86" s="177">
        <v>45819.18185185185</v>
      </c>
      <c r="D86" s="177">
        <v>45819.185048831016</v>
      </c>
      <c r="E86" s="177">
        <v>45819.2184671412</v>
      </c>
    </row>
    <row r="87">
      <c r="A87" s="459">
        <v>45819.0</v>
      </c>
      <c r="B87" s="177" t="s">
        <v>331</v>
      </c>
      <c r="C87" s="177">
        <v>45819.17151620371</v>
      </c>
      <c r="D87" s="177">
        <v>45819.203333460646</v>
      </c>
      <c r="E87" s="177">
        <v>45819.21790804398</v>
      </c>
    </row>
    <row r="88">
      <c r="A88" s="459">
        <v>45819.0</v>
      </c>
      <c r="B88" s="177" t="s">
        <v>73</v>
      </c>
      <c r="C88" s="177">
        <v>45819.149375</v>
      </c>
      <c r="D88" s="177">
        <v>45819.19509259259</v>
      </c>
      <c r="E88" s="177">
        <v>45819.21731445602</v>
      </c>
    </row>
    <row r="89">
      <c r="A89" s="459">
        <v>45819.0</v>
      </c>
      <c r="B89" s="177" t="s">
        <v>1609</v>
      </c>
      <c r="C89" s="177">
        <v>45819.206921296296</v>
      </c>
      <c r="D89" s="177">
        <v>45819.209297650465</v>
      </c>
      <c r="E89" s="177">
        <v>45819.21717888889</v>
      </c>
    </row>
    <row r="90">
      <c r="A90" s="459">
        <v>45819.0</v>
      </c>
      <c r="B90" s="177" t="s">
        <v>773</v>
      </c>
      <c r="C90" s="177">
        <v>45819.201516203706</v>
      </c>
      <c r="D90" s="177">
        <v>45819.21053204861</v>
      </c>
      <c r="E90" s="177">
        <v>45819.21706746528</v>
      </c>
    </row>
    <row r="91">
      <c r="A91" s="459">
        <v>45819.0</v>
      </c>
      <c r="B91" s="177" t="s">
        <v>1452</v>
      </c>
      <c r="C91" s="177">
        <v>45819.197604166664</v>
      </c>
      <c r="D91" s="177">
        <v>45819.19863422454</v>
      </c>
      <c r="E91" s="177">
        <v>45819.21574677083</v>
      </c>
    </row>
    <row r="92">
      <c r="A92" s="459">
        <v>45819.0</v>
      </c>
      <c r="B92" s="177" t="s">
        <v>124</v>
      </c>
      <c r="C92" s="177">
        <v>45819.1255787037</v>
      </c>
      <c r="D92" s="177">
        <v>45819.198652060186</v>
      </c>
      <c r="E92" s="177">
        <v>45819.21422581019</v>
      </c>
    </row>
    <row r="93">
      <c r="A93" s="459">
        <v>45819.0</v>
      </c>
      <c r="B93" s="177" t="s">
        <v>64</v>
      </c>
      <c r="C93" s="177">
        <v>45819.16813657407</v>
      </c>
      <c r="D93" s="177">
        <v>45819.171236979164</v>
      </c>
      <c r="E93" s="177">
        <v>45819.21344096065</v>
      </c>
    </row>
    <row r="94">
      <c r="A94" s="459">
        <v>45819.0</v>
      </c>
      <c r="B94" s="177" t="s">
        <v>219</v>
      </c>
      <c r="C94" s="177">
        <v>45819.20048611111</v>
      </c>
      <c r="D94" s="177">
        <v>45819.201809074075</v>
      </c>
      <c r="E94" s="177">
        <v>45819.21296358796</v>
      </c>
    </row>
    <row r="95">
      <c r="A95" s="459">
        <v>45819.0</v>
      </c>
      <c r="B95" s="177" t="s">
        <v>6</v>
      </c>
      <c r="C95" s="177">
        <v>45819.2075</v>
      </c>
      <c r="D95" s="177">
        <v>45819.20893849537</v>
      </c>
      <c r="E95" s="177">
        <v>45819.21227358796</v>
      </c>
    </row>
    <row r="96">
      <c r="A96" s="459">
        <v>45819.0</v>
      </c>
      <c r="B96" s="177" t="s">
        <v>135</v>
      </c>
      <c r="C96" s="177">
        <v>45819.19497685185</v>
      </c>
      <c r="D96" s="177">
        <v>45819.19591670139</v>
      </c>
      <c r="E96" s="177">
        <v>45819.211899016205</v>
      </c>
    </row>
    <row r="97">
      <c r="A97" s="459">
        <v>45819.0</v>
      </c>
      <c r="B97" s="177" t="s">
        <v>181</v>
      </c>
      <c r="C97" s="177">
        <v>45819.16994212963</v>
      </c>
      <c r="D97" s="177">
        <v>45819.195318784725</v>
      </c>
      <c r="E97" s="177">
        <v>45819.21042232639</v>
      </c>
    </row>
    <row r="98">
      <c r="A98" s="459">
        <v>45819.0</v>
      </c>
      <c r="B98" s="177" t="s">
        <v>146</v>
      </c>
      <c r="C98" s="177">
        <v>45819.14607638889</v>
      </c>
      <c r="D98" s="177">
        <v>45819.1858684375</v>
      </c>
      <c r="E98" s="177">
        <v>45819.21001806713</v>
      </c>
    </row>
    <row r="99">
      <c r="A99" s="459">
        <v>45819.0</v>
      </c>
      <c r="B99" s="177" t="s">
        <v>92</v>
      </c>
      <c r="C99" s="177">
        <v>45819.177395833336</v>
      </c>
      <c r="D99" s="177">
        <v>45819.19294474537</v>
      </c>
      <c r="E99" s="177">
        <v>45819.209262662036</v>
      </c>
    </row>
    <row r="100">
      <c r="A100" s="459">
        <v>45819.0</v>
      </c>
      <c r="B100" s="177" t="s">
        <v>86</v>
      </c>
      <c r="C100" s="177">
        <v>45819.12774305556</v>
      </c>
      <c r="D100" s="177">
        <v>45819.19890974537</v>
      </c>
      <c r="E100" s="177">
        <v>45819.20811832176</v>
      </c>
    </row>
    <row r="101">
      <c r="A101" s="459">
        <v>45819.0</v>
      </c>
      <c r="B101" s="177" t="s">
        <v>399</v>
      </c>
      <c r="C101" s="177">
        <v>45819.15460648148</v>
      </c>
      <c r="D101" s="177">
        <v>45819.19845077546</v>
      </c>
      <c r="E101" s="177">
        <v>45819.207657314815</v>
      </c>
    </row>
    <row r="102">
      <c r="A102" s="459">
        <v>45819.0</v>
      </c>
      <c r="B102" s="177" t="s">
        <v>139</v>
      </c>
      <c r="C102" s="177">
        <v>45819.140381944446</v>
      </c>
      <c r="D102" s="177">
        <v>45819.1988996875</v>
      </c>
      <c r="E102" s="177">
        <v>45819.207068414355</v>
      </c>
    </row>
    <row r="103">
      <c r="A103" s="459">
        <v>45819.0</v>
      </c>
      <c r="B103" s="177" t="s">
        <v>286</v>
      </c>
      <c r="C103" s="177">
        <v>45819.1</v>
      </c>
      <c r="D103" s="177">
        <v>45819.19328762731</v>
      </c>
      <c r="E103" s="177">
        <v>45819.206479988425</v>
      </c>
    </row>
    <row r="104">
      <c r="A104" s="459">
        <v>45819.0</v>
      </c>
      <c r="B104" s="177" t="s">
        <v>325</v>
      </c>
      <c r="C104" s="177">
        <v>45819.156435185185</v>
      </c>
      <c r="D104" s="177">
        <v>45819.20008710648</v>
      </c>
      <c r="E104" s="177">
        <v>45819.20479357639</v>
      </c>
    </row>
    <row r="105">
      <c r="A105" s="459">
        <v>45819.0</v>
      </c>
      <c r="B105" s="177" t="s">
        <v>13</v>
      </c>
      <c r="C105" s="177">
        <v>45819.19831018519</v>
      </c>
      <c r="D105" s="177">
        <v>45819.19868434028</v>
      </c>
      <c r="E105" s="177">
        <v>45819.201265104166</v>
      </c>
    </row>
    <row r="106">
      <c r="A106" s="459">
        <v>45819.0</v>
      </c>
      <c r="B106" s="80" t="s">
        <v>103</v>
      </c>
      <c r="C106" s="177">
        <v>45819.115428240744</v>
      </c>
      <c r="D106" s="177">
        <v>45819.175513368056</v>
      </c>
      <c r="E106" s="177">
        <v>45819.200395266205</v>
      </c>
    </row>
    <row r="107">
      <c r="A107" s="459">
        <v>45819.0</v>
      </c>
      <c r="B107" s="177" t="s">
        <v>10</v>
      </c>
      <c r="C107" s="177">
        <v>45819.147673611114</v>
      </c>
      <c r="D107" s="177">
        <v>45819.17371322917</v>
      </c>
      <c r="E107" s="177">
        <v>45819.198506458335</v>
      </c>
    </row>
    <row r="108">
      <c r="A108" s="459">
        <v>45819.0</v>
      </c>
      <c r="B108" s="177" t="s">
        <v>116</v>
      </c>
      <c r="C108" s="177">
        <v>45819.1625</v>
      </c>
      <c r="D108" s="177">
        <v>45819.1657934375</v>
      </c>
      <c r="E108" s="177">
        <v>45819.195928333334</v>
      </c>
    </row>
    <row r="109">
      <c r="A109" s="459">
        <v>45819.0</v>
      </c>
      <c r="B109" s="177" t="s">
        <v>190</v>
      </c>
      <c r="C109" s="177">
        <v>45819.158159722225</v>
      </c>
      <c r="D109" s="177">
        <v>45819.16409157407</v>
      </c>
      <c r="E109" s="177">
        <v>45819.19468162037</v>
      </c>
    </row>
    <row r="110">
      <c r="A110" s="459">
        <v>45819.0</v>
      </c>
      <c r="B110" s="177" t="s">
        <v>96</v>
      </c>
      <c r="C110" s="177">
        <v>45819.12725694444</v>
      </c>
      <c r="D110" s="177">
        <v>45819.16932065972</v>
      </c>
      <c r="E110" s="177">
        <v>45819.19119638889</v>
      </c>
    </row>
    <row r="111">
      <c r="A111" s="459">
        <v>45819.0</v>
      </c>
      <c r="B111" s="177" t="s">
        <v>217</v>
      </c>
      <c r="C111" s="177">
        <v>45819.16641203704</v>
      </c>
      <c r="D111" s="177">
        <v>45819.17022305555</v>
      </c>
      <c r="E111" s="177">
        <v>45819.1910146875</v>
      </c>
    </row>
    <row r="112">
      <c r="A112" s="459">
        <v>45819.0</v>
      </c>
      <c r="B112" s="177" t="s">
        <v>82</v>
      </c>
      <c r="C112" s="177">
        <v>45819.17626157407</v>
      </c>
      <c r="D112" s="177">
        <v>45819.18428988426</v>
      </c>
      <c r="E112" s="177">
        <v>45819.187328125</v>
      </c>
    </row>
    <row r="113">
      <c r="A113" s="459">
        <v>45819.0</v>
      </c>
      <c r="B113" s="177" t="s">
        <v>144</v>
      </c>
      <c r="C113" s="177">
        <v>45819.167175925926</v>
      </c>
      <c r="D113" s="177">
        <v>45819.17557895833</v>
      </c>
      <c r="E113" s="177">
        <v>45819.18714488426</v>
      </c>
    </row>
    <row r="114">
      <c r="A114" s="459">
        <v>45819.0</v>
      </c>
      <c r="B114" s="177" t="s">
        <v>1394</v>
      </c>
      <c r="C114" s="177">
        <v>45819.166550925926</v>
      </c>
      <c r="D114" s="177">
        <v>45819.17890612269</v>
      </c>
      <c r="E114" s="177">
        <v>45819.18637018518</v>
      </c>
    </row>
    <row r="115">
      <c r="A115" s="459">
        <v>45819.0</v>
      </c>
      <c r="B115" s="177" t="s">
        <v>14</v>
      </c>
      <c r="C115" s="177">
        <v>45819.178611111114</v>
      </c>
      <c r="D115" s="177">
        <v>45819.179150104166</v>
      </c>
      <c r="E115" s="177">
        <v>45819.18553144676</v>
      </c>
    </row>
    <row r="116">
      <c r="A116" s="459">
        <v>45819.0</v>
      </c>
      <c r="B116" s="177" t="s">
        <v>224</v>
      </c>
      <c r="C116" s="177">
        <v>45819.1727662037</v>
      </c>
      <c r="D116" s="177">
        <v>45819.178039328704</v>
      </c>
      <c r="E116" s="177">
        <v>45819.18294042824</v>
      </c>
    </row>
    <row r="117">
      <c r="A117" s="459">
        <v>45819.0</v>
      </c>
      <c r="B117" s="177" t="s">
        <v>321</v>
      </c>
      <c r="C117" s="177">
        <v>45819.15487268518</v>
      </c>
      <c r="D117" s="177">
        <v>45819.169807858794</v>
      </c>
      <c r="E117" s="177">
        <v>45819.17875333333</v>
      </c>
    </row>
    <row r="118">
      <c r="A118" s="459">
        <v>45819.0</v>
      </c>
      <c r="B118" s="177" t="s">
        <v>130</v>
      </c>
      <c r="C118" s="177">
        <v>45819.15184027778</v>
      </c>
      <c r="D118" s="177">
        <v>45819.154222627316</v>
      </c>
      <c r="E118" s="177">
        <v>45819.17778946759</v>
      </c>
    </row>
    <row r="119">
      <c r="A119" s="459">
        <v>45819.0</v>
      </c>
      <c r="B119" s="177" t="s">
        <v>178</v>
      </c>
      <c r="C119" s="177">
        <v>45819.159467592595</v>
      </c>
      <c r="D119" s="177">
        <v>45819.164218680555</v>
      </c>
      <c r="E119" s="177">
        <v>45819.17054009259</v>
      </c>
    </row>
    <row r="120">
      <c r="A120" s="459">
        <v>45819.0</v>
      </c>
      <c r="B120" s="177" t="s">
        <v>97</v>
      </c>
      <c r="C120" s="177">
        <v>45819.14476851852</v>
      </c>
      <c r="D120" s="177">
        <v>45819.14674116898</v>
      </c>
      <c r="E120" s="177">
        <v>45819.16818511574</v>
      </c>
    </row>
    <row r="121">
      <c r="A121" s="459">
        <v>45819.0</v>
      </c>
      <c r="B121" s="177" t="s">
        <v>777</v>
      </c>
      <c r="C121" s="177">
        <v>45819.15094907407</v>
      </c>
      <c r="D121" s="177">
        <v>45819.15140826389</v>
      </c>
      <c r="E121" s="177">
        <v>45819.16818302083</v>
      </c>
    </row>
    <row r="122">
      <c r="A122" s="459">
        <v>45819.0</v>
      </c>
      <c r="B122" s="177" t="s">
        <v>27</v>
      </c>
      <c r="C122" s="177">
        <v>45819.09625</v>
      </c>
      <c r="D122" s="177">
        <v>45819.12233672454</v>
      </c>
      <c r="E122" s="177">
        <v>45819.15300790509</v>
      </c>
    </row>
    <row r="123">
      <c r="A123" s="459">
        <v>45819.0</v>
      </c>
      <c r="B123" s="177" t="s">
        <v>165</v>
      </c>
      <c r="C123" s="177">
        <v>45819.13209490741</v>
      </c>
      <c r="D123" s="177">
        <v>45819.1323815625</v>
      </c>
      <c r="E123" s="177">
        <v>45819.141297002316</v>
      </c>
    </row>
    <row r="124">
      <c r="A124" s="459">
        <v>45819.0</v>
      </c>
      <c r="B124" s="177" t="s">
        <v>517</v>
      </c>
      <c r="C124" s="177">
        <v>45819.12521990741</v>
      </c>
      <c r="D124" s="177">
        <v>45819.12814649306</v>
      </c>
      <c r="E124" s="177">
        <v>45819.14040759259</v>
      </c>
    </row>
    <row r="125">
      <c r="A125" s="459">
        <v>45819.0</v>
      </c>
      <c r="B125" s="177" t="s">
        <v>15</v>
      </c>
      <c r="C125" s="177">
        <v>45819.12170138889</v>
      </c>
      <c r="D125" s="177">
        <v>45819.13244721065</v>
      </c>
      <c r="E125" s="177">
        <v>45819.138767233795</v>
      </c>
    </row>
    <row r="126">
      <c r="A126" s="459">
        <v>45819.0</v>
      </c>
      <c r="B126" s="177" t="s">
        <v>137</v>
      </c>
      <c r="C126" s="177">
        <v>45819.11645833333</v>
      </c>
      <c r="D126" s="177">
        <v>45819.11776314815</v>
      </c>
      <c r="E126" s="177">
        <v>45819.1346834375</v>
      </c>
    </row>
    <row r="127">
      <c r="A127" s="459">
        <v>45819.0</v>
      </c>
      <c r="B127" s="177" t="s">
        <v>41</v>
      </c>
      <c r="C127" s="177">
        <v>45819.101064814815</v>
      </c>
      <c r="D127" s="177">
        <v>45819.1096146875</v>
      </c>
      <c r="E127" s="177">
        <v>45819.11849284722</v>
      </c>
    </row>
    <row r="128">
      <c r="A128" s="459">
        <v>45819.0</v>
      </c>
      <c r="B128" s="177" t="s">
        <v>29</v>
      </c>
      <c r="C128" s="177">
        <v>45819.09788194444</v>
      </c>
      <c r="D128" s="177">
        <v>45819.09908005787</v>
      </c>
      <c r="E128" s="177">
        <v>45819.11435004629</v>
      </c>
    </row>
    <row r="129">
      <c r="A129" s="459">
        <v>45819.0</v>
      </c>
      <c r="B129" s="177" t="s">
        <v>47</v>
      </c>
      <c r="C129" s="177">
        <v>45819.10065972222</v>
      </c>
      <c r="D129" s="177">
        <v>45819.10232103009</v>
      </c>
      <c r="E129" s="177">
        <v>45819.10754055555</v>
      </c>
    </row>
    <row r="130">
      <c r="A130" s="459">
        <v>45819.0</v>
      </c>
      <c r="B130" s="177" t="s">
        <v>136</v>
      </c>
      <c r="C130" s="177">
        <v>45819.09130787037</v>
      </c>
      <c r="D130" s="177">
        <v>45819.09197460648</v>
      </c>
      <c r="E130" s="177">
        <v>45819.10383056713</v>
      </c>
    </row>
    <row r="131">
      <c r="A131" s="459">
        <v>45819.0</v>
      </c>
      <c r="B131" s="177" t="s">
        <v>70</v>
      </c>
      <c r="C131" s="177">
        <v>45819.04554398148</v>
      </c>
      <c r="D131" s="177">
        <v>45819.047442696756</v>
      </c>
      <c r="E131" s="177">
        <v>45819.05195814815</v>
      </c>
    </row>
    <row r="132">
      <c r="A132" s="459">
        <v>45819.0</v>
      </c>
      <c r="B132" s="177" t="s">
        <v>198</v>
      </c>
      <c r="C132" s="177">
        <v>45819.02637731482</v>
      </c>
      <c r="D132" s="177">
        <v>45819.02880172454</v>
      </c>
      <c r="E132" s="177">
        <v>45819.029909791665</v>
      </c>
    </row>
    <row r="133">
      <c r="A133" s="459">
        <v>45819.0</v>
      </c>
      <c r="B133" s="177" t="s">
        <v>22</v>
      </c>
      <c r="C133" s="177">
        <v>45819.27915509259</v>
      </c>
      <c r="D133" s="177">
        <v>45819.31957572917</v>
      </c>
      <c r="E133" s="178"/>
    </row>
    <row r="134">
      <c r="A134" s="459">
        <v>45819.0</v>
      </c>
      <c r="B134" s="177" t="s">
        <v>25</v>
      </c>
      <c r="C134" s="177">
        <v>45819.316666666666</v>
      </c>
      <c r="D134" s="177">
        <v>45819.32086680555</v>
      </c>
      <c r="E134" s="178"/>
    </row>
    <row r="135">
      <c r="A135" s="459">
        <v>45819.0</v>
      </c>
      <c r="B135" s="177" t="s">
        <v>47</v>
      </c>
      <c r="C135" s="177">
        <v>45819.29269675926</v>
      </c>
      <c r="D135" s="177">
        <v>45819.302636134256</v>
      </c>
      <c r="E135" s="178"/>
    </row>
    <row r="136">
      <c r="A136" s="15"/>
      <c r="B136" s="15"/>
      <c r="C136" s="15"/>
      <c r="D136" s="15"/>
      <c r="E136" s="15"/>
    </row>
    <row r="137">
      <c r="A137" s="15"/>
      <c r="B137" s="15"/>
      <c r="C137" s="15"/>
      <c r="D137" s="15"/>
      <c r="E137" s="15"/>
    </row>
    <row r="138">
      <c r="A138" s="15"/>
      <c r="B138" s="15"/>
      <c r="C138" s="15"/>
      <c r="D138" s="15"/>
      <c r="E138" s="15"/>
    </row>
    <row r="139">
      <c r="A139" s="15"/>
      <c r="B139" s="15"/>
      <c r="C139" s="15"/>
      <c r="D139" s="15"/>
      <c r="E139" s="15"/>
    </row>
    <row r="140">
      <c r="A140" s="15"/>
      <c r="B140" s="15"/>
      <c r="C140" s="15"/>
      <c r="D140" s="15"/>
      <c r="E140" s="15"/>
    </row>
    <row r="141">
      <c r="A141" s="15"/>
      <c r="B141" s="15"/>
      <c r="C141" s="15"/>
      <c r="D141" s="15"/>
      <c r="E141" s="15"/>
    </row>
    <row r="142">
      <c r="A142" s="15"/>
      <c r="B142" s="15"/>
      <c r="C142" s="15"/>
      <c r="D142" s="15"/>
      <c r="E142" s="15"/>
    </row>
    <row r="143">
      <c r="A143" s="15"/>
      <c r="B143" s="15"/>
      <c r="C143" s="15"/>
      <c r="D143" s="15"/>
      <c r="E143" s="15"/>
    </row>
    <row r="144">
      <c r="A144" s="15"/>
      <c r="B144" s="15"/>
      <c r="C144" s="15"/>
      <c r="D144" s="15"/>
      <c r="E144" s="15"/>
    </row>
    <row r="145">
      <c r="A145" s="15"/>
      <c r="B145" s="15"/>
      <c r="C145" s="15"/>
      <c r="D145" s="15"/>
      <c r="E145" s="15"/>
    </row>
    <row r="146">
      <c r="A146" s="15"/>
      <c r="B146" s="15"/>
      <c r="C146" s="15"/>
      <c r="D146" s="15"/>
      <c r="E146" s="15"/>
    </row>
    <row r="147">
      <c r="A147" s="15"/>
      <c r="B147" s="15"/>
      <c r="C147" s="15"/>
      <c r="D147" s="15"/>
      <c r="E147" s="15"/>
    </row>
    <row r="148">
      <c r="A148" s="15"/>
      <c r="B148" s="15"/>
      <c r="C148" s="15"/>
      <c r="D148" s="15"/>
      <c r="E148" s="15"/>
    </row>
    <row r="149">
      <c r="A149" s="15"/>
      <c r="B149" s="15"/>
      <c r="C149" s="15"/>
      <c r="D149" s="15"/>
      <c r="E149" s="15"/>
    </row>
    <row r="150">
      <c r="A150" s="15"/>
      <c r="B150" s="15"/>
      <c r="C150" s="15"/>
      <c r="D150" s="15"/>
      <c r="E150" s="15"/>
    </row>
    <row r="151">
      <c r="A151" s="15"/>
      <c r="B151" s="15"/>
      <c r="C151" s="15"/>
      <c r="D151" s="15"/>
      <c r="E151" s="15"/>
    </row>
    <row r="152">
      <c r="A152" s="15"/>
      <c r="B152" s="15"/>
      <c r="C152" s="15"/>
      <c r="D152" s="15"/>
      <c r="E152" s="15"/>
    </row>
    <row r="153">
      <c r="A153" s="15"/>
      <c r="B153" s="15"/>
      <c r="C153" s="15"/>
      <c r="D153" s="15"/>
      <c r="E153" s="15"/>
    </row>
    <row r="154">
      <c r="A154" s="15"/>
      <c r="B154" s="15"/>
      <c r="C154" s="15"/>
      <c r="D154" s="15"/>
      <c r="E154" s="15"/>
    </row>
    <row r="155">
      <c r="A155" s="15"/>
      <c r="B155" s="15"/>
      <c r="C155" s="15"/>
      <c r="D155" s="15"/>
      <c r="E155" s="15"/>
    </row>
    <row r="156">
      <c r="A156" s="15"/>
      <c r="B156" s="15"/>
      <c r="C156" s="15"/>
      <c r="D156" s="15"/>
      <c r="E156" s="15"/>
    </row>
    <row r="157">
      <c r="A157" s="15"/>
      <c r="B157" s="15"/>
      <c r="C157" s="15"/>
      <c r="D157" s="15"/>
      <c r="E157" s="15"/>
    </row>
    <row r="158">
      <c r="A158" s="15"/>
      <c r="B158" s="15"/>
      <c r="C158" s="15"/>
      <c r="D158" s="15"/>
      <c r="E158" s="15"/>
    </row>
    <row r="159">
      <c r="A159" s="15"/>
      <c r="B159" s="15"/>
      <c r="C159" s="15"/>
      <c r="D159" s="15"/>
      <c r="E159" s="15"/>
    </row>
    <row r="160">
      <c r="A160" s="15"/>
      <c r="B160" s="15"/>
      <c r="C160" s="15"/>
      <c r="D160" s="15"/>
      <c r="E160" s="15"/>
    </row>
    <row r="161">
      <c r="A161" s="15"/>
      <c r="B161" s="15"/>
      <c r="C161" s="15"/>
      <c r="D161" s="15"/>
      <c r="E161" s="15"/>
    </row>
    <row r="162">
      <c r="A162" s="15"/>
      <c r="B162" s="15"/>
      <c r="C162" s="15"/>
      <c r="D162" s="15"/>
      <c r="E162" s="15"/>
    </row>
    <row r="163">
      <c r="A163" s="15"/>
      <c r="B163" s="15"/>
      <c r="C163" s="15"/>
      <c r="D163" s="15"/>
      <c r="E163" s="15"/>
    </row>
    <row r="164">
      <c r="A164" s="15"/>
      <c r="B164" s="15"/>
      <c r="C164" s="15"/>
      <c r="D164" s="15"/>
      <c r="E164" s="15"/>
    </row>
    <row r="165">
      <c r="A165" s="15"/>
      <c r="B165" s="15"/>
      <c r="C165" s="15"/>
      <c r="D165" s="15"/>
      <c r="E165" s="15"/>
    </row>
    <row r="166">
      <c r="A166" s="15"/>
      <c r="B166" s="15"/>
      <c r="C166" s="15"/>
      <c r="D166" s="15"/>
      <c r="E166" s="15"/>
    </row>
    <row r="167">
      <c r="A167" s="15"/>
      <c r="B167" s="15"/>
      <c r="C167" s="15"/>
      <c r="D167" s="15"/>
      <c r="E167" s="15"/>
    </row>
    <row r="168">
      <c r="A168" s="15"/>
      <c r="B168" s="15"/>
      <c r="C168" s="15"/>
      <c r="D168" s="15"/>
      <c r="E168" s="15"/>
    </row>
    <row r="169">
      <c r="A169" s="15"/>
      <c r="B169" s="15"/>
      <c r="C169" s="15"/>
      <c r="D169" s="15"/>
      <c r="E169" s="15"/>
    </row>
    <row r="170">
      <c r="A170" s="15"/>
      <c r="B170" s="15"/>
      <c r="C170" s="15"/>
      <c r="D170" s="15"/>
      <c r="E170" s="15"/>
    </row>
    <row r="171">
      <c r="A171" s="15"/>
      <c r="B171" s="15"/>
      <c r="C171" s="15"/>
      <c r="D171" s="15"/>
      <c r="E171" s="15"/>
    </row>
    <row r="172">
      <c r="A172" s="15"/>
      <c r="B172" s="15"/>
      <c r="C172" s="15"/>
      <c r="D172" s="15"/>
      <c r="E172" s="15"/>
    </row>
    <row r="173">
      <c r="A173" s="15"/>
      <c r="B173" s="15"/>
      <c r="C173" s="15"/>
      <c r="D173" s="15"/>
      <c r="E173" s="15"/>
    </row>
    <row r="174">
      <c r="A174" s="15"/>
      <c r="B174" s="15"/>
      <c r="C174" s="15"/>
      <c r="D174" s="15"/>
      <c r="E174" s="15"/>
    </row>
    <row r="175">
      <c r="A175" s="15"/>
      <c r="B175" s="15"/>
      <c r="C175" s="15"/>
      <c r="D175" s="15"/>
      <c r="E175" s="15"/>
    </row>
    <row r="176">
      <c r="A176" s="15"/>
      <c r="B176" s="15"/>
      <c r="C176" s="15"/>
      <c r="D176" s="15"/>
      <c r="E176" s="15"/>
    </row>
    <row r="177">
      <c r="A177" s="15"/>
      <c r="B177" s="15"/>
      <c r="C177" s="15"/>
      <c r="D177" s="15"/>
      <c r="E177" s="15"/>
    </row>
    <row r="178">
      <c r="A178" s="15"/>
      <c r="B178" s="15"/>
      <c r="C178" s="15"/>
      <c r="D178" s="15"/>
      <c r="E178" s="15"/>
    </row>
    <row r="179">
      <c r="A179" s="15"/>
      <c r="B179" s="15"/>
      <c r="C179" s="15"/>
      <c r="D179" s="15"/>
      <c r="E179" s="15"/>
    </row>
    <row r="180">
      <c r="A180" s="15"/>
      <c r="B180" s="15"/>
      <c r="C180" s="15"/>
      <c r="D180" s="15"/>
      <c r="E180" s="15"/>
    </row>
    <row r="181">
      <c r="A181" s="15"/>
      <c r="B181" s="15"/>
      <c r="C181" s="15"/>
      <c r="D181" s="15"/>
      <c r="E181" s="15"/>
    </row>
    <row r="182">
      <c r="A182" s="15"/>
      <c r="B182" s="15"/>
      <c r="C182" s="15"/>
      <c r="D182" s="15"/>
      <c r="E182" s="15"/>
    </row>
    <row r="183">
      <c r="A183" s="15"/>
      <c r="B183" s="15"/>
      <c r="C183" s="15"/>
      <c r="D183" s="15"/>
      <c r="E183" s="15"/>
    </row>
    <row r="184">
      <c r="A184" s="15"/>
      <c r="B184" s="15"/>
      <c r="C184" s="15"/>
      <c r="D184" s="15"/>
      <c r="E184" s="15"/>
    </row>
    <row r="185">
      <c r="A185" s="15"/>
      <c r="B185" s="15"/>
      <c r="C185" s="15"/>
      <c r="D185" s="15"/>
      <c r="E185" s="15"/>
    </row>
    <row r="186">
      <c r="A186" s="15"/>
      <c r="B186" s="15"/>
      <c r="C186" s="15"/>
      <c r="D186" s="15"/>
      <c r="E186" s="15"/>
    </row>
    <row r="187">
      <c r="A187" s="15"/>
      <c r="B187" s="15"/>
      <c r="C187" s="15"/>
      <c r="D187" s="15"/>
      <c r="E187" s="15"/>
    </row>
    <row r="188">
      <c r="A188" s="15"/>
      <c r="B188" s="15"/>
      <c r="C188" s="15"/>
      <c r="D188" s="15"/>
      <c r="E188" s="15"/>
    </row>
    <row r="189">
      <c r="A189" s="15"/>
      <c r="B189" s="15"/>
      <c r="C189" s="15"/>
      <c r="D189" s="15"/>
      <c r="E189" s="15"/>
    </row>
    <row r="190">
      <c r="A190" s="15"/>
      <c r="B190" s="15"/>
      <c r="C190" s="15"/>
      <c r="D190" s="15"/>
      <c r="E190" s="15"/>
    </row>
    <row r="191">
      <c r="A191" s="15"/>
      <c r="B191" s="15"/>
      <c r="C191" s="15"/>
      <c r="D191" s="15"/>
      <c r="E191" s="15"/>
    </row>
    <row r="192">
      <c r="A192" s="15"/>
      <c r="B192" s="15"/>
      <c r="C192" s="15"/>
      <c r="D192" s="15"/>
      <c r="E192" s="15"/>
    </row>
    <row r="193">
      <c r="A193" s="15"/>
      <c r="B193" s="15"/>
      <c r="C193" s="15"/>
      <c r="D193" s="15"/>
      <c r="E193" s="15"/>
    </row>
    <row r="194">
      <c r="A194" s="15"/>
      <c r="B194" s="15"/>
      <c r="C194" s="15"/>
      <c r="D194" s="15"/>
      <c r="E194" s="15"/>
    </row>
    <row r="195">
      <c r="A195" s="15"/>
      <c r="B195" s="15"/>
      <c r="C195" s="15"/>
      <c r="D195" s="15"/>
      <c r="E195" s="15"/>
    </row>
    <row r="196">
      <c r="A196" s="15"/>
      <c r="B196" s="15"/>
      <c r="C196" s="15"/>
      <c r="D196" s="15"/>
      <c r="E196" s="15"/>
    </row>
    <row r="197">
      <c r="A197" s="15"/>
      <c r="B197" s="15"/>
      <c r="C197" s="15"/>
      <c r="D197" s="15"/>
      <c r="E197" s="15"/>
    </row>
    <row r="198">
      <c r="A198" s="15"/>
      <c r="B198" s="15"/>
      <c r="C198" s="15"/>
      <c r="D198" s="15"/>
      <c r="E198" s="15"/>
    </row>
    <row r="199">
      <c r="A199" s="15"/>
      <c r="B199" s="15"/>
      <c r="C199" s="15"/>
      <c r="D199" s="15"/>
      <c r="E199" s="15"/>
    </row>
    <row r="200">
      <c r="A200" s="15"/>
      <c r="B200" s="15"/>
      <c r="C200" s="15"/>
      <c r="D200" s="15"/>
      <c r="E200" s="15"/>
    </row>
    <row r="201">
      <c r="A201" s="15"/>
      <c r="B201" s="15"/>
      <c r="C201" s="15"/>
      <c r="D201" s="15"/>
      <c r="E201" s="15"/>
    </row>
    <row r="202">
      <c r="A202" s="15"/>
      <c r="B202" s="15"/>
      <c r="C202" s="15"/>
      <c r="D202" s="15"/>
      <c r="E202" s="15"/>
    </row>
    <row r="203">
      <c r="A203" s="15"/>
      <c r="B203" s="15"/>
      <c r="C203" s="15"/>
      <c r="D203" s="15"/>
      <c r="E203" s="15"/>
    </row>
    <row r="204">
      <c r="A204" s="15"/>
      <c r="B204" s="15"/>
      <c r="C204" s="15"/>
      <c r="D204" s="15"/>
      <c r="E204" s="15"/>
    </row>
    <row r="205">
      <c r="A205" s="15"/>
      <c r="B205" s="15"/>
      <c r="C205" s="15"/>
      <c r="D205" s="15"/>
      <c r="E205" s="15"/>
    </row>
    <row r="206">
      <c r="A206" s="15"/>
      <c r="B206" s="15"/>
      <c r="C206" s="15"/>
      <c r="D206" s="15"/>
      <c r="E206" s="15"/>
    </row>
    <row r="207">
      <c r="A207" s="15"/>
      <c r="B207" s="15"/>
      <c r="C207" s="15"/>
      <c r="D207" s="15"/>
      <c r="E207" s="15"/>
    </row>
    <row r="208">
      <c r="A208" s="15"/>
      <c r="B208" s="15"/>
      <c r="C208" s="15"/>
      <c r="D208" s="15"/>
      <c r="E208" s="15"/>
    </row>
    <row r="209">
      <c r="A209" s="15"/>
      <c r="B209" s="15"/>
      <c r="C209" s="15"/>
      <c r="D209" s="15"/>
      <c r="E209" s="15"/>
    </row>
    <row r="210">
      <c r="A210" s="15"/>
      <c r="B210" s="15"/>
      <c r="C210" s="15"/>
      <c r="D210" s="15"/>
      <c r="E210" s="15"/>
    </row>
    <row r="211">
      <c r="A211" s="15"/>
      <c r="B211" s="15"/>
      <c r="C211" s="15"/>
      <c r="D211" s="15"/>
      <c r="E211" s="15"/>
    </row>
    <row r="212">
      <c r="A212" s="15"/>
      <c r="B212" s="15"/>
      <c r="C212" s="15"/>
      <c r="D212" s="15"/>
      <c r="E212" s="15"/>
    </row>
    <row r="213">
      <c r="A213" s="15"/>
      <c r="B213" s="15"/>
      <c r="C213" s="15"/>
      <c r="D213" s="15"/>
      <c r="E213" s="15"/>
    </row>
    <row r="214">
      <c r="A214" s="15"/>
      <c r="B214" s="15"/>
      <c r="C214" s="15"/>
      <c r="D214" s="15"/>
      <c r="E214" s="15"/>
    </row>
    <row r="215">
      <c r="A215" s="15"/>
      <c r="B215" s="15"/>
      <c r="C215" s="15"/>
      <c r="D215" s="15"/>
      <c r="E215" s="15"/>
    </row>
    <row r="216">
      <c r="A216" s="15"/>
      <c r="B216" s="15"/>
      <c r="C216" s="15"/>
      <c r="D216" s="15"/>
      <c r="E216" s="15"/>
    </row>
    <row r="217">
      <c r="A217" s="15"/>
      <c r="B217" s="15"/>
      <c r="C217" s="15"/>
      <c r="D217" s="15"/>
      <c r="E217" s="15"/>
    </row>
    <row r="218">
      <c r="A218" s="15"/>
      <c r="B218" s="15"/>
      <c r="C218" s="15"/>
      <c r="D218" s="15"/>
      <c r="E218" s="15"/>
    </row>
    <row r="219">
      <c r="A219" s="15"/>
      <c r="B219" s="15"/>
      <c r="C219" s="15"/>
      <c r="D219" s="15"/>
      <c r="E219" s="15"/>
    </row>
    <row r="220">
      <c r="A220" s="15"/>
      <c r="B220" s="15"/>
      <c r="C220" s="15"/>
      <c r="D220" s="15"/>
      <c r="E220" s="15"/>
    </row>
    <row r="221">
      <c r="A221" s="15"/>
      <c r="B221" s="15"/>
      <c r="C221" s="15"/>
      <c r="D221" s="15"/>
      <c r="E221" s="15"/>
    </row>
    <row r="222">
      <c r="A222" s="15"/>
      <c r="B222" s="15"/>
      <c r="C222" s="15"/>
      <c r="D222" s="15"/>
      <c r="E222" s="15"/>
    </row>
    <row r="223">
      <c r="A223" s="15"/>
      <c r="B223" s="15"/>
      <c r="C223" s="15"/>
      <c r="D223" s="15"/>
      <c r="E223" s="15"/>
    </row>
    <row r="224">
      <c r="A224" s="15"/>
      <c r="B224" s="15"/>
      <c r="C224" s="15"/>
      <c r="D224" s="15"/>
      <c r="E224" s="15"/>
    </row>
    <row r="225">
      <c r="A225" s="15"/>
      <c r="B225" s="15"/>
      <c r="C225" s="15"/>
      <c r="D225" s="15"/>
      <c r="E225" s="15"/>
    </row>
    <row r="226">
      <c r="A226" s="15"/>
      <c r="B226" s="15"/>
      <c r="C226" s="15"/>
      <c r="D226" s="15"/>
      <c r="E226" s="15"/>
    </row>
    <row r="227">
      <c r="A227" s="15"/>
      <c r="B227" s="15"/>
      <c r="C227" s="15"/>
      <c r="D227" s="15"/>
      <c r="E227" s="15"/>
    </row>
    <row r="228">
      <c r="A228" s="15"/>
      <c r="B228" s="15"/>
      <c r="C228" s="15"/>
      <c r="D228" s="15"/>
      <c r="E228" s="15"/>
    </row>
    <row r="229">
      <c r="A229" s="15"/>
      <c r="B229" s="15"/>
      <c r="C229" s="15"/>
      <c r="D229" s="15"/>
      <c r="E229" s="15"/>
    </row>
    <row r="230">
      <c r="A230" s="15"/>
      <c r="B230" s="15"/>
      <c r="C230" s="15"/>
      <c r="D230" s="15"/>
      <c r="E230" s="15"/>
    </row>
    <row r="231">
      <c r="A231" s="15"/>
      <c r="B231" s="15"/>
      <c r="C231" s="15"/>
      <c r="D231" s="15"/>
      <c r="E231" s="15"/>
    </row>
    <row r="232">
      <c r="A232" s="15"/>
      <c r="B232" s="15"/>
      <c r="C232" s="15"/>
      <c r="D232" s="15"/>
      <c r="E232" s="15"/>
    </row>
    <row r="233">
      <c r="A233" s="15"/>
      <c r="B233" s="15"/>
      <c r="C233" s="15"/>
      <c r="D233" s="15"/>
      <c r="E233" s="15"/>
    </row>
    <row r="234">
      <c r="A234" s="15"/>
      <c r="B234" s="15"/>
      <c r="C234" s="15"/>
      <c r="D234" s="15"/>
      <c r="E234" s="15"/>
    </row>
    <row r="235">
      <c r="A235" s="15"/>
      <c r="B235" s="15"/>
      <c r="C235" s="15"/>
      <c r="D235" s="15"/>
      <c r="E235" s="15"/>
    </row>
    <row r="236">
      <c r="A236" s="15"/>
      <c r="B236" s="15"/>
      <c r="C236" s="15"/>
      <c r="D236" s="15"/>
      <c r="E236" s="15"/>
    </row>
    <row r="237">
      <c r="A237" s="15"/>
      <c r="B237" s="15"/>
      <c r="C237" s="15"/>
      <c r="D237" s="15"/>
      <c r="E237" s="15"/>
    </row>
    <row r="238">
      <c r="A238" s="15"/>
      <c r="B238" s="15"/>
      <c r="C238" s="15"/>
      <c r="D238" s="15"/>
      <c r="E238" s="15"/>
    </row>
    <row r="239">
      <c r="A239" s="15"/>
      <c r="B239" s="15"/>
      <c r="C239" s="15"/>
      <c r="D239" s="15"/>
      <c r="E239" s="15"/>
    </row>
    <row r="240">
      <c r="A240" s="15"/>
      <c r="B240" s="15"/>
      <c r="C240" s="15"/>
      <c r="D240" s="15"/>
      <c r="E240" s="15"/>
    </row>
    <row r="241">
      <c r="A241" s="15"/>
      <c r="B241" s="15"/>
      <c r="C241" s="15"/>
      <c r="D241" s="15"/>
      <c r="E241" s="15"/>
    </row>
    <row r="242">
      <c r="A242" s="15"/>
      <c r="B242" s="15"/>
      <c r="C242" s="15"/>
      <c r="D242" s="15"/>
      <c r="E242" s="15"/>
    </row>
    <row r="243">
      <c r="A243" s="15"/>
      <c r="B243" s="15"/>
      <c r="C243" s="15"/>
      <c r="D243" s="15"/>
      <c r="E243" s="15"/>
    </row>
    <row r="244">
      <c r="A244" s="15"/>
      <c r="B244" s="15"/>
      <c r="C244" s="15"/>
      <c r="D244" s="15"/>
      <c r="E244" s="15"/>
    </row>
    <row r="245">
      <c r="A245" s="15"/>
      <c r="B245" s="15"/>
      <c r="C245" s="15"/>
      <c r="D245" s="15"/>
      <c r="E245" s="15"/>
    </row>
    <row r="246">
      <c r="A246" s="15"/>
      <c r="B246" s="15"/>
      <c r="C246" s="15"/>
      <c r="D246" s="15"/>
      <c r="E246" s="15"/>
    </row>
    <row r="247">
      <c r="A247" s="15"/>
      <c r="B247" s="15"/>
      <c r="C247" s="15"/>
      <c r="D247" s="15"/>
      <c r="E247" s="15"/>
    </row>
    <row r="248">
      <c r="A248" s="15"/>
      <c r="B248" s="15"/>
      <c r="C248" s="15"/>
      <c r="D248" s="15"/>
      <c r="E248" s="15"/>
    </row>
    <row r="249">
      <c r="A249" s="15"/>
      <c r="B249" s="15"/>
      <c r="C249" s="15"/>
      <c r="D249" s="15"/>
      <c r="E249" s="15"/>
    </row>
    <row r="250">
      <c r="A250" s="15"/>
      <c r="B250" s="15"/>
      <c r="C250" s="15"/>
      <c r="D250" s="15"/>
      <c r="E250" s="15"/>
    </row>
    <row r="251">
      <c r="A251" s="15"/>
      <c r="B251" s="15"/>
      <c r="C251" s="15"/>
      <c r="D251" s="15"/>
      <c r="E251" s="15"/>
    </row>
    <row r="252">
      <c r="A252" s="15"/>
      <c r="B252" s="15"/>
      <c r="C252" s="15"/>
      <c r="D252" s="15"/>
      <c r="E252" s="15"/>
    </row>
    <row r="253">
      <c r="A253" s="15"/>
      <c r="B253" s="15"/>
      <c r="C253" s="15"/>
      <c r="D253" s="15"/>
      <c r="E253" s="15"/>
    </row>
    <row r="254">
      <c r="A254" s="15"/>
      <c r="B254" s="15"/>
      <c r="C254" s="15"/>
      <c r="D254" s="15"/>
      <c r="E254" s="15"/>
    </row>
    <row r="255">
      <c r="A255" s="15"/>
      <c r="B255" s="15"/>
      <c r="C255" s="15"/>
      <c r="D255" s="15"/>
      <c r="E255" s="15"/>
    </row>
    <row r="256">
      <c r="A256" s="15"/>
      <c r="B256" s="15"/>
      <c r="C256" s="15"/>
      <c r="D256" s="15"/>
      <c r="E256" s="15"/>
    </row>
    <row r="257">
      <c r="A257" s="15"/>
      <c r="B257" s="15"/>
      <c r="C257" s="15"/>
      <c r="D257" s="15"/>
      <c r="E257" s="15"/>
    </row>
    <row r="258">
      <c r="A258" s="15"/>
      <c r="B258" s="15"/>
      <c r="C258" s="15"/>
      <c r="D258" s="15"/>
      <c r="E258" s="15"/>
    </row>
    <row r="259">
      <c r="A259" s="15"/>
      <c r="B259" s="15"/>
      <c r="C259" s="15"/>
      <c r="D259" s="15"/>
      <c r="E259" s="15"/>
    </row>
    <row r="260">
      <c r="A260" s="15"/>
      <c r="B260" s="15"/>
      <c r="C260" s="15"/>
      <c r="D260" s="15"/>
      <c r="E260" s="15"/>
    </row>
    <row r="261">
      <c r="A261" s="15"/>
      <c r="B261" s="15"/>
      <c r="C261" s="15"/>
      <c r="D261" s="15"/>
      <c r="E261" s="15"/>
    </row>
    <row r="262">
      <c r="A262" s="15"/>
      <c r="B262" s="15"/>
      <c r="C262" s="15"/>
      <c r="D262" s="15"/>
      <c r="E262" s="15"/>
    </row>
    <row r="263">
      <c r="A263" s="15"/>
      <c r="B263" s="15"/>
      <c r="C263" s="15"/>
      <c r="D263" s="15"/>
      <c r="E263" s="15"/>
    </row>
    <row r="264">
      <c r="A264" s="15"/>
      <c r="B264" s="15"/>
      <c r="C264" s="15"/>
      <c r="D264" s="15"/>
      <c r="E264" s="15"/>
    </row>
    <row r="265">
      <c r="A265" s="15"/>
      <c r="B265" s="15"/>
      <c r="C265" s="15"/>
      <c r="D265" s="15"/>
      <c r="E265" s="15"/>
    </row>
    <row r="266">
      <c r="A266" s="15"/>
      <c r="B266" s="15"/>
      <c r="C266" s="15"/>
      <c r="D266" s="15"/>
      <c r="E266" s="15"/>
    </row>
    <row r="267">
      <c r="A267" s="15"/>
      <c r="B267" s="15"/>
      <c r="C267" s="15"/>
      <c r="D267" s="15"/>
      <c r="E267" s="15"/>
    </row>
    <row r="268">
      <c r="A268" s="15"/>
      <c r="B268" s="15"/>
      <c r="C268" s="15"/>
      <c r="D268" s="15"/>
      <c r="E268" s="15"/>
    </row>
    <row r="269">
      <c r="A269" s="15"/>
      <c r="B269" s="15"/>
      <c r="C269" s="15"/>
      <c r="D269" s="15"/>
      <c r="E269" s="15"/>
    </row>
    <row r="270">
      <c r="A270" s="15"/>
      <c r="B270" s="15"/>
      <c r="C270" s="15"/>
      <c r="D270" s="15"/>
      <c r="E270" s="15"/>
    </row>
    <row r="271">
      <c r="A271" s="15"/>
      <c r="B271" s="15"/>
      <c r="C271" s="15"/>
      <c r="D271" s="15"/>
      <c r="E271" s="15"/>
    </row>
    <row r="272">
      <c r="A272" s="15"/>
      <c r="B272" s="15"/>
      <c r="C272" s="15"/>
      <c r="D272" s="15"/>
      <c r="E272" s="15"/>
    </row>
    <row r="273">
      <c r="A273" s="15"/>
      <c r="B273" s="15"/>
      <c r="C273" s="15"/>
      <c r="D273" s="15"/>
      <c r="E273" s="15"/>
    </row>
    <row r="274">
      <c r="A274" s="15"/>
      <c r="B274" s="15"/>
      <c r="C274" s="15"/>
      <c r="D274" s="15"/>
      <c r="E274" s="15"/>
    </row>
    <row r="275">
      <c r="A275" s="15"/>
      <c r="B275" s="15"/>
      <c r="C275" s="15"/>
      <c r="D275" s="15"/>
      <c r="E275" s="15"/>
    </row>
    <row r="276">
      <c r="A276" s="15"/>
      <c r="B276" s="15"/>
      <c r="C276" s="15"/>
      <c r="D276" s="15"/>
      <c r="E276" s="15"/>
    </row>
    <row r="277">
      <c r="A277" s="15"/>
      <c r="B277" s="15"/>
      <c r="C277" s="15"/>
      <c r="D277" s="15"/>
      <c r="E277" s="15"/>
    </row>
    <row r="278">
      <c r="A278" s="15"/>
      <c r="B278" s="15"/>
      <c r="C278" s="15"/>
      <c r="D278" s="15"/>
      <c r="E278" s="15"/>
    </row>
    <row r="279">
      <c r="A279" s="15"/>
      <c r="B279" s="15"/>
      <c r="C279" s="15"/>
      <c r="D279" s="15"/>
      <c r="E279" s="15"/>
    </row>
    <row r="280">
      <c r="A280" s="15"/>
      <c r="B280" s="15"/>
      <c r="C280" s="15"/>
      <c r="D280" s="15"/>
      <c r="E280" s="15"/>
    </row>
    <row r="281">
      <c r="A281" s="15"/>
      <c r="B281" s="15"/>
      <c r="C281" s="15"/>
      <c r="D281" s="15"/>
      <c r="E281" s="15"/>
    </row>
    <row r="282">
      <c r="A282" s="15"/>
      <c r="B282" s="15"/>
      <c r="C282" s="15"/>
      <c r="D282" s="15"/>
      <c r="E282" s="15"/>
    </row>
    <row r="283">
      <c r="A283" s="15"/>
      <c r="B283" s="15"/>
      <c r="C283" s="15"/>
      <c r="D283" s="15"/>
      <c r="E283" s="15"/>
    </row>
    <row r="284">
      <c r="A284" s="15"/>
      <c r="B284" s="15"/>
      <c r="C284" s="15"/>
      <c r="D284" s="15"/>
      <c r="E284" s="15"/>
    </row>
    <row r="285">
      <c r="A285" s="15"/>
      <c r="B285" s="15"/>
      <c r="C285" s="15"/>
      <c r="D285" s="15"/>
      <c r="E285" s="15"/>
    </row>
    <row r="286">
      <c r="A286" s="15"/>
      <c r="B286" s="15"/>
      <c r="C286" s="15"/>
      <c r="D286" s="15"/>
      <c r="E286" s="15"/>
    </row>
    <row r="287">
      <c r="A287" s="15"/>
      <c r="B287" s="15"/>
      <c r="C287" s="15"/>
      <c r="D287" s="15"/>
      <c r="E287" s="15"/>
    </row>
    <row r="288">
      <c r="A288" s="15"/>
      <c r="B288" s="15"/>
      <c r="C288" s="15"/>
      <c r="D288" s="15"/>
      <c r="E288" s="15"/>
    </row>
    <row r="289">
      <c r="A289" s="15"/>
      <c r="B289" s="15"/>
      <c r="C289" s="15"/>
      <c r="D289" s="15"/>
      <c r="E289" s="15"/>
    </row>
    <row r="290">
      <c r="A290" s="15"/>
      <c r="B290" s="15"/>
      <c r="C290" s="15"/>
      <c r="D290" s="15"/>
      <c r="E290" s="15"/>
    </row>
    <row r="291">
      <c r="A291" s="15"/>
      <c r="B291" s="15"/>
      <c r="C291" s="15"/>
      <c r="D291" s="15"/>
      <c r="E291" s="15"/>
    </row>
    <row r="292">
      <c r="A292" s="15"/>
      <c r="B292" s="15"/>
      <c r="C292" s="15"/>
      <c r="D292" s="15"/>
      <c r="E292" s="15"/>
    </row>
    <row r="293">
      <c r="A293" s="15"/>
      <c r="B293" s="15"/>
      <c r="C293" s="15"/>
      <c r="D293" s="15"/>
      <c r="E293" s="15"/>
    </row>
    <row r="294">
      <c r="A294" s="15"/>
      <c r="B294" s="15"/>
      <c r="C294" s="15"/>
      <c r="D294" s="15"/>
      <c r="E294" s="15"/>
    </row>
    <row r="295">
      <c r="A295" s="15"/>
      <c r="B295" s="15"/>
      <c r="C295" s="15"/>
      <c r="D295" s="15"/>
      <c r="E295" s="15"/>
    </row>
    <row r="296">
      <c r="A296" s="15"/>
      <c r="B296" s="15"/>
      <c r="C296" s="15"/>
      <c r="D296" s="15"/>
      <c r="E296" s="15"/>
    </row>
    <row r="297">
      <c r="A297" s="15"/>
      <c r="B297" s="15"/>
      <c r="C297" s="15"/>
      <c r="D297" s="15"/>
      <c r="E297" s="15"/>
    </row>
    <row r="298">
      <c r="A298" s="15"/>
      <c r="B298" s="15"/>
      <c r="C298" s="15"/>
      <c r="D298" s="15"/>
      <c r="E298" s="15"/>
    </row>
    <row r="299">
      <c r="A299" s="15"/>
      <c r="B299" s="15"/>
      <c r="C299" s="15"/>
      <c r="D299" s="15"/>
      <c r="E299" s="15"/>
    </row>
    <row r="300">
      <c r="A300" s="15"/>
      <c r="B300" s="15"/>
      <c r="C300" s="15"/>
      <c r="D300" s="15"/>
      <c r="E300" s="15"/>
    </row>
    <row r="301">
      <c r="A301" s="15"/>
      <c r="B301" s="15"/>
      <c r="C301" s="15"/>
      <c r="D301" s="15"/>
      <c r="E301" s="15"/>
    </row>
    <row r="302">
      <c r="A302" s="15"/>
      <c r="B302" s="15"/>
      <c r="C302" s="15"/>
      <c r="D302" s="15"/>
      <c r="E302" s="15"/>
    </row>
    <row r="303">
      <c r="A303" s="15"/>
      <c r="B303" s="15"/>
      <c r="C303" s="15"/>
      <c r="D303" s="15"/>
      <c r="E303" s="15"/>
    </row>
    <row r="304">
      <c r="A304" s="15"/>
      <c r="B304" s="15"/>
      <c r="C304" s="15"/>
      <c r="D304" s="15"/>
      <c r="E304" s="15"/>
    </row>
    <row r="305">
      <c r="A305" s="15"/>
      <c r="B305" s="15"/>
      <c r="C305" s="15"/>
      <c r="D305" s="15"/>
      <c r="E305" s="15"/>
    </row>
    <row r="306">
      <c r="A306" s="15"/>
      <c r="B306" s="15"/>
      <c r="C306" s="15"/>
      <c r="D306" s="15"/>
      <c r="E306" s="15"/>
    </row>
    <row r="307">
      <c r="A307" s="15"/>
      <c r="B307" s="15"/>
      <c r="C307" s="15"/>
      <c r="D307" s="15"/>
      <c r="E307" s="15"/>
    </row>
    <row r="308">
      <c r="A308" s="15"/>
      <c r="B308" s="15"/>
      <c r="C308" s="15"/>
      <c r="D308" s="15"/>
      <c r="E308" s="15"/>
    </row>
    <row r="309">
      <c r="A309" s="15"/>
      <c r="B309" s="15"/>
      <c r="C309" s="15"/>
      <c r="D309" s="15"/>
      <c r="E309" s="15"/>
    </row>
    <row r="310">
      <c r="A310" s="15"/>
      <c r="B310" s="15"/>
      <c r="C310" s="15"/>
      <c r="D310" s="15"/>
      <c r="E310" s="15"/>
    </row>
    <row r="311">
      <c r="A311" s="15"/>
      <c r="B311" s="15"/>
      <c r="C311" s="15"/>
      <c r="D311" s="15"/>
      <c r="E311" s="15"/>
    </row>
    <row r="312">
      <c r="A312" s="15"/>
      <c r="B312" s="15"/>
      <c r="C312" s="15"/>
      <c r="D312" s="15"/>
      <c r="E312" s="15"/>
    </row>
    <row r="313">
      <c r="A313" s="15"/>
      <c r="B313" s="15"/>
      <c r="C313" s="15"/>
      <c r="D313" s="15"/>
      <c r="E313" s="15"/>
    </row>
    <row r="314">
      <c r="A314" s="15"/>
      <c r="B314" s="15"/>
      <c r="C314" s="15"/>
      <c r="D314" s="15"/>
      <c r="E314" s="15"/>
    </row>
    <row r="315">
      <c r="A315" s="15"/>
      <c r="B315" s="15"/>
      <c r="C315" s="15"/>
      <c r="D315" s="15"/>
      <c r="E315" s="15"/>
    </row>
    <row r="316">
      <c r="A316" s="15"/>
      <c r="B316" s="15"/>
      <c r="C316" s="15"/>
      <c r="D316" s="15"/>
      <c r="E316" s="15"/>
    </row>
    <row r="317">
      <c r="A317" s="15"/>
      <c r="B317" s="15"/>
      <c r="C317" s="15"/>
      <c r="D317" s="15"/>
      <c r="E317" s="15"/>
    </row>
    <row r="318">
      <c r="A318" s="15"/>
      <c r="B318" s="15"/>
      <c r="C318" s="15"/>
      <c r="D318" s="15"/>
      <c r="E318" s="15"/>
    </row>
    <row r="319">
      <c r="A319" s="15"/>
      <c r="B319" s="15"/>
      <c r="C319" s="15"/>
      <c r="D319" s="15"/>
      <c r="E319" s="15"/>
    </row>
    <row r="320">
      <c r="A320" s="15"/>
      <c r="B320" s="15"/>
      <c r="C320" s="15"/>
      <c r="D320" s="15"/>
      <c r="E320" s="15"/>
    </row>
    <row r="321">
      <c r="A321" s="15"/>
      <c r="B321" s="15"/>
      <c r="C321" s="15"/>
      <c r="D321" s="15"/>
      <c r="E321" s="15"/>
    </row>
    <row r="322">
      <c r="A322" s="15"/>
      <c r="B322" s="15"/>
      <c r="C322" s="15"/>
      <c r="D322" s="15"/>
      <c r="E322" s="15"/>
    </row>
    <row r="323">
      <c r="A323" s="15"/>
      <c r="B323" s="15"/>
      <c r="C323" s="15"/>
      <c r="D323" s="15"/>
      <c r="E323" s="15"/>
    </row>
    <row r="324">
      <c r="A324" s="15"/>
      <c r="B324" s="15"/>
      <c r="C324" s="15"/>
      <c r="D324" s="15"/>
      <c r="E324" s="15"/>
    </row>
    <row r="325">
      <c r="A325" s="15"/>
      <c r="B325" s="15"/>
      <c r="C325" s="15"/>
      <c r="D325" s="15"/>
      <c r="E325" s="15"/>
    </row>
    <row r="326">
      <c r="A326" s="15"/>
      <c r="B326" s="15"/>
      <c r="C326" s="15"/>
      <c r="D326" s="15"/>
      <c r="E326" s="15"/>
    </row>
    <row r="327">
      <c r="A327" s="15"/>
      <c r="B327" s="15"/>
      <c r="C327" s="15"/>
      <c r="D327" s="15"/>
      <c r="E327" s="15"/>
    </row>
    <row r="328">
      <c r="A328" s="15"/>
      <c r="B328" s="15"/>
      <c r="C328" s="15"/>
      <c r="D328" s="15"/>
      <c r="E328" s="15"/>
    </row>
    <row r="329">
      <c r="A329" s="15"/>
      <c r="B329" s="15"/>
      <c r="C329" s="15"/>
      <c r="D329" s="15"/>
      <c r="E329" s="15"/>
    </row>
    <row r="330">
      <c r="A330" s="15"/>
      <c r="B330" s="15"/>
      <c r="C330" s="15"/>
      <c r="D330" s="15"/>
      <c r="E330" s="15"/>
    </row>
    <row r="331">
      <c r="A331" s="15"/>
      <c r="B331" s="15"/>
      <c r="C331" s="15"/>
      <c r="D331" s="15"/>
      <c r="E331" s="15"/>
    </row>
    <row r="332">
      <c r="A332" s="15"/>
      <c r="B332" s="15"/>
      <c r="C332" s="15"/>
      <c r="D332" s="15"/>
      <c r="E332" s="15"/>
    </row>
    <row r="333">
      <c r="A333" s="15"/>
      <c r="B333" s="15"/>
      <c r="C333" s="15"/>
      <c r="D333" s="15"/>
      <c r="E333" s="15"/>
    </row>
    <row r="334">
      <c r="A334" s="15"/>
      <c r="B334" s="15"/>
      <c r="C334" s="15"/>
      <c r="D334" s="15"/>
      <c r="E334" s="15"/>
    </row>
    <row r="335">
      <c r="A335" s="15"/>
      <c r="B335" s="15"/>
      <c r="C335" s="15"/>
      <c r="D335" s="15"/>
      <c r="E335" s="15"/>
    </row>
    <row r="336">
      <c r="A336" s="15"/>
      <c r="B336" s="15"/>
      <c r="C336" s="15"/>
      <c r="D336" s="15"/>
      <c r="E336" s="15"/>
    </row>
    <row r="337">
      <c r="A337" s="15"/>
      <c r="B337" s="15"/>
      <c r="C337" s="15"/>
      <c r="D337" s="15"/>
      <c r="E337" s="15"/>
    </row>
    <row r="338">
      <c r="A338" s="15"/>
      <c r="B338" s="15"/>
      <c r="C338" s="15"/>
      <c r="D338" s="15"/>
      <c r="E338" s="15"/>
    </row>
    <row r="339">
      <c r="A339" s="15"/>
      <c r="B339" s="15"/>
      <c r="C339" s="15"/>
      <c r="D339" s="15"/>
      <c r="E339" s="15"/>
    </row>
    <row r="340">
      <c r="A340" s="15"/>
      <c r="B340" s="15"/>
      <c r="C340" s="15"/>
      <c r="D340" s="15"/>
      <c r="E340" s="15"/>
    </row>
    <row r="341">
      <c r="A341" s="15"/>
      <c r="B341" s="15"/>
      <c r="C341" s="15"/>
      <c r="D341" s="15"/>
      <c r="E341" s="15"/>
    </row>
    <row r="342">
      <c r="A342" s="15"/>
      <c r="B342" s="15"/>
      <c r="C342" s="15"/>
      <c r="D342" s="15"/>
      <c r="E342" s="15"/>
    </row>
    <row r="343">
      <c r="A343" s="15"/>
      <c r="B343" s="15"/>
      <c r="C343" s="15"/>
      <c r="D343" s="15"/>
      <c r="E343" s="15"/>
    </row>
    <row r="344">
      <c r="A344" s="15"/>
      <c r="B344" s="15"/>
      <c r="C344" s="15"/>
      <c r="D344" s="15"/>
      <c r="E344" s="15"/>
    </row>
    <row r="345">
      <c r="A345" s="15"/>
      <c r="B345" s="15"/>
      <c r="C345" s="15"/>
      <c r="D345" s="15"/>
      <c r="E345" s="15"/>
    </row>
    <row r="346">
      <c r="A346" s="15"/>
      <c r="B346" s="15"/>
      <c r="C346" s="15"/>
      <c r="D346" s="15"/>
      <c r="E346" s="15"/>
    </row>
    <row r="347">
      <c r="A347" s="15"/>
      <c r="B347" s="15"/>
      <c r="C347" s="15"/>
      <c r="D347" s="15"/>
      <c r="E347" s="15"/>
    </row>
    <row r="348">
      <c r="A348" s="15"/>
      <c r="B348" s="15"/>
      <c r="C348" s="15"/>
      <c r="D348" s="15"/>
      <c r="E348" s="15"/>
    </row>
    <row r="349">
      <c r="A349" s="15"/>
      <c r="B349" s="15"/>
      <c r="C349" s="15"/>
      <c r="D349" s="15"/>
      <c r="E349" s="15"/>
    </row>
    <row r="350">
      <c r="A350" s="15"/>
      <c r="B350" s="15"/>
      <c r="C350" s="15"/>
      <c r="D350" s="15"/>
      <c r="E350" s="15"/>
    </row>
    <row r="351">
      <c r="A351" s="15"/>
      <c r="B351" s="15"/>
      <c r="C351" s="15"/>
      <c r="D351" s="15"/>
      <c r="E351" s="15"/>
    </row>
    <row r="352">
      <c r="A352" s="15"/>
      <c r="B352" s="15"/>
      <c r="C352" s="15"/>
      <c r="D352" s="15"/>
      <c r="E352" s="15"/>
    </row>
    <row r="353">
      <c r="A353" s="15"/>
      <c r="B353" s="15"/>
      <c r="C353" s="15"/>
      <c r="D353" s="15"/>
      <c r="E353" s="15"/>
    </row>
    <row r="354">
      <c r="A354" s="15"/>
      <c r="B354" s="15"/>
      <c r="C354" s="15"/>
      <c r="D354" s="15"/>
      <c r="E354" s="15"/>
    </row>
    <row r="355">
      <c r="A355" s="15"/>
      <c r="B355" s="15"/>
      <c r="C355" s="15"/>
      <c r="D355" s="15"/>
      <c r="E355" s="15"/>
    </row>
    <row r="356">
      <c r="A356" s="15"/>
      <c r="B356" s="15"/>
      <c r="C356" s="15"/>
      <c r="D356" s="15"/>
      <c r="E356" s="15"/>
    </row>
    <row r="357">
      <c r="A357" s="15"/>
      <c r="B357" s="15"/>
      <c r="C357" s="15"/>
      <c r="D357" s="15"/>
      <c r="E357" s="15"/>
    </row>
    <row r="358">
      <c r="A358" s="15"/>
      <c r="B358" s="15"/>
      <c r="C358" s="15"/>
      <c r="D358" s="15"/>
      <c r="E358" s="15"/>
    </row>
    <row r="359">
      <c r="A359" s="15"/>
      <c r="B359" s="15"/>
      <c r="C359" s="15"/>
      <c r="D359" s="15"/>
      <c r="E359" s="15"/>
    </row>
    <row r="360">
      <c r="A360" s="15"/>
      <c r="B360" s="15"/>
      <c r="C360" s="15"/>
      <c r="D360" s="15"/>
      <c r="E360" s="15"/>
    </row>
    <row r="361">
      <c r="A361" s="15"/>
      <c r="B361" s="15"/>
      <c r="C361" s="15"/>
      <c r="D361" s="15"/>
      <c r="E361" s="15"/>
    </row>
    <row r="362">
      <c r="A362" s="15"/>
      <c r="B362" s="15"/>
      <c r="C362" s="15"/>
      <c r="D362" s="15"/>
      <c r="E362" s="15"/>
    </row>
    <row r="363">
      <c r="A363" s="15"/>
      <c r="B363" s="15"/>
      <c r="C363" s="15"/>
      <c r="D363" s="15"/>
      <c r="E363" s="15"/>
    </row>
    <row r="364">
      <c r="A364" s="15"/>
      <c r="B364" s="15"/>
      <c r="C364" s="15"/>
      <c r="D364" s="15"/>
      <c r="E364" s="15"/>
    </row>
    <row r="365">
      <c r="A365" s="15"/>
      <c r="B365" s="15"/>
      <c r="C365" s="15"/>
      <c r="D365" s="15"/>
      <c r="E365" s="15"/>
    </row>
    <row r="366">
      <c r="A366" s="15"/>
      <c r="B366" s="15"/>
      <c r="C366" s="15"/>
      <c r="D366" s="15"/>
      <c r="E366" s="15"/>
    </row>
    <row r="367">
      <c r="A367" s="15"/>
      <c r="B367" s="15"/>
      <c r="C367" s="15"/>
      <c r="D367" s="15"/>
      <c r="E367" s="15"/>
    </row>
    <row r="368">
      <c r="A368" s="15"/>
      <c r="B368" s="15"/>
      <c r="C368" s="15"/>
      <c r="D368" s="15"/>
      <c r="E368" s="15"/>
    </row>
    <row r="369">
      <c r="A369" s="15"/>
      <c r="B369" s="15"/>
      <c r="C369" s="15"/>
      <c r="D369" s="15"/>
      <c r="E369" s="15"/>
    </row>
    <row r="370">
      <c r="A370" s="15"/>
      <c r="B370" s="15"/>
      <c r="C370" s="15"/>
      <c r="D370" s="15"/>
      <c r="E370" s="15"/>
    </row>
    <row r="371">
      <c r="A371" s="15"/>
      <c r="B371" s="15"/>
      <c r="C371" s="15"/>
      <c r="D371" s="15"/>
      <c r="E371" s="15"/>
    </row>
    <row r="372">
      <c r="A372" s="15"/>
      <c r="B372" s="15"/>
      <c r="C372" s="15"/>
      <c r="D372" s="15"/>
      <c r="E372" s="15"/>
    </row>
    <row r="373">
      <c r="A373" s="15"/>
      <c r="B373" s="15"/>
      <c r="C373" s="15"/>
      <c r="D373" s="15"/>
      <c r="E373" s="15"/>
    </row>
    <row r="374">
      <c r="A374" s="15"/>
      <c r="B374" s="15"/>
      <c r="C374" s="15"/>
      <c r="D374" s="15"/>
      <c r="E374" s="15"/>
    </row>
    <row r="375">
      <c r="A375" s="15"/>
      <c r="B375" s="15"/>
      <c r="C375" s="15"/>
      <c r="D375" s="15"/>
      <c r="E375" s="15"/>
    </row>
    <row r="376">
      <c r="A376" s="15"/>
      <c r="B376" s="15"/>
      <c r="C376" s="15"/>
      <c r="D376" s="15"/>
      <c r="E376" s="15"/>
    </row>
    <row r="377">
      <c r="A377" s="15"/>
      <c r="B377" s="15"/>
      <c r="C377" s="15"/>
      <c r="D377" s="15"/>
      <c r="E377" s="15"/>
    </row>
    <row r="378">
      <c r="A378" s="15"/>
      <c r="B378" s="15"/>
      <c r="C378" s="15"/>
      <c r="D378" s="15"/>
      <c r="E378" s="15"/>
    </row>
    <row r="379">
      <c r="A379" s="15"/>
      <c r="B379" s="15"/>
      <c r="C379" s="15"/>
      <c r="D379" s="15"/>
      <c r="E379" s="15"/>
    </row>
    <row r="380">
      <c r="A380" s="15"/>
      <c r="B380" s="15"/>
      <c r="C380" s="15"/>
      <c r="D380" s="15"/>
      <c r="E380" s="15"/>
    </row>
    <row r="381">
      <c r="A381" s="15"/>
      <c r="B381" s="15"/>
      <c r="C381" s="15"/>
      <c r="D381" s="15"/>
      <c r="E381" s="15"/>
    </row>
    <row r="382">
      <c r="A382" s="15"/>
      <c r="B382" s="15"/>
      <c r="C382" s="15"/>
      <c r="D382" s="15"/>
      <c r="E382" s="15"/>
    </row>
    <row r="383">
      <c r="A383" s="15"/>
      <c r="B383" s="15"/>
      <c r="C383" s="15"/>
      <c r="D383" s="15"/>
      <c r="E383" s="15"/>
    </row>
    <row r="384">
      <c r="A384" s="15"/>
      <c r="B384" s="15"/>
      <c r="C384" s="15"/>
      <c r="D384" s="15"/>
      <c r="E384" s="15"/>
    </row>
    <row r="385">
      <c r="A385" s="15"/>
      <c r="B385" s="15"/>
      <c r="C385" s="15"/>
      <c r="D385" s="15"/>
      <c r="E385" s="15"/>
    </row>
    <row r="386">
      <c r="A386" s="15"/>
      <c r="B386" s="15"/>
      <c r="C386" s="15"/>
      <c r="D386" s="15"/>
      <c r="E386" s="15"/>
    </row>
    <row r="387">
      <c r="A387" s="15"/>
      <c r="B387" s="15"/>
      <c r="C387" s="15"/>
      <c r="D387" s="15"/>
      <c r="E387" s="15"/>
    </row>
    <row r="388">
      <c r="A388" s="15"/>
      <c r="B388" s="15"/>
      <c r="C388" s="15"/>
      <c r="D388" s="15"/>
      <c r="E388" s="15"/>
    </row>
    <row r="389">
      <c r="A389" s="15"/>
      <c r="B389" s="15"/>
      <c r="C389" s="15"/>
      <c r="D389" s="15"/>
      <c r="E389" s="15"/>
    </row>
    <row r="390">
      <c r="A390" s="15"/>
      <c r="B390" s="15"/>
      <c r="C390" s="15"/>
      <c r="D390" s="15"/>
      <c r="E390" s="15"/>
    </row>
    <row r="391">
      <c r="A391" s="15"/>
      <c r="B391" s="15"/>
      <c r="C391" s="15"/>
      <c r="D391" s="15"/>
      <c r="E391" s="15"/>
    </row>
    <row r="392">
      <c r="A392" s="15"/>
      <c r="B392" s="15"/>
      <c r="C392" s="15"/>
      <c r="D392" s="15"/>
      <c r="E392" s="15"/>
    </row>
    <row r="393">
      <c r="A393" s="15"/>
      <c r="B393" s="15"/>
      <c r="C393" s="15"/>
      <c r="D393" s="15"/>
      <c r="E393" s="15"/>
    </row>
    <row r="394">
      <c r="A394" s="15"/>
      <c r="B394" s="15"/>
      <c r="C394" s="15"/>
      <c r="D394" s="15"/>
      <c r="E394" s="15"/>
    </row>
    <row r="395">
      <c r="A395" s="15"/>
      <c r="B395" s="15"/>
      <c r="C395" s="15"/>
      <c r="D395" s="15"/>
      <c r="E395" s="15"/>
    </row>
    <row r="396">
      <c r="A396" s="15"/>
      <c r="B396" s="15"/>
      <c r="C396" s="15"/>
      <c r="D396" s="15"/>
      <c r="E396" s="15"/>
    </row>
    <row r="397">
      <c r="A397" s="15"/>
      <c r="B397" s="15"/>
      <c r="C397" s="15"/>
      <c r="D397" s="15"/>
      <c r="E397" s="15"/>
    </row>
    <row r="398">
      <c r="A398" s="15"/>
      <c r="B398" s="15"/>
      <c r="C398" s="15"/>
      <c r="D398" s="15"/>
      <c r="E398" s="15"/>
    </row>
    <row r="399">
      <c r="A399" s="15"/>
      <c r="B399" s="15"/>
      <c r="C399" s="15"/>
      <c r="D399" s="15"/>
      <c r="E399" s="15"/>
    </row>
    <row r="400">
      <c r="A400" s="15"/>
      <c r="B400" s="15"/>
      <c r="C400" s="15"/>
      <c r="D400" s="15"/>
      <c r="E400" s="15"/>
    </row>
    <row r="401">
      <c r="A401" s="15"/>
      <c r="B401" s="15"/>
      <c r="C401" s="15"/>
      <c r="D401" s="15"/>
      <c r="E401" s="15"/>
    </row>
    <row r="402">
      <c r="A402" s="15"/>
      <c r="B402" s="15"/>
      <c r="C402" s="15"/>
      <c r="D402" s="15"/>
      <c r="E402" s="15"/>
    </row>
    <row r="403">
      <c r="A403" s="15"/>
      <c r="B403" s="15"/>
      <c r="C403" s="15"/>
      <c r="D403" s="15"/>
      <c r="E403" s="15"/>
    </row>
    <row r="404">
      <c r="A404" s="15"/>
      <c r="B404" s="15"/>
      <c r="C404" s="15"/>
      <c r="D404" s="15"/>
      <c r="E404" s="15"/>
    </row>
    <row r="405">
      <c r="A405" s="15"/>
      <c r="B405" s="15"/>
      <c r="C405" s="15"/>
      <c r="D405" s="15"/>
      <c r="E405" s="15"/>
    </row>
    <row r="406">
      <c r="A406" s="15"/>
      <c r="B406" s="15"/>
      <c r="C406" s="15"/>
      <c r="D406" s="15"/>
      <c r="E406" s="15"/>
    </row>
    <row r="407">
      <c r="A407" s="15"/>
      <c r="B407" s="15"/>
      <c r="C407" s="15"/>
      <c r="D407" s="15"/>
      <c r="E407" s="15"/>
    </row>
    <row r="408">
      <c r="A408" s="15"/>
      <c r="B408" s="15"/>
      <c r="C408" s="15"/>
      <c r="D408" s="15"/>
      <c r="E408" s="15"/>
    </row>
    <row r="409">
      <c r="A409" s="15"/>
      <c r="B409" s="15"/>
      <c r="C409" s="15"/>
      <c r="D409" s="15"/>
      <c r="E409" s="15"/>
    </row>
    <row r="410">
      <c r="A410" s="15"/>
      <c r="B410" s="15"/>
      <c r="C410" s="15"/>
      <c r="D410" s="15"/>
      <c r="E410" s="15"/>
    </row>
    <row r="411">
      <c r="A411" s="15"/>
      <c r="B411" s="15"/>
      <c r="C411" s="15"/>
      <c r="D411" s="15"/>
      <c r="E411" s="15"/>
    </row>
    <row r="412">
      <c r="A412" s="15"/>
      <c r="B412" s="15"/>
      <c r="C412" s="15"/>
      <c r="D412" s="15"/>
      <c r="E412" s="15"/>
    </row>
    <row r="413">
      <c r="A413" s="15"/>
      <c r="B413" s="15"/>
      <c r="C413" s="15"/>
      <c r="D413" s="15"/>
      <c r="E413" s="15"/>
    </row>
    <row r="414">
      <c r="A414" s="15"/>
      <c r="B414" s="15"/>
      <c r="C414" s="15"/>
      <c r="D414" s="15"/>
      <c r="E414" s="15"/>
    </row>
    <row r="415">
      <c r="A415" s="15"/>
      <c r="B415" s="15"/>
      <c r="C415" s="15"/>
      <c r="D415" s="15"/>
      <c r="E415" s="15"/>
    </row>
    <row r="416">
      <c r="A416" s="15"/>
      <c r="B416" s="15"/>
      <c r="C416" s="15"/>
      <c r="D416" s="15"/>
      <c r="E416" s="15"/>
    </row>
    <row r="417">
      <c r="A417" s="15"/>
      <c r="B417" s="15"/>
      <c r="C417" s="15"/>
      <c r="D417" s="15"/>
      <c r="E417" s="15"/>
    </row>
    <row r="418">
      <c r="A418" s="15"/>
      <c r="B418" s="15"/>
      <c r="C418" s="15"/>
      <c r="D418" s="15"/>
      <c r="E418" s="15"/>
    </row>
    <row r="419">
      <c r="A419" s="15"/>
      <c r="B419" s="15"/>
      <c r="C419" s="15"/>
      <c r="D419" s="15"/>
      <c r="E419" s="15"/>
    </row>
    <row r="420">
      <c r="A420" s="15"/>
      <c r="B420" s="15"/>
      <c r="C420" s="15"/>
      <c r="D420" s="15"/>
      <c r="E420" s="15"/>
    </row>
    <row r="421">
      <c r="A421" s="15"/>
      <c r="B421" s="15"/>
      <c r="C421" s="15"/>
      <c r="D421" s="15"/>
      <c r="E421" s="15"/>
    </row>
    <row r="422">
      <c r="A422" s="15"/>
      <c r="B422" s="15"/>
      <c r="C422" s="15"/>
      <c r="D422" s="15"/>
      <c r="E422" s="15"/>
    </row>
    <row r="423">
      <c r="A423" s="15"/>
      <c r="B423" s="15"/>
      <c r="C423" s="15"/>
      <c r="D423" s="15"/>
      <c r="E423" s="15"/>
    </row>
    <row r="424">
      <c r="A424" s="15"/>
      <c r="B424" s="15"/>
      <c r="C424" s="15"/>
      <c r="D424" s="15"/>
      <c r="E424" s="15"/>
    </row>
    <row r="425">
      <c r="A425" s="15"/>
      <c r="B425" s="15"/>
      <c r="C425" s="15"/>
      <c r="D425" s="15"/>
      <c r="E425" s="15"/>
    </row>
    <row r="426">
      <c r="A426" s="15"/>
      <c r="B426" s="15"/>
      <c r="C426" s="15"/>
      <c r="D426" s="15"/>
      <c r="E426" s="15"/>
    </row>
    <row r="427">
      <c r="A427" s="15"/>
      <c r="B427" s="15"/>
      <c r="C427" s="15"/>
      <c r="D427" s="15"/>
      <c r="E427" s="15"/>
    </row>
    <row r="428">
      <c r="A428" s="15"/>
      <c r="B428" s="15"/>
      <c r="C428" s="15"/>
      <c r="D428" s="15"/>
      <c r="E428" s="15"/>
    </row>
    <row r="429">
      <c r="A429" s="15"/>
      <c r="B429" s="15"/>
      <c r="C429" s="15"/>
      <c r="D429" s="15"/>
      <c r="E429" s="15"/>
    </row>
    <row r="430">
      <c r="A430" s="15"/>
      <c r="B430" s="15"/>
      <c r="C430" s="15"/>
      <c r="D430" s="15"/>
      <c r="E430" s="15"/>
    </row>
    <row r="431">
      <c r="A431" s="15"/>
      <c r="B431" s="15"/>
      <c r="C431" s="15"/>
      <c r="D431" s="15"/>
      <c r="E431" s="15"/>
    </row>
    <row r="432">
      <c r="A432" s="15"/>
      <c r="B432" s="15"/>
      <c r="C432" s="15"/>
      <c r="D432" s="15"/>
      <c r="E432" s="15"/>
    </row>
    <row r="433">
      <c r="A433" s="15"/>
      <c r="B433" s="15"/>
      <c r="C433" s="15"/>
      <c r="D433" s="15"/>
      <c r="E433" s="15"/>
    </row>
    <row r="434">
      <c r="A434" s="15"/>
      <c r="B434" s="15"/>
      <c r="C434" s="15"/>
      <c r="D434" s="15"/>
      <c r="E434" s="15"/>
    </row>
    <row r="435">
      <c r="A435" s="15"/>
      <c r="B435" s="15"/>
      <c r="C435" s="15"/>
      <c r="D435" s="15"/>
      <c r="E435" s="15"/>
    </row>
    <row r="436">
      <c r="A436" s="15"/>
      <c r="B436" s="15"/>
      <c r="C436" s="15"/>
      <c r="D436" s="15"/>
      <c r="E436" s="15"/>
    </row>
    <row r="437">
      <c r="A437" s="15"/>
      <c r="B437" s="15"/>
      <c r="C437" s="15"/>
      <c r="D437" s="15"/>
      <c r="E437" s="15"/>
    </row>
    <row r="438">
      <c r="A438" s="15"/>
      <c r="B438" s="15"/>
      <c r="C438" s="15"/>
      <c r="D438" s="15"/>
      <c r="E438" s="15"/>
    </row>
    <row r="439">
      <c r="A439" s="15"/>
      <c r="B439" s="15"/>
      <c r="C439" s="15"/>
      <c r="D439" s="15"/>
      <c r="E439" s="15"/>
    </row>
    <row r="440">
      <c r="A440" s="15"/>
      <c r="B440" s="15"/>
      <c r="C440" s="15"/>
      <c r="D440" s="15"/>
      <c r="E440" s="15"/>
    </row>
    <row r="441">
      <c r="A441" s="15"/>
      <c r="B441" s="15"/>
      <c r="C441" s="15"/>
      <c r="D441" s="15"/>
      <c r="E441" s="15"/>
    </row>
    <row r="442">
      <c r="A442" s="15"/>
      <c r="B442" s="15"/>
      <c r="C442" s="15"/>
      <c r="D442" s="15"/>
      <c r="E442" s="15"/>
    </row>
    <row r="443">
      <c r="A443" s="15"/>
      <c r="B443" s="15"/>
      <c r="C443" s="15"/>
      <c r="D443" s="15"/>
      <c r="E443" s="15"/>
    </row>
    <row r="444">
      <c r="A444" s="15"/>
      <c r="B444" s="15"/>
      <c r="C444" s="15"/>
      <c r="D444" s="15"/>
      <c r="E444" s="15"/>
    </row>
    <row r="445">
      <c r="A445" s="15"/>
      <c r="B445" s="15"/>
      <c r="C445" s="15"/>
      <c r="D445" s="15"/>
      <c r="E445" s="15"/>
    </row>
    <row r="446">
      <c r="A446" s="15"/>
      <c r="B446" s="15"/>
      <c r="C446" s="15"/>
      <c r="D446" s="15"/>
      <c r="E446" s="15"/>
    </row>
    <row r="447">
      <c r="A447" s="15"/>
      <c r="B447" s="15"/>
      <c r="C447" s="15"/>
      <c r="D447" s="15"/>
      <c r="E447" s="15"/>
    </row>
    <row r="448">
      <c r="A448" s="15"/>
      <c r="B448" s="15"/>
      <c r="C448" s="15"/>
      <c r="D448" s="15"/>
      <c r="E448" s="15"/>
    </row>
    <row r="449">
      <c r="A449" s="15"/>
      <c r="B449" s="15"/>
      <c r="C449" s="15"/>
      <c r="D449" s="15"/>
      <c r="E449" s="15"/>
    </row>
    <row r="450">
      <c r="A450" s="15"/>
      <c r="B450" s="15"/>
      <c r="C450" s="15"/>
      <c r="D450" s="15"/>
      <c r="E450" s="15"/>
    </row>
    <row r="451">
      <c r="A451" s="15"/>
      <c r="B451" s="15"/>
      <c r="C451" s="15"/>
      <c r="D451" s="15"/>
      <c r="E451" s="15"/>
    </row>
    <row r="452">
      <c r="A452" s="15"/>
      <c r="B452" s="15"/>
      <c r="C452" s="15"/>
      <c r="D452" s="15"/>
      <c r="E452" s="15"/>
    </row>
    <row r="453">
      <c r="A453" s="15"/>
      <c r="B453" s="15"/>
      <c r="C453" s="15"/>
      <c r="D453" s="15"/>
      <c r="E453" s="15"/>
    </row>
    <row r="454">
      <c r="A454" s="15"/>
      <c r="B454" s="15"/>
      <c r="C454" s="15"/>
      <c r="D454" s="15"/>
      <c r="E454" s="15"/>
    </row>
    <row r="455">
      <c r="A455" s="15"/>
      <c r="B455" s="15"/>
      <c r="C455" s="15"/>
      <c r="D455" s="15"/>
      <c r="E455" s="15"/>
    </row>
    <row r="456">
      <c r="A456" s="15"/>
      <c r="B456" s="15"/>
      <c r="C456" s="15"/>
      <c r="D456" s="15"/>
      <c r="E456" s="15"/>
    </row>
    <row r="457">
      <c r="A457" s="15"/>
      <c r="B457" s="15"/>
      <c r="C457" s="15"/>
      <c r="D457" s="15"/>
      <c r="E457" s="15"/>
    </row>
    <row r="458">
      <c r="A458" s="15"/>
      <c r="B458" s="15"/>
      <c r="C458" s="15"/>
      <c r="D458" s="15"/>
      <c r="E458" s="15"/>
    </row>
    <row r="459">
      <c r="A459" s="15"/>
      <c r="B459" s="15"/>
      <c r="C459" s="15"/>
      <c r="D459" s="15"/>
      <c r="E459" s="15"/>
    </row>
    <row r="460">
      <c r="A460" s="15"/>
      <c r="B460" s="15"/>
      <c r="C460" s="15"/>
      <c r="D460" s="15"/>
      <c r="E460" s="15"/>
    </row>
    <row r="461">
      <c r="A461" s="15"/>
      <c r="B461" s="15"/>
      <c r="C461" s="15"/>
      <c r="D461" s="15"/>
      <c r="E461" s="15"/>
    </row>
    <row r="462">
      <c r="A462" s="15"/>
      <c r="B462" s="15"/>
      <c r="C462" s="15"/>
      <c r="D462" s="15"/>
      <c r="E462" s="15"/>
    </row>
    <row r="463">
      <c r="A463" s="15"/>
      <c r="B463" s="15"/>
      <c r="C463" s="15"/>
      <c r="D463" s="15"/>
      <c r="E463" s="15"/>
    </row>
    <row r="464">
      <c r="A464" s="15"/>
      <c r="B464" s="15"/>
      <c r="C464" s="15"/>
      <c r="D464" s="15"/>
      <c r="E464" s="15"/>
    </row>
    <row r="465">
      <c r="A465" s="15"/>
      <c r="B465" s="15"/>
      <c r="C465" s="15"/>
      <c r="D465" s="15"/>
      <c r="E465" s="15"/>
    </row>
    <row r="466">
      <c r="A466" s="15"/>
      <c r="B466" s="15"/>
      <c r="C466" s="15"/>
      <c r="D466" s="15"/>
      <c r="E466" s="15"/>
    </row>
    <row r="467">
      <c r="A467" s="15"/>
      <c r="B467" s="15"/>
      <c r="C467" s="15"/>
      <c r="D467" s="15"/>
      <c r="E467" s="15"/>
    </row>
    <row r="468">
      <c r="A468" s="15"/>
      <c r="B468" s="15"/>
      <c r="C468" s="15"/>
      <c r="D468" s="15"/>
      <c r="E468" s="15"/>
    </row>
    <row r="469">
      <c r="A469" s="15"/>
      <c r="B469" s="15"/>
      <c r="C469" s="15"/>
      <c r="D469" s="15"/>
      <c r="E469" s="15"/>
    </row>
    <row r="470">
      <c r="A470" s="15"/>
      <c r="B470" s="15"/>
      <c r="C470" s="15"/>
      <c r="D470" s="15"/>
      <c r="E470" s="15"/>
    </row>
    <row r="471">
      <c r="A471" s="15"/>
      <c r="B471" s="15"/>
      <c r="C471" s="15"/>
      <c r="D471" s="15"/>
      <c r="E471" s="15"/>
    </row>
    <row r="472">
      <c r="A472" s="15"/>
      <c r="B472" s="15"/>
      <c r="C472" s="15"/>
      <c r="D472" s="15"/>
      <c r="E472" s="15"/>
    </row>
    <row r="473">
      <c r="A473" s="15"/>
      <c r="B473" s="15"/>
      <c r="C473" s="15"/>
      <c r="D473" s="15"/>
      <c r="E473" s="15"/>
    </row>
    <row r="474">
      <c r="A474" s="15"/>
      <c r="B474" s="15"/>
      <c r="C474" s="15"/>
      <c r="D474" s="15"/>
      <c r="E474" s="15"/>
    </row>
    <row r="475">
      <c r="A475" s="15"/>
      <c r="B475" s="15"/>
      <c r="C475" s="15"/>
      <c r="D475" s="15"/>
      <c r="E475" s="15"/>
    </row>
    <row r="476">
      <c r="A476" s="15"/>
      <c r="B476" s="15"/>
      <c r="C476" s="15"/>
      <c r="D476" s="15"/>
      <c r="E476" s="15"/>
    </row>
    <row r="477">
      <c r="A477" s="15"/>
      <c r="B477" s="15"/>
      <c r="C477" s="15"/>
      <c r="D477" s="15"/>
      <c r="E477" s="15"/>
    </row>
    <row r="478">
      <c r="A478" s="15"/>
      <c r="B478" s="15"/>
      <c r="C478" s="15"/>
      <c r="D478" s="15"/>
      <c r="E478" s="15"/>
    </row>
    <row r="479">
      <c r="A479" s="15"/>
      <c r="B479" s="15"/>
      <c r="C479" s="15"/>
      <c r="D479" s="15"/>
      <c r="E479" s="15"/>
    </row>
    <row r="480">
      <c r="A480" s="15"/>
      <c r="B480" s="15"/>
      <c r="C480" s="15"/>
      <c r="D480" s="15"/>
      <c r="E480" s="15"/>
    </row>
    <row r="481">
      <c r="A481" s="15"/>
      <c r="B481" s="15"/>
      <c r="C481" s="15"/>
      <c r="D481" s="15"/>
      <c r="E481" s="15"/>
    </row>
    <row r="482">
      <c r="A482" s="15"/>
      <c r="B482" s="15"/>
      <c r="C482" s="15"/>
      <c r="D482" s="15"/>
      <c r="E482" s="15"/>
    </row>
    <row r="483">
      <c r="A483" s="15"/>
      <c r="B483" s="15"/>
      <c r="C483" s="15"/>
      <c r="D483" s="15"/>
      <c r="E483" s="15"/>
    </row>
    <row r="484">
      <c r="A484" s="15"/>
      <c r="B484" s="15"/>
      <c r="C484" s="15"/>
      <c r="D484" s="15"/>
      <c r="E484" s="15"/>
    </row>
    <row r="485">
      <c r="A485" s="15"/>
      <c r="B485" s="15"/>
      <c r="C485" s="15"/>
      <c r="D485" s="15"/>
      <c r="E485" s="15"/>
    </row>
    <row r="486">
      <c r="A486" s="15"/>
      <c r="B486" s="15"/>
      <c r="C486" s="15"/>
      <c r="D486" s="15"/>
      <c r="E486" s="15"/>
    </row>
    <row r="487">
      <c r="A487" s="15"/>
      <c r="B487" s="15"/>
      <c r="C487" s="15"/>
      <c r="D487" s="15"/>
      <c r="E487" s="15"/>
    </row>
    <row r="488">
      <c r="A488" s="15"/>
      <c r="B488" s="15"/>
      <c r="C488" s="15"/>
      <c r="D488" s="15"/>
      <c r="E488" s="15"/>
    </row>
    <row r="489">
      <c r="A489" s="15"/>
      <c r="B489" s="15"/>
      <c r="C489" s="15"/>
      <c r="D489" s="15"/>
      <c r="E489" s="15"/>
    </row>
    <row r="490">
      <c r="A490" s="15"/>
      <c r="B490" s="15"/>
      <c r="C490" s="15"/>
      <c r="D490" s="15"/>
      <c r="E490" s="15"/>
    </row>
    <row r="491">
      <c r="A491" s="15"/>
      <c r="B491" s="15"/>
      <c r="C491" s="15"/>
      <c r="D491" s="15"/>
      <c r="E491" s="15"/>
    </row>
    <row r="492">
      <c r="A492" s="15"/>
      <c r="B492" s="15"/>
      <c r="C492" s="15"/>
      <c r="D492" s="15"/>
      <c r="E492" s="15"/>
    </row>
    <row r="493">
      <c r="A493" s="15"/>
      <c r="B493" s="15"/>
      <c r="C493" s="15"/>
      <c r="D493" s="15"/>
      <c r="E493" s="15"/>
    </row>
    <row r="494">
      <c r="A494" s="15"/>
      <c r="B494" s="15"/>
      <c r="C494" s="15"/>
      <c r="D494" s="15"/>
      <c r="E494" s="15"/>
    </row>
    <row r="495">
      <c r="A495" s="15"/>
      <c r="B495" s="15"/>
      <c r="C495" s="15"/>
      <c r="D495" s="15"/>
      <c r="E495" s="15"/>
    </row>
    <row r="496">
      <c r="A496" s="15"/>
      <c r="B496" s="15"/>
      <c r="C496" s="15"/>
      <c r="D496" s="15"/>
      <c r="E496" s="15"/>
    </row>
    <row r="497">
      <c r="A497" s="15"/>
      <c r="B497" s="15"/>
      <c r="C497" s="15"/>
      <c r="D497" s="15"/>
      <c r="E497" s="15"/>
    </row>
    <row r="498">
      <c r="A498" s="15"/>
      <c r="B498" s="15"/>
      <c r="C498" s="15"/>
      <c r="D498" s="15"/>
      <c r="E498" s="15"/>
    </row>
    <row r="499">
      <c r="A499" s="15"/>
      <c r="B499" s="15"/>
      <c r="C499" s="15"/>
      <c r="D499" s="15"/>
      <c r="E499" s="15"/>
    </row>
    <row r="500">
      <c r="A500" s="15"/>
      <c r="B500" s="15"/>
      <c r="C500" s="15"/>
      <c r="D500" s="15"/>
      <c r="E500" s="15"/>
    </row>
    <row r="501">
      <c r="A501" s="15"/>
      <c r="B501" s="15"/>
      <c r="C501" s="15"/>
      <c r="D501" s="15"/>
      <c r="E501" s="15"/>
    </row>
    <row r="502">
      <c r="A502" s="15"/>
      <c r="B502" s="15"/>
      <c r="C502" s="15"/>
      <c r="D502" s="15"/>
      <c r="E502" s="15"/>
    </row>
    <row r="503">
      <c r="A503" s="15"/>
      <c r="B503" s="15"/>
      <c r="C503" s="15"/>
      <c r="D503" s="15"/>
      <c r="E503" s="15"/>
    </row>
    <row r="504">
      <c r="A504" s="15"/>
      <c r="B504" s="15"/>
      <c r="C504" s="15"/>
      <c r="D504" s="15"/>
      <c r="E504" s="15"/>
    </row>
    <row r="505">
      <c r="A505" s="15"/>
      <c r="B505" s="15"/>
      <c r="C505" s="15"/>
      <c r="D505" s="15"/>
      <c r="E505" s="15"/>
    </row>
    <row r="506">
      <c r="A506" s="15"/>
      <c r="B506" s="15"/>
      <c r="C506" s="15"/>
      <c r="D506" s="15"/>
      <c r="E506" s="15"/>
    </row>
    <row r="507">
      <c r="A507" s="15"/>
      <c r="B507" s="15"/>
      <c r="C507" s="15"/>
      <c r="D507" s="15"/>
      <c r="E507" s="15"/>
    </row>
    <row r="508">
      <c r="A508" s="15"/>
      <c r="B508" s="15"/>
      <c r="C508" s="15"/>
      <c r="D508" s="15"/>
      <c r="E508" s="15"/>
    </row>
    <row r="509">
      <c r="A509" s="15"/>
      <c r="B509" s="15"/>
      <c r="C509" s="15"/>
      <c r="D509" s="15"/>
      <c r="E509" s="15"/>
    </row>
    <row r="510">
      <c r="A510" s="15"/>
      <c r="B510" s="15"/>
      <c r="C510" s="15"/>
      <c r="D510" s="15"/>
      <c r="E510" s="15"/>
    </row>
    <row r="511">
      <c r="A511" s="15"/>
      <c r="B511" s="15"/>
      <c r="C511" s="15"/>
      <c r="D511" s="15"/>
      <c r="E511" s="15"/>
    </row>
    <row r="512">
      <c r="A512" s="15"/>
      <c r="B512" s="15"/>
      <c r="C512" s="15"/>
      <c r="D512" s="15"/>
      <c r="E512" s="15"/>
    </row>
    <row r="513">
      <c r="A513" s="15"/>
      <c r="B513" s="15"/>
      <c r="C513" s="15"/>
      <c r="D513" s="15"/>
      <c r="E513" s="15"/>
    </row>
    <row r="514">
      <c r="A514" s="15"/>
      <c r="B514" s="15"/>
      <c r="C514" s="15"/>
      <c r="D514" s="15"/>
      <c r="E514" s="15"/>
    </row>
    <row r="515">
      <c r="A515" s="15"/>
      <c r="B515" s="15"/>
      <c r="C515" s="15"/>
      <c r="D515" s="15"/>
      <c r="E515" s="15"/>
    </row>
    <row r="516">
      <c r="A516" s="15"/>
      <c r="B516" s="15"/>
      <c r="C516" s="15"/>
      <c r="D516" s="15"/>
      <c r="E516" s="15"/>
    </row>
    <row r="517">
      <c r="A517" s="15"/>
      <c r="B517" s="15"/>
      <c r="C517" s="15"/>
      <c r="D517" s="15"/>
      <c r="E517" s="15"/>
    </row>
    <row r="518">
      <c r="A518" s="15"/>
      <c r="B518" s="15"/>
      <c r="C518" s="15"/>
      <c r="D518" s="15"/>
      <c r="E518" s="15"/>
    </row>
    <row r="519">
      <c r="A519" s="15"/>
      <c r="B519" s="15"/>
      <c r="C519" s="15"/>
      <c r="D519" s="15"/>
      <c r="E519" s="15"/>
    </row>
    <row r="520">
      <c r="A520" s="15"/>
      <c r="B520" s="15"/>
      <c r="C520" s="15"/>
      <c r="D520" s="15"/>
      <c r="E520" s="15"/>
    </row>
    <row r="521">
      <c r="A521" s="15"/>
      <c r="B521" s="15"/>
      <c r="C521" s="15"/>
      <c r="D521" s="15"/>
      <c r="E521" s="15"/>
    </row>
    <row r="522">
      <c r="A522" s="15"/>
      <c r="B522" s="15"/>
      <c r="C522" s="15"/>
      <c r="D522" s="15"/>
      <c r="E522" s="15"/>
    </row>
    <row r="523">
      <c r="A523" s="15"/>
      <c r="B523" s="15"/>
      <c r="C523" s="15"/>
      <c r="D523" s="15"/>
      <c r="E523" s="15"/>
    </row>
    <row r="524">
      <c r="A524" s="15"/>
      <c r="B524" s="15"/>
      <c r="C524" s="15"/>
      <c r="D524" s="15"/>
      <c r="E524" s="15"/>
    </row>
    <row r="525">
      <c r="A525" s="15"/>
      <c r="B525" s="15"/>
      <c r="C525" s="15"/>
      <c r="D525" s="15"/>
      <c r="E525" s="15"/>
    </row>
    <row r="526">
      <c r="A526" s="15"/>
      <c r="B526" s="15"/>
      <c r="C526" s="15"/>
      <c r="D526" s="15"/>
      <c r="E526" s="15"/>
    </row>
    <row r="527">
      <c r="A527" s="15"/>
      <c r="B527" s="15"/>
      <c r="C527" s="15"/>
      <c r="D527" s="15"/>
      <c r="E527" s="15"/>
    </row>
    <row r="528">
      <c r="A528" s="15"/>
      <c r="B528" s="15"/>
      <c r="C528" s="15"/>
      <c r="D528" s="15"/>
      <c r="E528" s="15"/>
    </row>
    <row r="529">
      <c r="A529" s="15"/>
      <c r="B529" s="15"/>
      <c r="C529" s="15"/>
      <c r="D529" s="15"/>
      <c r="E529" s="15"/>
    </row>
    <row r="530">
      <c r="A530" s="15"/>
      <c r="B530" s="15"/>
      <c r="C530" s="15"/>
      <c r="D530" s="15"/>
      <c r="E530" s="15"/>
    </row>
    <row r="531">
      <c r="A531" s="15"/>
      <c r="B531" s="15"/>
      <c r="C531" s="15"/>
      <c r="D531" s="15"/>
      <c r="E531" s="15"/>
    </row>
    <row r="532">
      <c r="A532" s="15"/>
      <c r="B532" s="15"/>
      <c r="C532" s="15"/>
      <c r="D532" s="15"/>
      <c r="E532" s="15"/>
    </row>
    <row r="533">
      <c r="A533" s="15"/>
      <c r="B533" s="15"/>
      <c r="C533" s="15"/>
      <c r="D533" s="15"/>
      <c r="E533" s="15"/>
    </row>
    <row r="534">
      <c r="A534" s="15"/>
      <c r="B534" s="15"/>
      <c r="C534" s="15"/>
      <c r="D534" s="15"/>
      <c r="E534" s="15"/>
    </row>
    <row r="535">
      <c r="A535" s="15"/>
      <c r="B535" s="15"/>
      <c r="C535" s="15"/>
      <c r="D535" s="15"/>
      <c r="E535" s="15"/>
    </row>
    <row r="536">
      <c r="A536" s="15"/>
      <c r="B536" s="15"/>
      <c r="C536" s="15"/>
      <c r="D536" s="15"/>
      <c r="E536" s="15"/>
    </row>
    <row r="537">
      <c r="A537" s="15"/>
      <c r="B537" s="15"/>
      <c r="C537" s="15"/>
      <c r="D537" s="15"/>
      <c r="E537" s="15"/>
    </row>
    <row r="538">
      <c r="A538" s="15"/>
      <c r="B538" s="15"/>
      <c r="C538" s="15"/>
      <c r="D538" s="15"/>
      <c r="E538" s="15"/>
    </row>
    <row r="539">
      <c r="A539" s="15"/>
      <c r="B539" s="15"/>
      <c r="C539" s="15"/>
      <c r="D539" s="15"/>
      <c r="E539" s="15"/>
    </row>
    <row r="540">
      <c r="A540" s="15"/>
      <c r="B540" s="15"/>
      <c r="C540" s="15"/>
      <c r="D540" s="15"/>
      <c r="E540" s="15"/>
    </row>
    <row r="541">
      <c r="A541" s="15"/>
      <c r="B541" s="15"/>
      <c r="C541" s="15"/>
      <c r="D541" s="15"/>
      <c r="E541" s="15"/>
    </row>
    <row r="542">
      <c r="A542" s="15"/>
      <c r="B542" s="15"/>
      <c r="C542" s="15"/>
      <c r="D542" s="15"/>
      <c r="E542" s="15"/>
    </row>
    <row r="543">
      <c r="A543" s="15"/>
      <c r="B543" s="15"/>
      <c r="C543" s="15"/>
      <c r="D543" s="15"/>
      <c r="E543" s="15"/>
    </row>
    <row r="544">
      <c r="A544" s="15"/>
      <c r="B544" s="15"/>
      <c r="C544" s="15"/>
      <c r="D544" s="15"/>
      <c r="E544" s="15"/>
    </row>
    <row r="545">
      <c r="A545" s="15"/>
      <c r="B545" s="15"/>
      <c r="C545" s="15"/>
      <c r="D545" s="15"/>
      <c r="E545" s="15"/>
    </row>
    <row r="546">
      <c r="A546" s="15"/>
      <c r="B546" s="15"/>
      <c r="C546" s="15"/>
      <c r="D546" s="15"/>
      <c r="E546" s="15"/>
    </row>
    <row r="547">
      <c r="A547" s="15"/>
      <c r="B547" s="15"/>
      <c r="C547" s="15"/>
      <c r="D547" s="15"/>
      <c r="E547" s="15"/>
    </row>
    <row r="548">
      <c r="A548" s="15"/>
      <c r="B548" s="15"/>
      <c r="C548" s="15"/>
      <c r="D548" s="15"/>
      <c r="E548" s="15"/>
    </row>
    <row r="549">
      <c r="A549" s="15"/>
      <c r="B549" s="15"/>
      <c r="C549" s="15"/>
      <c r="D549" s="15"/>
      <c r="E549" s="15"/>
    </row>
    <row r="550">
      <c r="A550" s="15"/>
      <c r="B550" s="15"/>
      <c r="C550" s="15"/>
      <c r="D550" s="15"/>
      <c r="E550" s="15"/>
    </row>
    <row r="551">
      <c r="A551" s="15"/>
      <c r="B551" s="15"/>
      <c r="C551" s="15"/>
      <c r="D551" s="15"/>
      <c r="E551" s="15"/>
    </row>
    <row r="552">
      <c r="A552" s="15"/>
      <c r="B552" s="15"/>
      <c r="C552" s="15"/>
      <c r="D552" s="15"/>
      <c r="E552" s="15"/>
    </row>
    <row r="553">
      <c r="A553" s="15"/>
      <c r="B553" s="15"/>
      <c r="C553" s="15"/>
      <c r="D553" s="15"/>
      <c r="E553" s="15"/>
    </row>
    <row r="554">
      <c r="A554" s="15"/>
      <c r="B554" s="15"/>
      <c r="C554" s="15"/>
      <c r="D554" s="15"/>
      <c r="E554" s="15"/>
    </row>
    <row r="555">
      <c r="A555" s="15"/>
      <c r="B555" s="15"/>
      <c r="C555" s="15"/>
      <c r="D555" s="15"/>
      <c r="E555" s="15"/>
    </row>
    <row r="556">
      <c r="A556" s="15"/>
      <c r="B556" s="15"/>
      <c r="C556" s="15"/>
      <c r="D556" s="15"/>
      <c r="E556" s="15"/>
    </row>
    <row r="557">
      <c r="A557" s="15"/>
      <c r="B557" s="15"/>
      <c r="C557" s="15"/>
      <c r="D557" s="15"/>
      <c r="E557" s="15"/>
    </row>
    <row r="558">
      <c r="A558" s="15"/>
      <c r="B558" s="15"/>
      <c r="C558" s="15"/>
      <c r="D558" s="15"/>
      <c r="E558" s="15"/>
    </row>
    <row r="559">
      <c r="A559" s="15"/>
      <c r="B559" s="15"/>
      <c r="C559" s="15"/>
      <c r="D559" s="15"/>
      <c r="E559" s="15"/>
    </row>
    <row r="560">
      <c r="A560" s="15"/>
      <c r="B560" s="15"/>
      <c r="C560" s="15"/>
      <c r="D560" s="15"/>
      <c r="E560" s="15"/>
    </row>
    <row r="561">
      <c r="A561" s="15"/>
      <c r="B561" s="15"/>
      <c r="C561" s="15"/>
      <c r="D561" s="15"/>
      <c r="E561" s="15"/>
    </row>
    <row r="562">
      <c r="A562" s="15"/>
      <c r="B562" s="15"/>
      <c r="C562" s="15"/>
      <c r="D562" s="15"/>
      <c r="E562" s="15"/>
    </row>
    <row r="563">
      <c r="A563" s="15"/>
      <c r="B563" s="15"/>
      <c r="C563" s="15"/>
      <c r="D563" s="15"/>
      <c r="E563" s="15"/>
    </row>
    <row r="564">
      <c r="A564" s="15"/>
      <c r="B564" s="15"/>
      <c r="C564" s="15"/>
      <c r="D564" s="15"/>
      <c r="E564" s="15"/>
    </row>
    <row r="565">
      <c r="A565" s="15"/>
      <c r="B565" s="15"/>
      <c r="C565" s="15"/>
      <c r="D565" s="15"/>
      <c r="E565" s="15"/>
    </row>
    <row r="566">
      <c r="A566" s="15"/>
      <c r="B566" s="15"/>
      <c r="C566" s="15"/>
      <c r="D566" s="15"/>
      <c r="E566" s="15"/>
    </row>
    <row r="567">
      <c r="A567" s="15"/>
      <c r="B567" s="15"/>
      <c r="C567" s="15"/>
      <c r="D567" s="15"/>
      <c r="E567" s="15"/>
    </row>
    <row r="568">
      <c r="A568" s="15"/>
      <c r="B568" s="15"/>
      <c r="C568" s="15"/>
      <c r="D568" s="15"/>
      <c r="E568" s="15"/>
    </row>
    <row r="569">
      <c r="A569" s="15"/>
      <c r="B569" s="15"/>
      <c r="C569" s="15"/>
      <c r="D569" s="15"/>
      <c r="E569" s="15"/>
    </row>
    <row r="570">
      <c r="A570" s="15"/>
      <c r="B570" s="15"/>
      <c r="C570" s="15"/>
      <c r="D570" s="15"/>
      <c r="E570" s="15"/>
    </row>
    <row r="571">
      <c r="A571" s="15"/>
      <c r="B571" s="15"/>
      <c r="C571" s="15"/>
      <c r="D571" s="15"/>
      <c r="E571" s="15"/>
    </row>
    <row r="572">
      <c r="A572" s="15"/>
      <c r="B572" s="15"/>
      <c r="C572" s="15"/>
      <c r="D572" s="15"/>
      <c r="E572" s="15"/>
    </row>
    <row r="573">
      <c r="A573" s="15"/>
      <c r="B573" s="15"/>
      <c r="C573" s="15"/>
      <c r="D573" s="15"/>
      <c r="E573" s="15"/>
    </row>
    <row r="574">
      <c r="A574" s="15"/>
      <c r="B574" s="15"/>
      <c r="C574" s="15"/>
      <c r="D574" s="15"/>
      <c r="E574" s="15"/>
    </row>
    <row r="575">
      <c r="A575" s="15"/>
      <c r="B575" s="15"/>
      <c r="C575" s="15"/>
      <c r="D575" s="15"/>
      <c r="E575" s="15"/>
    </row>
    <row r="576">
      <c r="A576" s="15"/>
      <c r="B576" s="15"/>
      <c r="C576" s="15"/>
      <c r="D576" s="15"/>
      <c r="E576" s="15"/>
    </row>
    <row r="577">
      <c r="A577" s="15"/>
      <c r="B577" s="15"/>
      <c r="C577" s="15"/>
      <c r="D577" s="15"/>
      <c r="E577" s="15"/>
    </row>
    <row r="578">
      <c r="A578" s="15"/>
      <c r="B578" s="15"/>
      <c r="C578" s="15"/>
      <c r="D578" s="15"/>
      <c r="E578" s="15"/>
    </row>
    <row r="579">
      <c r="A579" s="15"/>
      <c r="B579" s="15"/>
      <c r="C579" s="15"/>
      <c r="D579" s="15"/>
      <c r="E579" s="15"/>
    </row>
    <row r="580">
      <c r="A580" s="15"/>
      <c r="B580" s="15"/>
      <c r="C580" s="15"/>
      <c r="D580" s="15"/>
      <c r="E580" s="15"/>
    </row>
    <row r="581">
      <c r="A581" s="15"/>
      <c r="B581" s="15"/>
      <c r="C581" s="15"/>
      <c r="D581" s="15"/>
      <c r="E581" s="15"/>
    </row>
    <row r="582">
      <c r="A582" s="15"/>
      <c r="B582" s="15"/>
      <c r="C582" s="15"/>
      <c r="D582" s="15"/>
      <c r="E582" s="15"/>
    </row>
    <row r="583">
      <c r="A583" s="15"/>
      <c r="B583" s="15"/>
      <c r="C583" s="15"/>
      <c r="D583" s="15"/>
      <c r="E583" s="15"/>
    </row>
    <row r="584">
      <c r="A584" s="15"/>
      <c r="B584" s="15"/>
      <c r="C584" s="15"/>
      <c r="D584" s="15"/>
      <c r="E584" s="15"/>
    </row>
    <row r="585">
      <c r="A585" s="15"/>
      <c r="B585" s="15"/>
      <c r="C585" s="15"/>
      <c r="D585" s="15"/>
      <c r="E585" s="15"/>
    </row>
    <row r="586">
      <c r="A586" s="15"/>
      <c r="B586" s="15"/>
      <c r="C586" s="15"/>
      <c r="D586" s="15"/>
      <c r="E586" s="15"/>
    </row>
    <row r="587">
      <c r="A587" s="15"/>
      <c r="B587" s="15"/>
      <c r="C587" s="15"/>
      <c r="D587" s="15"/>
      <c r="E587" s="15"/>
    </row>
    <row r="588">
      <c r="A588" s="15"/>
      <c r="B588" s="15"/>
      <c r="C588" s="15"/>
      <c r="D588" s="15"/>
      <c r="E588" s="15"/>
    </row>
    <row r="589">
      <c r="A589" s="15"/>
      <c r="B589" s="15"/>
      <c r="C589" s="15"/>
      <c r="D589" s="15"/>
      <c r="E589" s="15"/>
    </row>
    <row r="590">
      <c r="A590" s="15"/>
      <c r="B590" s="15"/>
      <c r="C590" s="15"/>
      <c r="D590" s="15"/>
      <c r="E590" s="15"/>
    </row>
    <row r="591">
      <c r="A591" s="15"/>
      <c r="B591" s="15"/>
      <c r="C591" s="15"/>
      <c r="D591" s="15"/>
      <c r="E591" s="15"/>
    </row>
    <row r="592">
      <c r="A592" s="15"/>
      <c r="B592" s="15"/>
      <c r="C592" s="15"/>
      <c r="D592" s="15"/>
      <c r="E592" s="15"/>
    </row>
    <row r="593">
      <c r="A593" s="15"/>
      <c r="B593" s="15"/>
      <c r="C593" s="15"/>
      <c r="D593" s="15"/>
      <c r="E593" s="15"/>
    </row>
    <row r="594">
      <c r="A594" s="15"/>
      <c r="B594" s="15"/>
      <c r="C594" s="15"/>
      <c r="D594" s="15"/>
      <c r="E594" s="15"/>
    </row>
    <row r="595">
      <c r="A595" s="15"/>
      <c r="B595" s="15"/>
      <c r="C595" s="15"/>
      <c r="D595" s="15"/>
      <c r="E595" s="15"/>
    </row>
    <row r="596">
      <c r="A596" s="15"/>
      <c r="B596" s="15"/>
      <c r="C596" s="15"/>
      <c r="D596" s="15"/>
      <c r="E596" s="15"/>
    </row>
    <row r="597">
      <c r="A597" s="15"/>
      <c r="B597" s="15"/>
      <c r="C597" s="15"/>
      <c r="D597" s="15"/>
      <c r="E597" s="15"/>
    </row>
    <row r="598">
      <c r="A598" s="15"/>
      <c r="B598" s="15"/>
      <c r="C598" s="15"/>
      <c r="D598" s="15"/>
      <c r="E598" s="15"/>
    </row>
    <row r="599">
      <c r="A599" s="15"/>
      <c r="B599" s="15"/>
      <c r="C599" s="15"/>
      <c r="D599" s="15"/>
      <c r="E599" s="15"/>
    </row>
    <row r="600">
      <c r="A600" s="15"/>
      <c r="B600" s="15"/>
      <c r="C600" s="15"/>
      <c r="D600" s="15"/>
      <c r="E600" s="15"/>
    </row>
    <row r="601">
      <c r="A601" s="15"/>
      <c r="B601" s="15"/>
      <c r="C601" s="15"/>
      <c r="D601" s="15"/>
      <c r="E601" s="15"/>
    </row>
    <row r="602">
      <c r="A602" s="15"/>
      <c r="B602" s="15"/>
      <c r="C602" s="15"/>
      <c r="D602" s="15"/>
      <c r="E602" s="15"/>
    </row>
    <row r="603">
      <c r="A603" s="15"/>
      <c r="B603" s="15"/>
      <c r="C603" s="15"/>
      <c r="D603" s="15"/>
      <c r="E603" s="15"/>
    </row>
    <row r="604">
      <c r="A604" s="15"/>
      <c r="B604" s="15"/>
      <c r="C604" s="15"/>
      <c r="D604" s="15"/>
      <c r="E604" s="15"/>
    </row>
    <row r="605">
      <c r="A605" s="15"/>
      <c r="B605" s="15"/>
      <c r="C605" s="15"/>
      <c r="D605" s="15"/>
      <c r="E605" s="15"/>
    </row>
    <row r="606">
      <c r="A606" s="15"/>
      <c r="B606" s="15"/>
      <c r="C606" s="15"/>
      <c r="D606" s="15"/>
      <c r="E606" s="15"/>
    </row>
    <row r="607">
      <c r="A607" s="15"/>
      <c r="B607" s="15"/>
      <c r="C607" s="15"/>
      <c r="D607" s="15"/>
      <c r="E607" s="15"/>
    </row>
    <row r="608">
      <c r="A608" s="15"/>
      <c r="B608" s="15"/>
      <c r="C608" s="15"/>
      <c r="D608" s="15"/>
      <c r="E608" s="15"/>
    </row>
    <row r="609">
      <c r="A609" s="15"/>
      <c r="B609" s="15"/>
      <c r="C609" s="15"/>
      <c r="D609" s="15"/>
      <c r="E609" s="15"/>
    </row>
    <row r="610">
      <c r="A610" s="15"/>
      <c r="B610" s="15"/>
      <c r="C610" s="15"/>
      <c r="D610" s="15"/>
      <c r="E610" s="15"/>
    </row>
    <row r="611">
      <c r="A611" s="15"/>
      <c r="B611" s="15"/>
      <c r="C611" s="15"/>
      <c r="D611" s="15"/>
      <c r="E611" s="15"/>
    </row>
    <row r="612">
      <c r="A612" s="15"/>
      <c r="B612" s="15"/>
      <c r="C612" s="15"/>
      <c r="D612" s="15"/>
      <c r="E612" s="15"/>
    </row>
    <row r="613">
      <c r="A613" s="15"/>
      <c r="B613" s="15"/>
      <c r="C613" s="15"/>
      <c r="D613" s="15"/>
      <c r="E613" s="15"/>
    </row>
    <row r="614">
      <c r="A614" s="15"/>
      <c r="B614" s="15"/>
      <c r="C614" s="15"/>
      <c r="D614" s="15"/>
      <c r="E614" s="15"/>
    </row>
    <row r="615">
      <c r="A615" s="15"/>
      <c r="B615" s="15"/>
      <c r="C615" s="15"/>
      <c r="D615" s="15"/>
      <c r="E615" s="15"/>
    </row>
    <row r="616">
      <c r="A616" s="15"/>
      <c r="B616" s="15"/>
      <c r="C616" s="15"/>
      <c r="D616" s="15"/>
      <c r="E616" s="15"/>
    </row>
    <row r="617">
      <c r="A617" s="15"/>
      <c r="B617" s="15"/>
      <c r="C617" s="15"/>
      <c r="D617" s="15"/>
      <c r="E617" s="15"/>
    </row>
    <row r="618">
      <c r="A618" s="15"/>
      <c r="B618" s="15"/>
      <c r="C618" s="15"/>
      <c r="D618" s="15"/>
      <c r="E618" s="15"/>
    </row>
    <row r="619">
      <c r="A619" s="15"/>
      <c r="B619" s="15"/>
      <c r="C619" s="15"/>
      <c r="D619" s="15"/>
      <c r="E619" s="15"/>
    </row>
    <row r="620">
      <c r="A620" s="15"/>
      <c r="B620" s="15"/>
      <c r="C620" s="15"/>
      <c r="D620" s="15"/>
      <c r="E620" s="15"/>
    </row>
    <row r="621">
      <c r="A621" s="15"/>
      <c r="B621" s="15"/>
      <c r="C621" s="15"/>
      <c r="D621" s="15"/>
      <c r="E621" s="15"/>
    </row>
    <row r="622">
      <c r="A622" s="15"/>
      <c r="B622" s="15"/>
      <c r="C622" s="15"/>
      <c r="D622" s="15"/>
      <c r="E622" s="15"/>
    </row>
    <row r="623">
      <c r="A623" s="15"/>
      <c r="B623" s="15"/>
      <c r="C623" s="15"/>
      <c r="D623" s="15"/>
      <c r="E623" s="15"/>
    </row>
    <row r="624">
      <c r="A624" s="15"/>
      <c r="B624" s="15"/>
      <c r="C624" s="15"/>
      <c r="D624" s="15"/>
      <c r="E624" s="15"/>
    </row>
    <row r="625">
      <c r="A625" s="15"/>
      <c r="B625" s="15"/>
      <c r="C625" s="15"/>
      <c r="D625" s="15"/>
      <c r="E625" s="15"/>
    </row>
    <row r="626">
      <c r="A626" s="15"/>
      <c r="B626" s="15"/>
      <c r="C626" s="15"/>
      <c r="D626" s="15"/>
      <c r="E626" s="15"/>
    </row>
    <row r="627">
      <c r="A627" s="15"/>
      <c r="B627" s="15"/>
      <c r="C627" s="15"/>
      <c r="D627" s="15"/>
      <c r="E627" s="15"/>
    </row>
    <row r="628">
      <c r="A628" s="15"/>
      <c r="B628" s="15"/>
      <c r="C628" s="15"/>
      <c r="D628" s="15"/>
      <c r="E628" s="15"/>
    </row>
    <row r="629">
      <c r="A629" s="15"/>
      <c r="B629" s="15"/>
      <c r="C629" s="15"/>
      <c r="D629" s="15"/>
      <c r="E629" s="15"/>
    </row>
    <row r="630">
      <c r="A630" s="15"/>
      <c r="B630" s="15"/>
      <c r="C630" s="15"/>
      <c r="D630" s="15"/>
      <c r="E630" s="15"/>
    </row>
    <row r="631">
      <c r="A631" s="15"/>
      <c r="B631" s="15"/>
      <c r="C631" s="15"/>
      <c r="D631" s="15"/>
      <c r="E631" s="15"/>
    </row>
    <row r="632">
      <c r="A632" s="15"/>
      <c r="B632" s="15"/>
      <c r="C632" s="15"/>
      <c r="D632" s="15"/>
      <c r="E632" s="15"/>
    </row>
    <row r="633">
      <c r="A633" s="15"/>
      <c r="B633" s="15"/>
      <c r="C633" s="15"/>
      <c r="D633" s="15"/>
      <c r="E633" s="15"/>
    </row>
    <row r="634">
      <c r="A634" s="15"/>
      <c r="B634" s="15"/>
      <c r="C634" s="15"/>
      <c r="D634" s="15"/>
      <c r="E634" s="15"/>
    </row>
    <row r="635">
      <c r="A635" s="15"/>
      <c r="B635" s="15"/>
      <c r="C635" s="15"/>
      <c r="D635" s="15"/>
      <c r="E635" s="15"/>
    </row>
    <row r="636">
      <c r="A636" s="15"/>
      <c r="B636" s="15"/>
      <c r="C636" s="15"/>
      <c r="D636" s="15"/>
      <c r="E636" s="15"/>
    </row>
    <row r="637">
      <c r="A637" s="15"/>
      <c r="B637" s="15"/>
      <c r="C637" s="15"/>
      <c r="D637" s="15"/>
      <c r="E637" s="15"/>
    </row>
    <row r="638">
      <c r="A638" s="15"/>
      <c r="B638" s="15"/>
      <c r="C638" s="15"/>
      <c r="D638" s="15"/>
      <c r="E638" s="15"/>
    </row>
    <row r="639">
      <c r="A639" s="15"/>
      <c r="B639" s="15"/>
      <c r="C639" s="15"/>
      <c r="D639" s="15"/>
      <c r="E639" s="15"/>
    </row>
    <row r="640">
      <c r="A640" s="15"/>
      <c r="B640" s="15"/>
      <c r="C640" s="15"/>
      <c r="D640" s="15"/>
      <c r="E640" s="15"/>
    </row>
    <row r="641">
      <c r="A641" s="15"/>
      <c r="B641" s="15"/>
      <c r="C641" s="15"/>
      <c r="D641" s="15"/>
      <c r="E641" s="15"/>
    </row>
    <row r="642">
      <c r="A642" s="15"/>
      <c r="B642" s="15"/>
      <c r="C642" s="15"/>
      <c r="D642" s="15"/>
      <c r="E642" s="15"/>
    </row>
    <row r="643">
      <c r="A643" s="15"/>
      <c r="B643" s="15"/>
      <c r="C643" s="15"/>
      <c r="D643" s="15"/>
      <c r="E643" s="15"/>
    </row>
    <row r="644">
      <c r="A644" s="15"/>
      <c r="B644" s="15"/>
      <c r="C644" s="15"/>
      <c r="D644" s="15"/>
      <c r="E644" s="15"/>
    </row>
    <row r="645">
      <c r="A645" s="15"/>
      <c r="B645" s="15"/>
      <c r="C645" s="15"/>
      <c r="D645" s="15"/>
      <c r="E645" s="15"/>
    </row>
    <row r="646">
      <c r="A646" s="15"/>
      <c r="B646" s="15"/>
      <c r="C646" s="15"/>
      <c r="D646" s="15"/>
      <c r="E646" s="15"/>
    </row>
    <row r="647">
      <c r="A647" s="15"/>
      <c r="B647" s="15"/>
      <c r="C647" s="15"/>
      <c r="D647" s="15"/>
      <c r="E647" s="15"/>
    </row>
    <row r="648">
      <c r="A648" s="15"/>
      <c r="B648" s="15"/>
      <c r="C648" s="15"/>
      <c r="D648" s="15"/>
      <c r="E648" s="15"/>
    </row>
    <row r="649">
      <c r="A649" s="15"/>
      <c r="B649" s="15"/>
      <c r="C649" s="15"/>
      <c r="D649" s="15"/>
      <c r="E649" s="15"/>
    </row>
    <row r="650">
      <c r="A650" s="15"/>
      <c r="B650" s="15"/>
      <c r="C650" s="15"/>
      <c r="D650" s="15"/>
      <c r="E650" s="15"/>
    </row>
    <row r="651">
      <c r="A651" s="15"/>
      <c r="B651" s="15"/>
      <c r="C651" s="15"/>
      <c r="D651" s="15"/>
      <c r="E651" s="15"/>
    </row>
    <row r="652">
      <c r="A652" s="15"/>
      <c r="B652" s="15"/>
      <c r="C652" s="15"/>
      <c r="D652" s="15"/>
      <c r="E652" s="15"/>
    </row>
    <row r="653">
      <c r="A653" s="15"/>
      <c r="B653" s="15"/>
      <c r="C653" s="15"/>
      <c r="D653" s="15"/>
      <c r="E653" s="15"/>
    </row>
    <row r="654">
      <c r="A654" s="15"/>
      <c r="B654" s="15"/>
      <c r="C654" s="15"/>
      <c r="D654" s="15"/>
      <c r="E654" s="15"/>
    </row>
    <row r="655">
      <c r="A655" s="15"/>
      <c r="B655" s="15"/>
      <c r="C655" s="15"/>
      <c r="D655" s="15"/>
      <c r="E655" s="15"/>
    </row>
    <row r="656">
      <c r="A656" s="15"/>
      <c r="B656" s="15"/>
      <c r="C656" s="15"/>
      <c r="D656" s="15"/>
      <c r="E656" s="15"/>
    </row>
    <row r="657">
      <c r="A657" s="15"/>
      <c r="B657" s="15"/>
      <c r="C657" s="15"/>
      <c r="D657" s="15"/>
      <c r="E657" s="15"/>
    </row>
    <row r="658">
      <c r="A658" s="15"/>
      <c r="B658" s="15"/>
      <c r="C658" s="15"/>
      <c r="D658" s="15"/>
      <c r="E658" s="15"/>
    </row>
    <row r="659">
      <c r="A659" s="15"/>
      <c r="B659" s="15"/>
      <c r="C659" s="15"/>
      <c r="D659" s="15"/>
      <c r="E659" s="15"/>
    </row>
    <row r="660">
      <c r="A660" s="15"/>
      <c r="B660" s="15"/>
      <c r="C660" s="15"/>
      <c r="D660" s="15"/>
      <c r="E660" s="15"/>
    </row>
    <row r="661">
      <c r="A661" s="15"/>
      <c r="B661" s="15"/>
      <c r="C661" s="15"/>
      <c r="D661" s="15"/>
      <c r="E661" s="15"/>
    </row>
    <row r="662">
      <c r="A662" s="15"/>
      <c r="B662" s="15"/>
      <c r="C662" s="15"/>
      <c r="D662" s="15"/>
      <c r="E662" s="15"/>
    </row>
    <row r="663">
      <c r="A663" s="15"/>
      <c r="B663" s="15"/>
      <c r="C663" s="15"/>
      <c r="D663" s="15"/>
      <c r="E663" s="15"/>
    </row>
    <row r="664">
      <c r="A664" s="15"/>
      <c r="B664" s="15"/>
      <c r="C664" s="15"/>
      <c r="D664" s="15"/>
      <c r="E664" s="15"/>
    </row>
    <row r="665">
      <c r="A665" s="15"/>
      <c r="B665" s="15"/>
      <c r="C665" s="15"/>
      <c r="D665" s="15"/>
      <c r="E665" s="15"/>
    </row>
    <row r="666">
      <c r="A666" s="15"/>
      <c r="B666" s="15"/>
      <c r="C666" s="15"/>
      <c r="D666" s="15"/>
      <c r="E666" s="15"/>
    </row>
    <row r="667">
      <c r="A667" s="15"/>
      <c r="B667" s="15"/>
      <c r="C667" s="15"/>
      <c r="D667" s="15"/>
      <c r="E667" s="15"/>
    </row>
    <row r="668">
      <c r="A668" s="15"/>
      <c r="B668" s="15"/>
      <c r="C668" s="15"/>
      <c r="D668" s="15"/>
      <c r="E668" s="15"/>
    </row>
    <row r="669">
      <c r="A669" s="15"/>
      <c r="B669" s="15"/>
      <c r="C669" s="15"/>
      <c r="D669" s="15"/>
      <c r="E669" s="15"/>
    </row>
    <row r="670">
      <c r="A670" s="15"/>
      <c r="B670" s="15"/>
      <c r="C670" s="15"/>
      <c r="D670" s="15"/>
      <c r="E670" s="15"/>
    </row>
    <row r="671">
      <c r="A671" s="15"/>
      <c r="B671" s="15"/>
      <c r="C671" s="15"/>
      <c r="D671" s="15"/>
      <c r="E671" s="15"/>
    </row>
    <row r="672">
      <c r="A672" s="15"/>
      <c r="B672" s="15"/>
      <c r="C672" s="15"/>
      <c r="D672" s="15"/>
      <c r="E672" s="15"/>
    </row>
    <row r="673">
      <c r="A673" s="15"/>
      <c r="B673" s="15"/>
      <c r="C673" s="15"/>
      <c r="D673" s="15"/>
      <c r="E673" s="15"/>
    </row>
    <row r="674">
      <c r="A674" s="15"/>
      <c r="B674" s="15"/>
      <c r="C674" s="15"/>
      <c r="D674" s="15"/>
      <c r="E674" s="15"/>
    </row>
    <row r="675">
      <c r="A675" s="15"/>
      <c r="B675" s="15"/>
      <c r="C675" s="15"/>
      <c r="D675" s="15"/>
      <c r="E675" s="15"/>
    </row>
    <row r="676">
      <c r="A676" s="15"/>
      <c r="B676" s="15"/>
      <c r="C676" s="15"/>
      <c r="D676" s="15"/>
      <c r="E676" s="15"/>
    </row>
    <row r="677">
      <c r="A677" s="15"/>
      <c r="B677" s="15"/>
      <c r="C677" s="15"/>
      <c r="D677" s="15"/>
      <c r="E677" s="15"/>
    </row>
    <row r="678">
      <c r="A678" s="15"/>
      <c r="B678" s="15"/>
      <c r="C678" s="15"/>
      <c r="D678" s="15"/>
      <c r="E678" s="15"/>
    </row>
    <row r="679">
      <c r="A679" s="15"/>
      <c r="B679" s="15"/>
      <c r="C679" s="15"/>
      <c r="D679" s="15"/>
      <c r="E679" s="15"/>
    </row>
    <row r="680">
      <c r="A680" s="15"/>
      <c r="B680" s="15"/>
      <c r="C680" s="15"/>
      <c r="D680" s="15"/>
      <c r="E680" s="15"/>
    </row>
    <row r="681">
      <c r="A681" s="15"/>
      <c r="B681" s="15"/>
      <c r="C681" s="15"/>
      <c r="D681" s="15"/>
      <c r="E681" s="15"/>
    </row>
    <row r="682">
      <c r="A682" s="15"/>
      <c r="B682" s="15"/>
      <c r="C682" s="15"/>
      <c r="D682" s="15"/>
      <c r="E682" s="15"/>
    </row>
    <row r="683">
      <c r="A683" s="15"/>
      <c r="B683" s="15"/>
      <c r="C683" s="15"/>
      <c r="D683" s="15"/>
      <c r="E683" s="15"/>
    </row>
    <row r="684">
      <c r="A684" s="15"/>
      <c r="B684" s="15"/>
      <c r="C684" s="15"/>
      <c r="D684" s="15"/>
      <c r="E684" s="15"/>
    </row>
    <row r="685">
      <c r="A685" s="15"/>
      <c r="B685" s="15"/>
      <c r="C685" s="15"/>
      <c r="D685" s="15"/>
      <c r="E685" s="15"/>
    </row>
    <row r="686">
      <c r="A686" s="15"/>
      <c r="B686" s="15"/>
      <c r="C686" s="15"/>
      <c r="D686" s="15"/>
      <c r="E686" s="15"/>
    </row>
    <row r="687">
      <c r="A687" s="15"/>
      <c r="B687" s="15"/>
      <c r="C687" s="15"/>
      <c r="D687" s="15"/>
      <c r="E687" s="15"/>
    </row>
    <row r="688">
      <c r="A688" s="15"/>
      <c r="B688" s="15"/>
      <c r="C688" s="15"/>
      <c r="D688" s="15"/>
      <c r="E688" s="15"/>
    </row>
    <row r="689">
      <c r="A689" s="15"/>
      <c r="B689" s="15"/>
      <c r="C689" s="15"/>
      <c r="D689" s="15"/>
      <c r="E689" s="15"/>
    </row>
    <row r="690">
      <c r="A690" s="15"/>
      <c r="B690" s="15"/>
      <c r="C690" s="15"/>
      <c r="D690" s="15"/>
      <c r="E690" s="15"/>
    </row>
    <row r="691">
      <c r="A691" s="15"/>
      <c r="B691" s="15"/>
      <c r="C691" s="15"/>
      <c r="D691" s="15"/>
      <c r="E691" s="15"/>
    </row>
    <row r="692">
      <c r="A692" s="15"/>
      <c r="B692" s="15"/>
      <c r="C692" s="15"/>
      <c r="D692" s="15"/>
      <c r="E692" s="15"/>
    </row>
    <row r="693">
      <c r="A693" s="15"/>
      <c r="B693" s="15"/>
      <c r="C693" s="15"/>
      <c r="D693" s="15"/>
      <c r="E693" s="15"/>
    </row>
    <row r="694">
      <c r="A694" s="15"/>
      <c r="B694" s="15"/>
      <c r="C694" s="15"/>
      <c r="D694" s="15"/>
      <c r="E694" s="15"/>
    </row>
    <row r="695">
      <c r="A695" s="15"/>
      <c r="B695" s="15"/>
      <c r="C695" s="15"/>
      <c r="D695" s="15"/>
      <c r="E695" s="15"/>
    </row>
    <row r="696">
      <c r="A696" s="15"/>
      <c r="B696" s="15"/>
      <c r="C696" s="15"/>
      <c r="D696" s="15"/>
      <c r="E696" s="15"/>
    </row>
    <row r="697">
      <c r="A697" s="15"/>
      <c r="B697" s="15"/>
      <c r="C697" s="15"/>
      <c r="D697" s="15"/>
      <c r="E697" s="15"/>
    </row>
    <row r="698">
      <c r="A698" s="15"/>
      <c r="B698" s="15"/>
      <c r="C698" s="15"/>
      <c r="D698" s="15"/>
      <c r="E698" s="15"/>
    </row>
    <row r="699">
      <c r="A699" s="15"/>
      <c r="B699" s="15"/>
      <c r="C699" s="15"/>
      <c r="D699" s="15"/>
      <c r="E699" s="15"/>
    </row>
    <row r="700">
      <c r="A700" s="15"/>
      <c r="B700" s="15"/>
      <c r="C700" s="15"/>
      <c r="D700" s="15"/>
      <c r="E700" s="15"/>
    </row>
    <row r="701">
      <c r="A701" s="15"/>
      <c r="B701" s="15"/>
      <c r="C701" s="15"/>
      <c r="D701" s="15"/>
      <c r="E701" s="15"/>
    </row>
    <row r="702">
      <c r="A702" s="15"/>
      <c r="B702" s="15"/>
      <c r="C702" s="15"/>
      <c r="D702" s="15"/>
      <c r="E702" s="15"/>
    </row>
    <row r="703">
      <c r="A703" s="15"/>
      <c r="B703" s="15"/>
      <c r="C703" s="15"/>
      <c r="D703" s="15"/>
      <c r="E703" s="15"/>
    </row>
    <row r="704">
      <c r="A704" s="15"/>
      <c r="B704" s="15"/>
      <c r="C704" s="15"/>
      <c r="D704" s="15"/>
      <c r="E704" s="15"/>
    </row>
    <row r="705">
      <c r="A705" s="15"/>
      <c r="B705" s="15"/>
      <c r="C705" s="15"/>
      <c r="D705" s="15"/>
      <c r="E705" s="15"/>
    </row>
    <row r="706">
      <c r="A706" s="15"/>
      <c r="B706" s="15"/>
      <c r="C706" s="15"/>
      <c r="D706" s="15"/>
      <c r="E706" s="15"/>
    </row>
    <row r="707">
      <c r="A707" s="15"/>
      <c r="B707" s="15"/>
      <c r="C707" s="15"/>
      <c r="D707" s="15"/>
      <c r="E707" s="15"/>
    </row>
    <row r="708">
      <c r="A708" s="15"/>
      <c r="B708" s="15"/>
      <c r="C708" s="15"/>
      <c r="D708" s="15"/>
      <c r="E708" s="15"/>
    </row>
    <row r="709">
      <c r="A709" s="15"/>
      <c r="B709" s="15"/>
      <c r="C709" s="15"/>
      <c r="D709" s="15"/>
      <c r="E709" s="15"/>
    </row>
    <row r="710">
      <c r="A710" s="15"/>
      <c r="B710" s="15"/>
      <c r="C710" s="15"/>
      <c r="D710" s="15"/>
      <c r="E710" s="15"/>
    </row>
    <row r="711">
      <c r="A711" s="15"/>
      <c r="B711" s="15"/>
      <c r="C711" s="15"/>
      <c r="D711" s="15"/>
      <c r="E711" s="15"/>
    </row>
    <row r="712">
      <c r="A712" s="15"/>
      <c r="B712" s="15"/>
      <c r="C712" s="15"/>
      <c r="D712" s="15"/>
      <c r="E712" s="15"/>
    </row>
    <row r="713">
      <c r="A713" s="15"/>
      <c r="B713" s="15"/>
      <c r="C713" s="15"/>
      <c r="D713" s="15"/>
      <c r="E713" s="15"/>
    </row>
    <row r="714">
      <c r="A714" s="15"/>
      <c r="B714" s="15"/>
      <c r="C714" s="15"/>
      <c r="D714" s="15"/>
      <c r="E714" s="15"/>
    </row>
    <row r="715">
      <c r="A715" s="15"/>
      <c r="B715" s="15"/>
      <c r="C715" s="15"/>
      <c r="D715" s="15"/>
      <c r="E715" s="15"/>
    </row>
    <row r="716">
      <c r="A716" s="15"/>
      <c r="B716" s="15"/>
      <c r="C716" s="15"/>
      <c r="D716" s="15"/>
      <c r="E716" s="15"/>
    </row>
    <row r="717">
      <c r="A717" s="15"/>
      <c r="B717" s="15"/>
      <c r="C717" s="15"/>
      <c r="D717" s="15"/>
      <c r="E717" s="15"/>
    </row>
    <row r="718">
      <c r="A718" s="15"/>
      <c r="B718" s="15"/>
      <c r="C718" s="15"/>
      <c r="D718" s="15"/>
      <c r="E718" s="15"/>
    </row>
    <row r="719">
      <c r="A719" s="15"/>
      <c r="B719" s="15"/>
      <c r="C719" s="15"/>
      <c r="D719" s="15"/>
      <c r="E719" s="15"/>
    </row>
    <row r="720">
      <c r="A720" s="15"/>
      <c r="B720" s="15"/>
      <c r="C720" s="15"/>
      <c r="D720" s="15"/>
      <c r="E720" s="15"/>
    </row>
    <row r="721">
      <c r="A721" s="15"/>
      <c r="B721" s="15"/>
      <c r="C721" s="15"/>
      <c r="D721" s="15"/>
      <c r="E721" s="15"/>
    </row>
    <row r="722">
      <c r="A722" s="15"/>
      <c r="B722" s="15"/>
      <c r="C722" s="15"/>
      <c r="D722" s="15"/>
      <c r="E722" s="15"/>
    </row>
    <row r="723">
      <c r="A723" s="15"/>
      <c r="B723" s="15"/>
      <c r="C723" s="15"/>
      <c r="D723" s="15"/>
      <c r="E723" s="15"/>
    </row>
    <row r="724">
      <c r="A724" s="15"/>
      <c r="B724" s="15"/>
      <c r="C724" s="15"/>
      <c r="D724" s="15"/>
      <c r="E724" s="15"/>
    </row>
    <row r="725">
      <c r="A725" s="15"/>
      <c r="B725" s="15"/>
      <c r="C725" s="15"/>
      <c r="D725" s="15"/>
      <c r="E725" s="15"/>
    </row>
    <row r="726">
      <c r="A726" s="15"/>
      <c r="B726" s="15"/>
      <c r="C726" s="15"/>
      <c r="D726" s="15"/>
      <c r="E726" s="15"/>
    </row>
    <row r="727">
      <c r="A727" s="15"/>
      <c r="B727" s="15"/>
      <c r="C727" s="15"/>
      <c r="D727" s="15"/>
      <c r="E727" s="15"/>
    </row>
    <row r="728">
      <c r="A728" s="15"/>
      <c r="B728" s="15"/>
      <c r="C728" s="15"/>
      <c r="D728" s="15"/>
      <c r="E728" s="15"/>
    </row>
    <row r="729">
      <c r="A729" s="15"/>
      <c r="B729" s="15"/>
      <c r="C729" s="15"/>
      <c r="D729" s="15"/>
      <c r="E729" s="15"/>
    </row>
    <row r="730">
      <c r="A730" s="15"/>
      <c r="B730" s="15"/>
      <c r="C730" s="15"/>
      <c r="D730" s="15"/>
      <c r="E730" s="15"/>
    </row>
    <row r="731">
      <c r="A731" s="15"/>
      <c r="B731" s="15"/>
      <c r="C731" s="15"/>
      <c r="D731" s="15"/>
      <c r="E731" s="15"/>
    </row>
    <row r="732">
      <c r="A732" s="15"/>
      <c r="B732" s="15"/>
      <c r="C732" s="15"/>
      <c r="D732" s="15"/>
      <c r="E732" s="15"/>
    </row>
    <row r="733">
      <c r="A733" s="15"/>
      <c r="B733" s="15"/>
      <c r="C733" s="15"/>
      <c r="D733" s="15"/>
      <c r="E733" s="15"/>
    </row>
    <row r="734">
      <c r="A734" s="15"/>
      <c r="B734" s="15"/>
      <c r="C734" s="15"/>
      <c r="D734" s="15"/>
      <c r="E734" s="15"/>
    </row>
    <row r="735">
      <c r="A735" s="15"/>
      <c r="B735" s="15"/>
      <c r="C735" s="15"/>
      <c r="D735" s="15"/>
      <c r="E735" s="15"/>
    </row>
    <row r="736">
      <c r="A736" s="15"/>
      <c r="B736" s="15"/>
      <c r="C736" s="15"/>
      <c r="D736" s="15"/>
      <c r="E736" s="15"/>
    </row>
    <row r="737">
      <c r="A737" s="15"/>
      <c r="B737" s="15"/>
      <c r="C737" s="15"/>
      <c r="D737" s="15"/>
      <c r="E737" s="15"/>
    </row>
    <row r="738">
      <c r="A738" s="15"/>
      <c r="B738" s="15"/>
      <c r="C738" s="15"/>
      <c r="D738" s="15"/>
      <c r="E738" s="15"/>
    </row>
    <row r="739">
      <c r="A739" s="15"/>
      <c r="B739" s="15"/>
      <c r="C739" s="15"/>
      <c r="D739" s="15"/>
      <c r="E739" s="15"/>
    </row>
    <row r="740">
      <c r="A740" s="15"/>
      <c r="B740" s="15"/>
      <c r="C740" s="15"/>
      <c r="D740" s="15"/>
      <c r="E740" s="15"/>
    </row>
    <row r="741">
      <c r="A741" s="15"/>
      <c r="B741" s="15"/>
      <c r="C741" s="15"/>
      <c r="D741" s="15"/>
      <c r="E741" s="15"/>
    </row>
    <row r="742">
      <c r="A742" s="15"/>
      <c r="B742" s="15"/>
      <c r="C742" s="15"/>
      <c r="D742" s="15"/>
      <c r="E742" s="15"/>
    </row>
    <row r="743">
      <c r="A743" s="15"/>
      <c r="B743" s="15"/>
      <c r="C743" s="15"/>
      <c r="D743" s="15"/>
      <c r="E743" s="15"/>
    </row>
    <row r="744">
      <c r="A744" s="15"/>
      <c r="B744" s="15"/>
      <c r="C744" s="15"/>
      <c r="D744" s="15"/>
      <c r="E744" s="15"/>
    </row>
    <row r="745">
      <c r="A745" s="15"/>
      <c r="B745" s="15"/>
      <c r="C745" s="15"/>
      <c r="D745" s="15"/>
      <c r="E745" s="15"/>
    </row>
    <row r="746">
      <c r="A746" s="15"/>
      <c r="B746" s="15"/>
      <c r="C746" s="15"/>
      <c r="D746" s="15"/>
      <c r="E746" s="15"/>
    </row>
    <row r="747">
      <c r="A747" s="15"/>
      <c r="B747" s="15"/>
      <c r="C747" s="15"/>
      <c r="D747" s="15"/>
      <c r="E747" s="15"/>
    </row>
    <row r="748">
      <c r="A748" s="15"/>
      <c r="B748" s="15"/>
      <c r="C748" s="15"/>
      <c r="D748" s="15"/>
      <c r="E748" s="15"/>
    </row>
    <row r="749">
      <c r="A749" s="15"/>
      <c r="B749" s="15"/>
      <c r="C749" s="15"/>
      <c r="D749" s="15"/>
      <c r="E749" s="15"/>
    </row>
    <row r="750">
      <c r="A750" s="15"/>
      <c r="B750" s="15"/>
      <c r="C750" s="15"/>
      <c r="D750" s="15"/>
      <c r="E750" s="15"/>
    </row>
    <row r="751">
      <c r="A751" s="15"/>
      <c r="B751" s="15"/>
      <c r="C751" s="15"/>
      <c r="D751" s="15"/>
      <c r="E751" s="15"/>
    </row>
    <row r="752">
      <c r="A752" s="15"/>
      <c r="B752" s="15"/>
      <c r="C752" s="15"/>
      <c r="D752" s="15"/>
      <c r="E752" s="15"/>
    </row>
    <row r="753">
      <c r="A753" s="15"/>
      <c r="B753" s="15"/>
      <c r="C753" s="15"/>
      <c r="D753" s="15"/>
      <c r="E753" s="15"/>
    </row>
    <row r="754">
      <c r="A754" s="15"/>
      <c r="B754" s="15"/>
      <c r="C754" s="15"/>
      <c r="D754" s="15"/>
      <c r="E754" s="15"/>
    </row>
    <row r="755">
      <c r="A755" s="15"/>
      <c r="B755" s="15"/>
      <c r="C755" s="15"/>
      <c r="D755" s="15"/>
      <c r="E755" s="15"/>
    </row>
    <row r="756">
      <c r="A756" s="15"/>
      <c r="B756" s="15"/>
      <c r="C756" s="15"/>
      <c r="D756" s="15"/>
      <c r="E756" s="15"/>
    </row>
    <row r="757">
      <c r="A757" s="15"/>
      <c r="B757" s="15"/>
      <c r="C757" s="15"/>
      <c r="D757" s="15"/>
      <c r="E757" s="15"/>
    </row>
    <row r="758">
      <c r="A758" s="15"/>
      <c r="B758" s="15"/>
      <c r="C758" s="15"/>
      <c r="D758" s="15"/>
      <c r="E758" s="15"/>
    </row>
    <row r="759">
      <c r="A759" s="15"/>
      <c r="B759" s="15"/>
      <c r="C759" s="15"/>
      <c r="D759" s="15"/>
      <c r="E759" s="15"/>
    </row>
    <row r="760">
      <c r="A760" s="15"/>
      <c r="B760" s="15"/>
      <c r="C760" s="15"/>
      <c r="D760" s="15"/>
      <c r="E760" s="15"/>
    </row>
    <row r="761">
      <c r="A761" s="15"/>
      <c r="B761" s="15"/>
      <c r="C761" s="15"/>
      <c r="D761" s="15"/>
      <c r="E761" s="15"/>
    </row>
    <row r="762">
      <c r="A762" s="15"/>
      <c r="B762" s="15"/>
      <c r="C762" s="15"/>
      <c r="D762" s="15"/>
      <c r="E762" s="15"/>
    </row>
    <row r="763">
      <c r="A763" s="15"/>
      <c r="B763" s="15"/>
      <c r="C763" s="15"/>
      <c r="D763" s="15"/>
      <c r="E763" s="15"/>
    </row>
    <row r="764">
      <c r="A764" s="15"/>
      <c r="B764" s="15"/>
      <c r="C764" s="15"/>
      <c r="D764" s="15"/>
      <c r="E764" s="15"/>
    </row>
    <row r="765">
      <c r="A765" s="15"/>
      <c r="B765" s="15"/>
      <c r="C765" s="15"/>
      <c r="D765" s="15"/>
      <c r="E765" s="15"/>
    </row>
    <row r="766">
      <c r="A766" s="15"/>
      <c r="B766" s="15"/>
      <c r="C766" s="15"/>
      <c r="D766" s="15"/>
      <c r="E766" s="15"/>
    </row>
    <row r="767">
      <c r="A767" s="15"/>
      <c r="B767" s="15"/>
      <c r="C767" s="15"/>
      <c r="D767" s="15"/>
      <c r="E767" s="15"/>
    </row>
    <row r="768">
      <c r="A768" s="15"/>
      <c r="B768" s="15"/>
      <c r="C768" s="15"/>
      <c r="D768" s="15"/>
      <c r="E768" s="15"/>
    </row>
    <row r="769">
      <c r="A769" s="15"/>
      <c r="B769" s="15"/>
      <c r="C769" s="15"/>
      <c r="D769" s="15"/>
      <c r="E769" s="15"/>
    </row>
    <row r="770">
      <c r="A770" s="15"/>
      <c r="B770" s="15"/>
      <c r="C770" s="15"/>
      <c r="D770" s="15"/>
      <c r="E770" s="15"/>
    </row>
    <row r="771">
      <c r="A771" s="15"/>
      <c r="B771" s="15"/>
      <c r="C771" s="15"/>
      <c r="D771" s="15"/>
      <c r="E771" s="15"/>
    </row>
    <row r="772">
      <c r="A772" s="15"/>
      <c r="B772" s="15"/>
      <c r="C772" s="15"/>
      <c r="D772" s="15"/>
      <c r="E772" s="15"/>
    </row>
    <row r="773">
      <c r="A773" s="15"/>
      <c r="B773" s="15"/>
      <c r="C773" s="15"/>
      <c r="D773" s="15"/>
      <c r="E773" s="15"/>
    </row>
    <row r="774">
      <c r="A774" s="15"/>
      <c r="B774" s="15"/>
      <c r="C774" s="15"/>
      <c r="D774" s="15"/>
      <c r="E774" s="15"/>
    </row>
    <row r="775">
      <c r="A775" s="15"/>
      <c r="B775" s="15"/>
      <c r="C775" s="15"/>
      <c r="D775" s="15"/>
      <c r="E775" s="15"/>
    </row>
    <row r="776">
      <c r="A776" s="15"/>
      <c r="B776" s="15"/>
      <c r="C776" s="15"/>
      <c r="D776" s="15"/>
      <c r="E776" s="15"/>
    </row>
    <row r="777">
      <c r="A777" s="15"/>
      <c r="B777" s="15"/>
      <c r="C777" s="15"/>
      <c r="D777" s="15"/>
      <c r="E777" s="15"/>
    </row>
    <row r="778">
      <c r="A778" s="15"/>
      <c r="B778" s="15"/>
      <c r="C778" s="15"/>
      <c r="D778" s="15"/>
      <c r="E778" s="15"/>
    </row>
    <row r="779">
      <c r="A779" s="15"/>
      <c r="B779" s="15"/>
      <c r="C779" s="15"/>
      <c r="D779" s="15"/>
      <c r="E779" s="15"/>
    </row>
    <row r="780">
      <c r="A780" s="15"/>
      <c r="B780" s="15"/>
      <c r="C780" s="15"/>
      <c r="D780" s="15"/>
      <c r="E780" s="15"/>
    </row>
    <row r="781">
      <c r="A781" s="15"/>
      <c r="B781" s="15"/>
      <c r="C781" s="15"/>
      <c r="D781" s="15"/>
      <c r="E781" s="15"/>
    </row>
    <row r="782">
      <c r="A782" s="15"/>
      <c r="B782" s="15"/>
      <c r="C782" s="15"/>
      <c r="D782" s="15"/>
      <c r="E782" s="15"/>
    </row>
    <row r="783">
      <c r="A783" s="15"/>
      <c r="B783" s="15"/>
      <c r="C783" s="15"/>
      <c r="D783" s="15"/>
      <c r="E783" s="15"/>
    </row>
    <row r="784">
      <c r="A784" s="15"/>
      <c r="B784" s="15"/>
      <c r="C784" s="15"/>
      <c r="D784" s="15"/>
      <c r="E784" s="15"/>
    </row>
    <row r="785">
      <c r="A785" s="15"/>
      <c r="B785" s="15"/>
      <c r="C785" s="15"/>
      <c r="D785" s="15"/>
      <c r="E785" s="15"/>
    </row>
    <row r="786">
      <c r="A786" s="15"/>
      <c r="B786" s="15"/>
      <c r="C786" s="15"/>
      <c r="D786" s="15"/>
      <c r="E786" s="15"/>
    </row>
    <row r="787">
      <c r="A787" s="15"/>
      <c r="B787" s="15"/>
      <c r="C787" s="15"/>
      <c r="D787" s="15"/>
      <c r="E787" s="15"/>
    </row>
    <row r="788">
      <c r="A788" s="15"/>
      <c r="B788" s="15"/>
      <c r="C788" s="15"/>
      <c r="D788" s="15"/>
      <c r="E788" s="15"/>
    </row>
    <row r="789">
      <c r="A789" s="15"/>
      <c r="B789" s="15"/>
      <c r="C789" s="15"/>
      <c r="D789" s="15"/>
      <c r="E789" s="15"/>
    </row>
    <row r="790">
      <c r="A790" s="15"/>
      <c r="B790" s="15"/>
      <c r="C790" s="15"/>
      <c r="D790" s="15"/>
      <c r="E790" s="15"/>
    </row>
    <row r="791">
      <c r="A791" s="15"/>
      <c r="B791" s="15"/>
      <c r="C791" s="15"/>
      <c r="D791" s="15"/>
      <c r="E791" s="15"/>
    </row>
    <row r="792">
      <c r="A792" s="15"/>
      <c r="B792" s="15"/>
      <c r="C792" s="15"/>
      <c r="D792" s="15"/>
      <c r="E792" s="15"/>
    </row>
    <row r="793">
      <c r="A793" s="15"/>
      <c r="B793" s="15"/>
      <c r="C793" s="15"/>
      <c r="D793" s="15"/>
      <c r="E793" s="15"/>
    </row>
    <row r="794">
      <c r="A794" s="15"/>
      <c r="B794" s="15"/>
      <c r="C794" s="15"/>
      <c r="D794" s="15"/>
      <c r="E794" s="15"/>
    </row>
    <row r="795">
      <c r="A795" s="15"/>
      <c r="B795" s="15"/>
      <c r="C795" s="15"/>
      <c r="D795" s="15"/>
      <c r="E795" s="15"/>
    </row>
    <row r="796">
      <c r="A796" s="15"/>
      <c r="B796" s="15"/>
      <c r="C796" s="15"/>
      <c r="D796" s="15"/>
      <c r="E796" s="15"/>
    </row>
    <row r="797">
      <c r="A797" s="15"/>
      <c r="B797" s="15"/>
      <c r="C797" s="15"/>
      <c r="D797" s="15"/>
      <c r="E797" s="15"/>
    </row>
    <row r="798">
      <c r="A798" s="15"/>
      <c r="B798" s="15"/>
      <c r="C798" s="15"/>
      <c r="D798" s="15"/>
      <c r="E798" s="15"/>
    </row>
    <row r="799">
      <c r="A799" s="15"/>
      <c r="B799" s="15"/>
      <c r="C799" s="15"/>
      <c r="D799" s="15"/>
      <c r="E799" s="15"/>
    </row>
    <row r="800">
      <c r="A800" s="15"/>
      <c r="B800" s="15"/>
      <c r="C800" s="15"/>
      <c r="D800" s="15"/>
      <c r="E800" s="15"/>
    </row>
    <row r="801">
      <c r="A801" s="15"/>
      <c r="B801" s="15"/>
      <c r="C801" s="15"/>
      <c r="D801" s="15"/>
      <c r="E801" s="15"/>
    </row>
    <row r="802">
      <c r="A802" s="15"/>
      <c r="B802" s="15"/>
      <c r="C802" s="15"/>
      <c r="D802" s="15"/>
      <c r="E802" s="15"/>
    </row>
    <row r="803">
      <c r="A803" s="15"/>
      <c r="B803" s="15"/>
      <c r="C803" s="15"/>
      <c r="D803" s="15"/>
      <c r="E803" s="15"/>
    </row>
    <row r="804">
      <c r="A804" s="15"/>
      <c r="B804" s="15"/>
      <c r="C804" s="15"/>
      <c r="D804" s="15"/>
      <c r="E804" s="15"/>
    </row>
    <row r="805">
      <c r="A805" s="15"/>
      <c r="B805" s="15"/>
      <c r="C805" s="15"/>
      <c r="D805" s="15"/>
      <c r="E805" s="15"/>
    </row>
    <row r="806">
      <c r="A806" s="15"/>
      <c r="B806" s="15"/>
      <c r="C806" s="15"/>
      <c r="D806" s="15"/>
      <c r="E806" s="15"/>
    </row>
    <row r="807">
      <c r="A807" s="15"/>
      <c r="B807" s="15"/>
      <c r="C807" s="15"/>
      <c r="D807" s="15"/>
      <c r="E807" s="15"/>
    </row>
    <row r="808">
      <c r="A808" s="15"/>
      <c r="B808" s="15"/>
      <c r="C808" s="15"/>
      <c r="D808" s="15"/>
      <c r="E808" s="15"/>
    </row>
    <row r="809">
      <c r="A809" s="15"/>
      <c r="B809" s="15"/>
      <c r="C809" s="15"/>
      <c r="D809" s="15"/>
      <c r="E809" s="15"/>
    </row>
    <row r="810">
      <c r="A810" s="15"/>
      <c r="B810" s="15"/>
      <c r="C810" s="15"/>
      <c r="D810" s="15"/>
      <c r="E810" s="15"/>
    </row>
    <row r="811">
      <c r="A811" s="15"/>
      <c r="B811" s="15"/>
      <c r="C811" s="15"/>
      <c r="D811" s="15"/>
      <c r="E811" s="15"/>
    </row>
    <row r="812">
      <c r="A812" s="15"/>
      <c r="B812" s="15"/>
      <c r="C812" s="15"/>
      <c r="D812" s="15"/>
      <c r="E812" s="15"/>
    </row>
    <row r="813">
      <c r="A813" s="15"/>
      <c r="B813" s="15"/>
      <c r="C813" s="15"/>
      <c r="D813" s="15"/>
      <c r="E813" s="15"/>
    </row>
    <row r="814">
      <c r="A814" s="15"/>
      <c r="B814" s="15"/>
      <c r="C814" s="15"/>
      <c r="D814" s="15"/>
      <c r="E814" s="15"/>
    </row>
    <row r="815">
      <c r="A815" s="15"/>
      <c r="B815" s="15"/>
      <c r="C815" s="15"/>
      <c r="D815" s="15"/>
      <c r="E815" s="15"/>
    </row>
    <row r="816">
      <c r="A816" s="15"/>
      <c r="B816" s="15"/>
      <c r="C816" s="15"/>
      <c r="D816" s="15"/>
      <c r="E816" s="15"/>
    </row>
    <row r="817">
      <c r="A817" s="15"/>
      <c r="B817" s="15"/>
      <c r="C817" s="15"/>
      <c r="D817" s="15"/>
      <c r="E817" s="15"/>
    </row>
    <row r="818">
      <c r="A818" s="15"/>
      <c r="B818" s="15"/>
      <c r="C818" s="15"/>
      <c r="D818" s="15"/>
      <c r="E818" s="15"/>
    </row>
    <row r="819">
      <c r="A819" s="15"/>
      <c r="B819" s="15"/>
      <c r="C819" s="15"/>
      <c r="D819" s="15"/>
      <c r="E819" s="15"/>
    </row>
    <row r="820">
      <c r="A820" s="15"/>
      <c r="B820" s="15"/>
      <c r="C820" s="15"/>
      <c r="D820" s="15"/>
      <c r="E820" s="15"/>
    </row>
    <row r="821">
      <c r="A821" s="15"/>
      <c r="B821" s="15"/>
      <c r="C821" s="15"/>
      <c r="D821" s="15"/>
      <c r="E821" s="15"/>
    </row>
    <row r="822">
      <c r="A822" s="15"/>
      <c r="B822" s="15"/>
      <c r="C822" s="15"/>
      <c r="D822" s="15"/>
      <c r="E822" s="15"/>
    </row>
    <row r="823">
      <c r="A823" s="15"/>
      <c r="B823" s="15"/>
      <c r="C823" s="15"/>
      <c r="D823" s="15"/>
      <c r="E823" s="15"/>
    </row>
    <row r="824">
      <c r="A824" s="15"/>
      <c r="B824" s="15"/>
      <c r="C824" s="15"/>
      <c r="D824" s="15"/>
      <c r="E824" s="15"/>
    </row>
    <row r="825">
      <c r="A825" s="15"/>
      <c r="B825" s="15"/>
      <c r="C825" s="15"/>
      <c r="D825" s="15"/>
      <c r="E825" s="15"/>
    </row>
    <row r="826">
      <c r="A826" s="15"/>
      <c r="B826" s="15"/>
      <c r="C826" s="15"/>
      <c r="D826" s="15"/>
      <c r="E826" s="15"/>
    </row>
    <row r="827">
      <c r="A827" s="15"/>
      <c r="B827" s="15"/>
      <c r="C827" s="15"/>
      <c r="D827" s="15"/>
      <c r="E827" s="15"/>
    </row>
    <row r="828">
      <c r="A828" s="15"/>
      <c r="B828" s="15"/>
      <c r="C828" s="15"/>
      <c r="D828" s="15"/>
      <c r="E828" s="15"/>
    </row>
    <row r="829">
      <c r="A829" s="15"/>
      <c r="B829" s="15"/>
      <c r="C829" s="15"/>
      <c r="D829" s="15"/>
      <c r="E829" s="15"/>
    </row>
    <row r="830">
      <c r="A830" s="15"/>
      <c r="B830" s="15"/>
      <c r="C830" s="15"/>
      <c r="D830" s="15"/>
      <c r="E830" s="15"/>
    </row>
    <row r="831">
      <c r="A831" s="15"/>
      <c r="B831" s="15"/>
      <c r="C831" s="15"/>
      <c r="D831" s="15"/>
      <c r="E831" s="15"/>
    </row>
    <row r="832">
      <c r="A832" s="15"/>
      <c r="B832" s="15"/>
      <c r="C832" s="15"/>
      <c r="D832" s="15"/>
      <c r="E832" s="15"/>
    </row>
    <row r="833">
      <c r="A833" s="15"/>
      <c r="B833" s="15"/>
      <c r="C833" s="15"/>
      <c r="D833" s="15"/>
      <c r="E833" s="15"/>
    </row>
    <row r="834">
      <c r="A834" s="15"/>
      <c r="B834" s="15"/>
      <c r="C834" s="15"/>
      <c r="D834" s="15"/>
      <c r="E834" s="15"/>
    </row>
    <row r="835">
      <c r="A835" s="15"/>
      <c r="B835" s="15"/>
      <c r="C835" s="15"/>
      <c r="D835" s="15"/>
      <c r="E835" s="15"/>
    </row>
    <row r="836">
      <c r="A836" s="15"/>
      <c r="B836" s="15"/>
      <c r="C836" s="15"/>
      <c r="D836" s="15"/>
      <c r="E836" s="15"/>
    </row>
    <row r="837">
      <c r="A837" s="15"/>
      <c r="B837" s="15"/>
      <c r="C837" s="15"/>
      <c r="D837" s="15"/>
      <c r="E837" s="15"/>
    </row>
    <row r="838">
      <c r="A838" s="15"/>
      <c r="B838" s="15"/>
      <c r="C838" s="15"/>
      <c r="D838" s="15"/>
      <c r="E838" s="15"/>
    </row>
    <row r="839">
      <c r="A839" s="15"/>
      <c r="B839" s="15"/>
      <c r="C839" s="15"/>
      <c r="D839" s="15"/>
      <c r="E839" s="15"/>
    </row>
    <row r="840">
      <c r="A840" s="15"/>
      <c r="B840" s="15"/>
      <c r="C840" s="15"/>
      <c r="D840" s="15"/>
      <c r="E840" s="15"/>
    </row>
    <row r="841">
      <c r="A841" s="15"/>
      <c r="B841" s="15"/>
      <c r="C841" s="15"/>
      <c r="D841" s="15"/>
      <c r="E841" s="15"/>
    </row>
    <row r="842">
      <c r="A842" s="15"/>
      <c r="B842" s="15"/>
      <c r="C842" s="15"/>
      <c r="D842" s="15"/>
      <c r="E842" s="15"/>
    </row>
    <row r="843">
      <c r="A843" s="15"/>
      <c r="B843" s="15"/>
      <c r="C843" s="15"/>
      <c r="D843" s="15"/>
      <c r="E843" s="15"/>
    </row>
    <row r="844">
      <c r="A844" s="15"/>
      <c r="B844" s="15"/>
      <c r="C844" s="15"/>
      <c r="D844" s="15"/>
      <c r="E844" s="15"/>
    </row>
    <row r="845">
      <c r="A845" s="15"/>
      <c r="B845" s="15"/>
      <c r="C845" s="15"/>
      <c r="D845" s="15"/>
      <c r="E845" s="15"/>
    </row>
    <row r="846">
      <c r="A846" s="15"/>
      <c r="B846" s="15"/>
      <c r="C846" s="15"/>
      <c r="D846" s="15"/>
      <c r="E846" s="15"/>
    </row>
    <row r="847">
      <c r="A847" s="15"/>
      <c r="B847" s="15"/>
      <c r="C847" s="15"/>
      <c r="D847" s="15"/>
      <c r="E847" s="15"/>
    </row>
    <row r="848">
      <c r="A848" s="15"/>
      <c r="B848" s="15"/>
      <c r="C848" s="15"/>
      <c r="D848" s="15"/>
      <c r="E848" s="15"/>
    </row>
    <row r="849">
      <c r="A849" s="15"/>
      <c r="B849" s="15"/>
      <c r="C849" s="15"/>
      <c r="D849" s="15"/>
      <c r="E849" s="15"/>
    </row>
    <row r="850">
      <c r="A850" s="15"/>
      <c r="B850" s="15"/>
      <c r="C850" s="15"/>
      <c r="D850" s="15"/>
      <c r="E850" s="15"/>
    </row>
    <row r="851">
      <c r="A851" s="15"/>
      <c r="B851" s="15"/>
      <c r="C851" s="15"/>
      <c r="D851" s="15"/>
      <c r="E851" s="15"/>
    </row>
    <row r="852">
      <c r="A852" s="15"/>
      <c r="B852" s="15"/>
      <c r="C852" s="15"/>
      <c r="D852" s="15"/>
      <c r="E852" s="15"/>
    </row>
    <row r="853">
      <c r="A853" s="15"/>
      <c r="B853" s="15"/>
      <c r="C853" s="15"/>
      <c r="D853" s="15"/>
      <c r="E853" s="15"/>
    </row>
    <row r="854">
      <c r="A854" s="15"/>
      <c r="B854" s="15"/>
      <c r="C854" s="15"/>
      <c r="D854" s="15"/>
      <c r="E854" s="15"/>
    </row>
    <row r="855">
      <c r="A855" s="15"/>
      <c r="B855" s="15"/>
      <c r="C855" s="15"/>
      <c r="D855" s="15"/>
      <c r="E855" s="15"/>
    </row>
    <row r="856">
      <c r="A856" s="15"/>
      <c r="B856" s="15"/>
      <c r="C856" s="15"/>
      <c r="D856" s="15"/>
      <c r="E856" s="15"/>
    </row>
    <row r="857">
      <c r="A857" s="15"/>
      <c r="B857" s="15"/>
      <c r="C857" s="15"/>
      <c r="D857" s="15"/>
      <c r="E857" s="15"/>
    </row>
    <row r="858">
      <c r="A858" s="15"/>
      <c r="B858" s="15"/>
      <c r="C858" s="15"/>
      <c r="D858" s="15"/>
      <c r="E858" s="15"/>
    </row>
    <row r="859">
      <c r="A859" s="15"/>
      <c r="B859" s="15"/>
      <c r="C859" s="15"/>
      <c r="D859" s="15"/>
      <c r="E859" s="15"/>
    </row>
    <row r="860">
      <c r="A860" s="15"/>
      <c r="B860" s="15"/>
      <c r="C860" s="15"/>
      <c r="D860" s="15"/>
      <c r="E860" s="15"/>
    </row>
    <row r="861">
      <c r="A861" s="15"/>
      <c r="B861" s="15"/>
      <c r="C861" s="15"/>
      <c r="D861" s="15"/>
      <c r="E861" s="15"/>
    </row>
    <row r="862">
      <c r="A862" s="15"/>
      <c r="B862" s="15"/>
      <c r="C862" s="15"/>
      <c r="D862" s="15"/>
      <c r="E862" s="15"/>
    </row>
    <row r="863">
      <c r="A863" s="15"/>
      <c r="B863" s="15"/>
      <c r="C863" s="15"/>
      <c r="D863" s="15"/>
      <c r="E863" s="15"/>
    </row>
    <row r="864">
      <c r="A864" s="15"/>
      <c r="B864" s="15"/>
      <c r="C864" s="15"/>
      <c r="D864" s="15"/>
      <c r="E864" s="15"/>
    </row>
    <row r="865">
      <c r="A865" s="15"/>
      <c r="B865" s="15"/>
      <c r="C865" s="15"/>
      <c r="D865" s="15"/>
      <c r="E865" s="15"/>
    </row>
    <row r="866">
      <c r="A866" s="15"/>
      <c r="B866" s="15"/>
      <c r="C866" s="15"/>
      <c r="D866" s="15"/>
      <c r="E866" s="15"/>
    </row>
    <row r="867">
      <c r="A867" s="15"/>
      <c r="B867" s="15"/>
      <c r="C867" s="15"/>
      <c r="D867" s="15"/>
      <c r="E867" s="15"/>
    </row>
    <row r="868">
      <c r="A868" s="15"/>
      <c r="B868" s="15"/>
      <c r="C868" s="15"/>
      <c r="D868" s="15"/>
      <c r="E868" s="15"/>
    </row>
    <row r="869">
      <c r="A869" s="15"/>
      <c r="B869" s="15"/>
      <c r="C869" s="15"/>
      <c r="D869" s="15"/>
      <c r="E869" s="15"/>
    </row>
    <row r="870">
      <c r="A870" s="15"/>
      <c r="B870" s="15"/>
      <c r="C870" s="15"/>
      <c r="D870" s="15"/>
      <c r="E870" s="15"/>
    </row>
    <row r="871">
      <c r="A871" s="15"/>
      <c r="B871" s="15"/>
      <c r="C871" s="15"/>
      <c r="D871" s="15"/>
      <c r="E871" s="15"/>
    </row>
    <row r="872">
      <c r="A872" s="15"/>
      <c r="B872" s="15"/>
      <c r="C872" s="15"/>
      <c r="D872" s="15"/>
      <c r="E872" s="15"/>
    </row>
    <row r="873">
      <c r="A873" s="15"/>
      <c r="B873" s="15"/>
      <c r="C873" s="15"/>
      <c r="D873" s="15"/>
      <c r="E873" s="15"/>
    </row>
    <row r="874">
      <c r="A874" s="15"/>
      <c r="B874" s="15"/>
      <c r="C874" s="15"/>
      <c r="D874" s="15"/>
      <c r="E874" s="15"/>
    </row>
    <row r="875">
      <c r="A875" s="15"/>
      <c r="B875" s="15"/>
      <c r="C875" s="15"/>
      <c r="D875" s="15"/>
      <c r="E875" s="15"/>
    </row>
    <row r="876">
      <c r="A876" s="15"/>
      <c r="B876" s="15"/>
      <c r="C876" s="15"/>
      <c r="D876" s="15"/>
      <c r="E876" s="15"/>
    </row>
    <row r="877">
      <c r="A877" s="15"/>
      <c r="B877" s="15"/>
      <c r="C877" s="15"/>
      <c r="D877" s="15"/>
      <c r="E877" s="15"/>
    </row>
    <row r="878">
      <c r="A878" s="15"/>
      <c r="B878" s="15"/>
      <c r="C878" s="15"/>
      <c r="D878" s="15"/>
      <c r="E878" s="15"/>
    </row>
    <row r="879">
      <c r="A879" s="15"/>
      <c r="B879" s="15"/>
      <c r="C879" s="15"/>
      <c r="D879" s="15"/>
      <c r="E879" s="15"/>
    </row>
    <row r="880">
      <c r="A880" s="15"/>
      <c r="B880" s="15"/>
      <c r="C880" s="15"/>
      <c r="D880" s="15"/>
      <c r="E880" s="15"/>
    </row>
    <row r="881">
      <c r="A881" s="15"/>
      <c r="B881" s="15"/>
      <c r="C881" s="15"/>
      <c r="D881" s="15"/>
      <c r="E881" s="15"/>
    </row>
    <row r="882">
      <c r="A882" s="15"/>
      <c r="B882" s="15"/>
      <c r="C882" s="15"/>
      <c r="D882" s="15"/>
      <c r="E882" s="15"/>
    </row>
    <row r="883">
      <c r="A883" s="15"/>
      <c r="B883" s="15"/>
      <c r="C883" s="15"/>
      <c r="D883" s="15"/>
      <c r="E883" s="15"/>
    </row>
    <row r="884">
      <c r="A884" s="15"/>
      <c r="B884" s="15"/>
      <c r="C884" s="15"/>
      <c r="D884" s="15"/>
      <c r="E884" s="15"/>
    </row>
    <row r="885">
      <c r="A885" s="15"/>
      <c r="B885" s="15"/>
      <c r="C885" s="15"/>
      <c r="D885" s="15"/>
      <c r="E885" s="15"/>
    </row>
    <row r="886">
      <c r="A886" s="15"/>
      <c r="B886" s="15"/>
      <c r="C886" s="15"/>
      <c r="D886" s="15"/>
      <c r="E886" s="15"/>
    </row>
    <row r="887">
      <c r="A887" s="15"/>
      <c r="B887" s="15"/>
      <c r="C887" s="15"/>
      <c r="D887" s="15"/>
      <c r="E887" s="15"/>
    </row>
    <row r="888">
      <c r="A888" s="15"/>
      <c r="B888" s="15"/>
      <c r="C888" s="15"/>
      <c r="D888" s="15"/>
      <c r="E888" s="15"/>
    </row>
    <row r="889">
      <c r="A889" s="15"/>
      <c r="B889" s="15"/>
      <c r="C889" s="15"/>
      <c r="D889" s="15"/>
      <c r="E889" s="15"/>
    </row>
    <row r="890">
      <c r="A890" s="15"/>
      <c r="B890" s="15"/>
      <c r="C890" s="15"/>
      <c r="D890" s="15"/>
      <c r="E890" s="15"/>
    </row>
    <row r="891">
      <c r="A891" s="15"/>
      <c r="B891" s="15"/>
      <c r="C891" s="15"/>
      <c r="D891" s="15"/>
      <c r="E891" s="15"/>
    </row>
    <row r="892">
      <c r="A892" s="15"/>
      <c r="B892" s="15"/>
      <c r="C892" s="15"/>
      <c r="D892" s="15"/>
      <c r="E892" s="15"/>
    </row>
    <row r="893">
      <c r="A893" s="15"/>
      <c r="B893" s="15"/>
      <c r="C893" s="15"/>
      <c r="D893" s="15"/>
      <c r="E893" s="15"/>
    </row>
    <row r="894">
      <c r="A894" s="15"/>
      <c r="B894" s="15"/>
      <c r="C894" s="15"/>
      <c r="D894" s="15"/>
      <c r="E894" s="15"/>
    </row>
    <row r="895">
      <c r="A895" s="15"/>
      <c r="B895" s="15"/>
      <c r="C895" s="15"/>
      <c r="D895" s="15"/>
      <c r="E895" s="15"/>
    </row>
    <row r="896">
      <c r="A896" s="15"/>
      <c r="B896" s="15"/>
      <c r="C896" s="15"/>
      <c r="D896" s="15"/>
      <c r="E896" s="15"/>
    </row>
    <row r="897">
      <c r="A897" s="15"/>
      <c r="B897" s="15"/>
      <c r="C897" s="15"/>
      <c r="D897" s="15"/>
      <c r="E897" s="15"/>
    </row>
    <row r="898">
      <c r="A898" s="15"/>
      <c r="B898" s="15"/>
      <c r="C898" s="15"/>
      <c r="D898" s="15"/>
      <c r="E898" s="15"/>
    </row>
    <row r="899">
      <c r="A899" s="15"/>
      <c r="B899" s="15"/>
      <c r="C899" s="15"/>
      <c r="D899" s="15"/>
      <c r="E899" s="15"/>
    </row>
    <row r="900">
      <c r="A900" s="15"/>
      <c r="B900" s="15"/>
      <c r="C900" s="15"/>
      <c r="D900" s="15"/>
      <c r="E900" s="15"/>
    </row>
    <row r="901">
      <c r="A901" s="15"/>
      <c r="B901" s="15"/>
      <c r="C901" s="15"/>
      <c r="D901" s="15"/>
      <c r="E901" s="15"/>
    </row>
    <row r="902">
      <c r="A902" s="15"/>
      <c r="B902" s="15"/>
      <c r="C902" s="15"/>
      <c r="D902" s="15"/>
      <c r="E902" s="15"/>
    </row>
    <row r="903">
      <c r="A903" s="15"/>
      <c r="B903" s="15"/>
      <c r="C903" s="15"/>
      <c r="D903" s="15"/>
      <c r="E903" s="15"/>
    </row>
    <row r="904">
      <c r="A904" s="15"/>
      <c r="B904" s="15"/>
      <c r="C904" s="15"/>
      <c r="D904" s="15"/>
      <c r="E904" s="15"/>
    </row>
    <row r="905">
      <c r="A905" s="15"/>
      <c r="B905" s="15"/>
      <c r="C905" s="15"/>
      <c r="D905" s="15"/>
      <c r="E905" s="15"/>
    </row>
    <row r="906">
      <c r="A906" s="15"/>
      <c r="B906" s="15"/>
      <c r="C906" s="15"/>
      <c r="D906" s="15"/>
      <c r="E906" s="15"/>
    </row>
    <row r="907">
      <c r="A907" s="15"/>
      <c r="B907" s="15"/>
      <c r="C907" s="15"/>
      <c r="D907" s="15"/>
      <c r="E907" s="15"/>
    </row>
    <row r="908">
      <c r="A908" s="15"/>
      <c r="B908" s="15"/>
      <c r="C908" s="15"/>
      <c r="D908" s="15"/>
      <c r="E908" s="15"/>
    </row>
    <row r="909">
      <c r="A909" s="15"/>
      <c r="B909" s="15"/>
      <c r="C909" s="15"/>
      <c r="D909" s="15"/>
      <c r="E909" s="15"/>
    </row>
    <row r="910">
      <c r="A910" s="15"/>
      <c r="B910" s="15"/>
      <c r="C910" s="15"/>
      <c r="D910" s="15"/>
      <c r="E910" s="15"/>
    </row>
    <row r="911">
      <c r="A911" s="15"/>
      <c r="B911" s="15"/>
      <c r="C911" s="15"/>
      <c r="D911" s="15"/>
      <c r="E911" s="15"/>
    </row>
    <row r="912">
      <c r="A912" s="15"/>
      <c r="B912" s="15"/>
      <c r="C912" s="15"/>
      <c r="D912" s="15"/>
      <c r="E912" s="15"/>
    </row>
    <row r="913">
      <c r="A913" s="15"/>
      <c r="B913" s="15"/>
      <c r="C913" s="15"/>
      <c r="D913" s="15"/>
      <c r="E913" s="15"/>
    </row>
    <row r="914">
      <c r="A914" s="15"/>
      <c r="B914" s="15"/>
      <c r="C914" s="15"/>
      <c r="D914" s="15"/>
      <c r="E914" s="15"/>
    </row>
    <row r="915">
      <c r="A915" s="15"/>
      <c r="B915" s="15"/>
      <c r="C915" s="15"/>
      <c r="D915" s="15"/>
      <c r="E915" s="15"/>
    </row>
    <row r="916">
      <c r="A916" s="15"/>
      <c r="B916" s="15"/>
      <c r="C916" s="15"/>
      <c r="D916" s="15"/>
      <c r="E916" s="15"/>
    </row>
    <row r="917">
      <c r="A917" s="15"/>
      <c r="B917" s="15"/>
      <c r="C917" s="15"/>
      <c r="D917" s="15"/>
      <c r="E917" s="15"/>
    </row>
    <row r="918">
      <c r="A918" s="15"/>
      <c r="B918" s="15"/>
      <c r="C918" s="15"/>
      <c r="D918" s="15"/>
      <c r="E918" s="15"/>
    </row>
    <row r="919">
      <c r="A919" s="15"/>
      <c r="B919" s="15"/>
      <c r="C919" s="15"/>
      <c r="D919" s="15"/>
      <c r="E919" s="15"/>
    </row>
    <row r="920">
      <c r="A920" s="15"/>
      <c r="B920" s="15"/>
      <c r="C920" s="15"/>
      <c r="D920" s="15"/>
      <c r="E920" s="15"/>
    </row>
    <row r="921">
      <c r="A921" s="15"/>
      <c r="B921" s="15"/>
      <c r="C921" s="15"/>
      <c r="D921" s="15"/>
      <c r="E921" s="15"/>
    </row>
    <row r="922">
      <c r="A922" s="15"/>
      <c r="B922" s="15"/>
      <c r="C922" s="15"/>
      <c r="D922" s="15"/>
      <c r="E922" s="15"/>
    </row>
    <row r="923">
      <c r="A923" s="15"/>
      <c r="B923" s="15"/>
      <c r="C923" s="15"/>
      <c r="D923" s="15"/>
      <c r="E923" s="15"/>
    </row>
    <row r="924">
      <c r="A924" s="15"/>
      <c r="B924" s="15"/>
      <c r="C924" s="15"/>
      <c r="D924" s="15"/>
      <c r="E924" s="15"/>
    </row>
    <row r="925">
      <c r="A925" s="15"/>
      <c r="B925" s="15"/>
      <c r="C925" s="15"/>
      <c r="D925" s="15"/>
      <c r="E925" s="15"/>
    </row>
    <row r="926">
      <c r="A926" s="15"/>
      <c r="B926" s="15"/>
      <c r="C926" s="15"/>
      <c r="D926" s="15"/>
      <c r="E926" s="15"/>
    </row>
    <row r="927">
      <c r="A927" s="15"/>
      <c r="B927" s="15"/>
      <c r="C927" s="15"/>
      <c r="D927" s="15"/>
      <c r="E927" s="15"/>
    </row>
    <row r="928">
      <c r="A928" s="15"/>
      <c r="B928" s="15"/>
      <c r="C928" s="15"/>
      <c r="D928" s="15"/>
      <c r="E928" s="15"/>
    </row>
    <row r="929">
      <c r="A929" s="15"/>
      <c r="B929" s="15"/>
      <c r="C929" s="15"/>
      <c r="D929" s="15"/>
      <c r="E929" s="15"/>
    </row>
    <row r="930">
      <c r="A930" s="15"/>
      <c r="B930" s="15"/>
      <c r="C930" s="15"/>
      <c r="D930" s="15"/>
      <c r="E930" s="15"/>
    </row>
    <row r="931">
      <c r="A931" s="15"/>
      <c r="B931" s="15"/>
      <c r="C931" s="15"/>
      <c r="D931" s="15"/>
      <c r="E931" s="15"/>
    </row>
    <row r="932">
      <c r="A932" s="15"/>
      <c r="B932" s="15"/>
      <c r="C932" s="15"/>
      <c r="D932" s="15"/>
      <c r="E932" s="15"/>
    </row>
    <row r="933">
      <c r="A933" s="15"/>
      <c r="B933" s="15"/>
      <c r="C933" s="15"/>
      <c r="D933" s="15"/>
      <c r="E933" s="15"/>
    </row>
    <row r="934">
      <c r="A934" s="15"/>
      <c r="B934" s="15"/>
      <c r="C934" s="15"/>
      <c r="D934" s="15"/>
      <c r="E934" s="15"/>
    </row>
    <row r="935">
      <c r="A935" s="15"/>
      <c r="B935" s="15"/>
      <c r="C935" s="15"/>
      <c r="D935" s="15"/>
      <c r="E935" s="15"/>
    </row>
    <row r="936">
      <c r="A936" s="15"/>
      <c r="B936" s="15"/>
      <c r="C936" s="15"/>
      <c r="D936" s="15"/>
      <c r="E936" s="15"/>
    </row>
    <row r="937">
      <c r="A937" s="15"/>
      <c r="B937" s="15"/>
      <c r="C937" s="15"/>
      <c r="D937" s="15"/>
      <c r="E937" s="15"/>
    </row>
    <row r="938">
      <c r="A938" s="15"/>
      <c r="B938" s="15"/>
      <c r="C938" s="15"/>
      <c r="D938" s="15"/>
      <c r="E938" s="15"/>
    </row>
    <row r="939">
      <c r="A939" s="15"/>
      <c r="B939" s="15"/>
      <c r="C939" s="15"/>
      <c r="D939" s="15"/>
      <c r="E939" s="15"/>
    </row>
    <row r="940">
      <c r="A940" s="15"/>
      <c r="B940" s="15"/>
      <c r="C940" s="15"/>
      <c r="D940" s="15"/>
      <c r="E940" s="15"/>
    </row>
    <row r="941">
      <c r="A941" s="15"/>
      <c r="B941" s="15"/>
      <c r="C941" s="15"/>
      <c r="D941" s="15"/>
      <c r="E941" s="15"/>
    </row>
    <row r="942">
      <c r="A942" s="15"/>
      <c r="B942" s="15"/>
      <c r="C942" s="15"/>
      <c r="D942" s="15"/>
      <c r="E942" s="15"/>
    </row>
    <row r="943">
      <c r="A943" s="15"/>
      <c r="B943" s="15"/>
      <c r="C943" s="15"/>
      <c r="D943" s="15"/>
      <c r="E943" s="15"/>
    </row>
    <row r="944">
      <c r="A944" s="15"/>
      <c r="B944" s="15"/>
      <c r="C944" s="15"/>
      <c r="D944" s="15"/>
      <c r="E944" s="15"/>
    </row>
    <row r="945">
      <c r="A945" s="15"/>
      <c r="B945" s="15"/>
      <c r="C945" s="15"/>
      <c r="D945" s="15"/>
      <c r="E945" s="15"/>
    </row>
    <row r="946">
      <c r="A946" s="15"/>
      <c r="B946" s="15"/>
      <c r="C946" s="15"/>
      <c r="D946" s="15"/>
      <c r="E946" s="15"/>
    </row>
    <row r="947">
      <c r="A947" s="15"/>
      <c r="B947" s="15"/>
      <c r="C947" s="15"/>
      <c r="D947" s="15"/>
      <c r="E947" s="15"/>
    </row>
    <row r="948">
      <c r="A948" s="15"/>
      <c r="B948" s="15"/>
      <c r="C948" s="15"/>
      <c r="D948" s="15"/>
      <c r="E948" s="15"/>
    </row>
    <row r="949">
      <c r="A949" s="15"/>
      <c r="B949" s="15"/>
      <c r="C949" s="15"/>
      <c r="D949" s="15"/>
      <c r="E949" s="15"/>
    </row>
    <row r="950">
      <c r="A950" s="15"/>
      <c r="B950" s="15"/>
      <c r="C950" s="15"/>
      <c r="D950" s="15"/>
      <c r="E950" s="15"/>
    </row>
    <row r="951">
      <c r="A951" s="15"/>
      <c r="B951" s="15"/>
      <c r="C951" s="15"/>
      <c r="D951" s="15"/>
      <c r="E951" s="15"/>
    </row>
    <row r="952">
      <c r="A952" s="15"/>
      <c r="B952" s="15"/>
      <c r="C952" s="15"/>
      <c r="D952" s="15"/>
      <c r="E952" s="15"/>
    </row>
    <row r="953">
      <c r="A953" s="15"/>
      <c r="B953" s="15"/>
      <c r="C953" s="15"/>
      <c r="D953" s="15"/>
      <c r="E953" s="15"/>
    </row>
    <row r="954">
      <c r="A954" s="15"/>
      <c r="B954" s="15"/>
      <c r="C954" s="15"/>
      <c r="D954" s="15"/>
      <c r="E954" s="15"/>
    </row>
    <row r="955">
      <c r="A955" s="15"/>
      <c r="B955" s="15"/>
      <c r="C955" s="15"/>
      <c r="D955" s="15"/>
      <c r="E955" s="15"/>
    </row>
    <row r="956">
      <c r="A956" s="15"/>
      <c r="B956" s="15"/>
      <c r="C956" s="15"/>
      <c r="D956" s="15"/>
      <c r="E956" s="15"/>
    </row>
    <row r="957">
      <c r="A957" s="15"/>
      <c r="B957" s="15"/>
      <c r="C957" s="15"/>
      <c r="D957" s="15"/>
      <c r="E957" s="15"/>
    </row>
    <row r="958">
      <c r="A958" s="15"/>
      <c r="B958" s="15"/>
      <c r="C958" s="15"/>
      <c r="D958" s="15"/>
      <c r="E958" s="15"/>
    </row>
    <row r="959">
      <c r="A959" s="15"/>
      <c r="B959" s="15"/>
      <c r="C959" s="15"/>
      <c r="D959" s="15"/>
      <c r="E959" s="15"/>
    </row>
    <row r="960">
      <c r="A960" s="15"/>
      <c r="B960" s="15"/>
      <c r="C960" s="15"/>
      <c r="D960" s="15"/>
      <c r="E960" s="15"/>
    </row>
    <row r="961">
      <c r="A961" s="15"/>
      <c r="B961" s="15"/>
      <c r="C961" s="15"/>
      <c r="D961" s="15"/>
      <c r="E961" s="15"/>
    </row>
    <row r="962">
      <c r="A962" s="15"/>
      <c r="B962" s="15"/>
      <c r="C962" s="15"/>
      <c r="D962" s="15"/>
      <c r="E962" s="15"/>
    </row>
    <row r="963">
      <c r="A963" s="15"/>
      <c r="B963" s="15"/>
      <c r="C963" s="15"/>
      <c r="D963" s="15"/>
      <c r="E963" s="15"/>
    </row>
    <row r="964">
      <c r="A964" s="15"/>
      <c r="B964" s="15"/>
      <c r="C964" s="15"/>
      <c r="D964" s="15"/>
      <c r="E964" s="15"/>
    </row>
    <row r="965">
      <c r="A965" s="15"/>
      <c r="B965" s="15"/>
      <c r="C965" s="15"/>
      <c r="D965" s="15"/>
      <c r="E965" s="15"/>
    </row>
    <row r="966">
      <c r="A966" s="15"/>
      <c r="B966" s="15"/>
      <c r="C966" s="15"/>
      <c r="D966" s="15"/>
      <c r="E966" s="15"/>
    </row>
    <row r="967">
      <c r="A967" s="15"/>
      <c r="B967" s="15"/>
      <c r="C967" s="15"/>
      <c r="D967" s="15"/>
      <c r="E967" s="15"/>
    </row>
    <row r="968">
      <c r="A968" s="15"/>
      <c r="B968" s="15"/>
      <c r="C968" s="15"/>
      <c r="D968" s="15"/>
      <c r="E968" s="15"/>
    </row>
    <row r="969">
      <c r="A969" s="15"/>
      <c r="B969" s="15"/>
      <c r="C969" s="15"/>
      <c r="D969" s="15"/>
      <c r="E969" s="15"/>
    </row>
    <row r="970">
      <c r="A970" s="15"/>
      <c r="B970" s="15"/>
      <c r="C970" s="15"/>
      <c r="D970" s="15"/>
      <c r="E970" s="15"/>
    </row>
    <row r="971">
      <c r="A971" s="15"/>
      <c r="B971" s="15"/>
      <c r="C971" s="15"/>
      <c r="D971" s="15"/>
      <c r="E971" s="15"/>
    </row>
    <row r="972">
      <c r="A972" s="15"/>
      <c r="B972" s="15"/>
      <c r="C972" s="15"/>
      <c r="D972" s="15"/>
      <c r="E972" s="15"/>
    </row>
    <row r="973">
      <c r="A973" s="15"/>
      <c r="B973" s="15"/>
      <c r="C973" s="15"/>
      <c r="D973" s="15"/>
      <c r="E973" s="15"/>
    </row>
    <row r="974">
      <c r="A974" s="15"/>
      <c r="B974" s="15"/>
      <c r="C974" s="15"/>
      <c r="D974" s="15"/>
      <c r="E974" s="15"/>
    </row>
    <row r="975">
      <c r="A975" s="15"/>
      <c r="B975" s="15"/>
      <c r="C975" s="15"/>
      <c r="D975" s="15"/>
      <c r="E975" s="15"/>
    </row>
    <row r="976">
      <c r="A976" s="15"/>
      <c r="B976" s="15"/>
      <c r="C976" s="15"/>
      <c r="D976" s="15"/>
      <c r="E976" s="15"/>
    </row>
    <row r="977">
      <c r="A977" s="15"/>
      <c r="B977" s="15"/>
      <c r="C977" s="15"/>
      <c r="D977" s="15"/>
      <c r="E977" s="15"/>
    </row>
    <row r="978">
      <c r="A978" s="15"/>
      <c r="B978" s="15"/>
      <c r="C978" s="15"/>
      <c r="D978" s="15"/>
      <c r="E978" s="15"/>
    </row>
    <row r="979">
      <c r="A979" s="15"/>
      <c r="B979" s="15"/>
      <c r="C979" s="15"/>
      <c r="D979" s="15"/>
      <c r="E979" s="15"/>
    </row>
    <row r="980">
      <c r="A980" s="15"/>
      <c r="B980" s="15"/>
      <c r="C980" s="15"/>
      <c r="D980" s="15"/>
      <c r="E980" s="15"/>
    </row>
    <row r="981">
      <c r="A981" s="15"/>
      <c r="B981" s="15"/>
      <c r="C981" s="15"/>
      <c r="D981" s="15"/>
      <c r="E981" s="15"/>
    </row>
    <row r="982">
      <c r="A982" s="15"/>
      <c r="B982" s="15"/>
      <c r="C982" s="15"/>
      <c r="D982" s="15"/>
      <c r="E982" s="15"/>
    </row>
    <row r="983">
      <c r="A983" s="15"/>
      <c r="B983" s="15"/>
      <c r="C983" s="15"/>
      <c r="D983" s="15"/>
      <c r="E983" s="15"/>
    </row>
    <row r="984">
      <c r="A984" s="15"/>
      <c r="B984" s="15"/>
      <c r="C984" s="15"/>
      <c r="D984" s="15"/>
      <c r="E984" s="15"/>
    </row>
    <row r="985">
      <c r="A985" s="15"/>
      <c r="B985" s="15"/>
      <c r="C985" s="15"/>
      <c r="D985" s="15"/>
      <c r="E985" s="15"/>
    </row>
    <row r="986">
      <c r="A986" s="15"/>
      <c r="B986" s="15"/>
      <c r="C986" s="15"/>
      <c r="D986" s="15"/>
      <c r="E986" s="15"/>
    </row>
    <row r="987">
      <c r="A987" s="15"/>
      <c r="B987" s="15"/>
      <c r="C987" s="15"/>
      <c r="D987" s="15"/>
      <c r="E987" s="15"/>
    </row>
    <row r="988">
      <c r="A988" s="15"/>
      <c r="B988" s="15"/>
      <c r="C988" s="15"/>
      <c r="D988" s="15"/>
      <c r="E988" s="15"/>
    </row>
    <row r="989">
      <c r="A989" s="15"/>
      <c r="B989" s="15"/>
      <c r="C989" s="15"/>
      <c r="D989" s="15"/>
      <c r="E989" s="15"/>
    </row>
    <row r="990">
      <c r="A990" s="15"/>
      <c r="B990" s="15"/>
      <c r="C990" s="15"/>
      <c r="D990" s="15"/>
      <c r="E990" s="15"/>
    </row>
    <row r="991">
      <c r="A991" s="15"/>
      <c r="B991" s="15"/>
      <c r="C991" s="15"/>
      <c r="D991" s="15"/>
      <c r="E991" s="15"/>
    </row>
    <row r="992">
      <c r="A992" s="15"/>
      <c r="B992" s="15"/>
      <c r="C992" s="15"/>
      <c r="D992" s="15"/>
      <c r="E992" s="15"/>
    </row>
    <row r="993">
      <c r="A993" s="15"/>
      <c r="B993" s="15"/>
      <c r="C993" s="15"/>
      <c r="D993" s="15"/>
      <c r="E993" s="15"/>
    </row>
    <row r="994">
      <c r="A994" s="15"/>
      <c r="B994" s="15"/>
      <c r="C994" s="15"/>
      <c r="D994" s="15"/>
      <c r="E994" s="15"/>
    </row>
    <row r="995">
      <c r="A995" s="15"/>
      <c r="B995" s="15"/>
      <c r="C995" s="15"/>
      <c r="D995" s="15"/>
      <c r="E995" s="15"/>
    </row>
    <row r="996">
      <c r="A996" s="15"/>
      <c r="B996" s="15"/>
      <c r="C996" s="15"/>
      <c r="D996" s="15"/>
      <c r="E996" s="15"/>
    </row>
    <row r="997">
      <c r="A997" s="15"/>
      <c r="B997" s="15"/>
      <c r="C997" s="15"/>
      <c r="D997" s="15"/>
      <c r="E997" s="15"/>
    </row>
    <row r="998">
      <c r="A998" s="15"/>
      <c r="B998" s="15"/>
      <c r="C998" s="15"/>
      <c r="D998" s="15"/>
      <c r="E998" s="15"/>
    </row>
    <row r="999">
      <c r="A999" s="15"/>
      <c r="B999" s="15"/>
      <c r="C999" s="15"/>
      <c r="D999" s="15"/>
      <c r="E999" s="15"/>
    </row>
    <row r="1000">
      <c r="A1000" s="15"/>
      <c r="B1000" s="15"/>
      <c r="C1000" s="15"/>
      <c r="D1000" s="15"/>
      <c r="E1000" s="15"/>
    </row>
    <row r="1001">
      <c r="A1001" s="15"/>
      <c r="B1001" s="15"/>
      <c r="C1001" s="15"/>
      <c r="D1001" s="15"/>
      <c r="E1001" s="15"/>
    </row>
    <row r="1002">
      <c r="A1002" s="15"/>
      <c r="B1002" s="15"/>
      <c r="C1002" s="15"/>
      <c r="D1002" s="15"/>
      <c r="E1002" s="15"/>
    </row>
    <row r="1003">
      <c r="A1003" s="15"/>
      <c r="B1003" s="15"/>
      <c r="C1003" s="15"/>
      <c r="D1003" s="15"/>
      <c r="E1003" s="15"/>
    </row>
  </sheetData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29.63"/>
    <col customWidth="1" min="3" max="5" width="23.0"/>
  </cols>
  <sheetData>
    <row r="1">
      <c r="A1" s="459">
        <v>45825.0</v>
      </c>
      <c r="B1" s="177" t="s">
        <v>43</v>
      </c>
      <c r="C1" s="177">
        <v>45825.07545138889</v>
      </c>
      <c r="D1" s="177">
        <v>45825.271632881944</v>
      </c>
      <c r="E1" s="177">
        <v>45825.28030172454</v>
      </c>
    </row>
    <row r="2">
      <c r="A2" s="459">
        <v>45825.0</v>
      </c>
      <c r="B2" s="177" t="s">
        <v>54</v>
      </c>
      <c r="C2" s="177">
        <v>45825.16307870371</v>
      </c>
      <c r="D2" s="177">
        <v>45825.27468229167</v>
      </c>
      <c r="E2" s="177">
        <v>45825.27834848379</v>
      </c>
    </row>
    <row r="3">
      <c r="A3" s="459">
        <v>45825.0</v>
      </c>
      <c r="B3" s="177" t="s">
        <v>129</v>
      </c>
      <c r="C3" s="177">
        <v>45825.19587962963</v>
      </c>
      <c r="D3" s="177">
        <v>45825.19622644676</v>
      </c>
      <c r="E3" s="177">
        <v>45825.27628081018</v>
      </c>
    </row>
    <row r="4">
      <c r="A4" s="459">
        <v>45825.0</v>
      </c>
      <c r="B4" s="177" t="s">
        <v>22</v>
      </c>
      <c r="C4" s="177">
        <v>45825.19332175926</v>
      </c>
      <c r="D4" s="177">
        <v>45825.22697751157</v>
      </c>
      <c r="E4" s="177">
        <v>45825.263442986114</v>
      </c>
    </row>
    <row r="5">
      <c r="A5" s="459">
        <v>45825.0</v>
      </c>
      <c r="B5" s="177" t="s">
        <v>31</v>
      </c>
      <c r="C5" s="177">
        <v>45825.21438657407</v>
      </c>
      <c r="D5" s="177">
        <v>45825.21704290509</v>
      </c>
      <c r="E5" s="177">
        <v>45825.25824836805</v>
      </c>
    </row>
    <row r="6">
      <c r="A6" s="459"/>
      <c r="B6" s="177"/>
      <c r="C6" s="177"/>
      <c r="D6" s="177"/>
      <c r="E6" s="177"/>
    </row>
    <row r="7">
      <c r="A7" s="459"/>
      <c r="B7" s="177"/>
      <c r="C7" s="177"/>
      <c r="D7" s="177"/>
      <c r="E7" s="177"/>
    </row>
    <row r="8">
      <c r="A8" s="459"/>
      <c r="B8" s="177"/>
      <c r="C8" s="177"/>
      <c r="D8" s="177"/>
      <c r="E8" s="177"/>
    </row>
    <row r="9">
      <c r="A9" s="459"/>
      <c r="B9" s="177"/>
      <c r="C9" s="177"/>
      <c r="D9" s="177"/>
      <c r="E9" s="177"/>
    </row>
    <row r="10">
      <c r="A10" s="459"/>
      <c r="B10" s="177"/>
      <c r="C10" s="177"/>
      <c r="D10" s="177"/>
      <c r="E10" s="177"/>
    </row>
    <row r="11">
      <c r="A11" s="459"/>
      <c r="B11" s="177"/>
      <c r="C11" s="177"/>
      <c r="D11" s="177"/>
      <c r="E11" s="177"/>
    </row>
    <row r="12">
      <c r="A12" s="459"/>
      <c r="B12" s="177"/>
      <c r="C12" s="177"/>
      <c r="D12" s="177"/>
      <c r="E12" s="177"/>
    </row>
    <row r="13">
      <c r="A13" s="459"/>
      <c r="B13" s="177"/>
      <c r="C13" s="177"/>
      <c r="D13" s="177"/>
      <c r="E13" s="177"/>
    </row>
    <row r="14">
      <c r="A14" s="459"/>
      <c r="B14" s="177"/>
      <c r="C14" s="177"/>
      <c r="D14" s="177"/>
      <c r="E14" s="177"/>
    </row>
    <row r="15">
      <c r="A15" s="459"/>
      <c r="B15" s="177"/>
      <c r="C15" s="177"/>
      <c r="D15" s="177"/>
      <c r="E15" s="177"/>
    </row>
    <row r="16">
      <c r="A16" s="459"/>
      <c r="B16" s="177"/>
      <c r="C16" s="177"/>
      <c r="D16" s="177"/>
      <c r="E16" s="177"/>
    </row>
    <row r="17">
      <c r="A17" s="459"/>
      <c r="B17" s="177"/>
      <c r="C17" s="177"/>
      <c r="D17" s="177"/>
      <c r="E17" s="177"/>
    </row>
    <row r="18">
      <c r="A18" s="459"/>
      <c r="B18" s="177"/>
      <c r="C18" s="177"/>
      <c r="D18" s="177"/>
      <c r="E18" s="177"/>
    </row>
    <row r="19">
      <c r="A19" s="459"/>
      <c r="B19" s="177"/>
      <c r="C19" s="177"/>
      <c r="D19" s="177"/>
      <c r="E19" s="177"/>
    </row>
    <row r="20">
      <c r="A20" s="459"/>
      <c r="B20" s="177"/>
      <c r="C20" s="177"/>
      <c r="D20" s="177"/>
      <c r="E20" s="177"/>
    </row>
    <row r="21">
      <c r="A21" s="459"/>
      <c r="B21" s="177"/>
      <c r="C21" s="177"/>
      <c r="D21" s="177"/>
      <c r="E21" s="177"/>
    </row>
    <row r="22">
      <c r="A22" s="459"/>
      <c r="B22" s="177"/>
      <c r="C22" s="177"/>
      <c r="D22" s="177"/>
      <c r="E22" s="177"/>
    </row>
    <row r="23">
      <c r="A23" s="459"/>
      <c r="B23" s="177"/>
      <c r="C23" s="177"/>
      <c r="D23" s="177"/>
      <c r="E23" s="177"/>
    </row>
    <row r="24">
      <c r="A24" s="459"/>
      <c r="B24" s="177"/>
      <c r="C24" s="177"/>
      <c r="D24" s="177"/>
      <c r="E24" s="177"/>
    </row>
    <row r="25">
      <c r="A25" s="459"/>
      <c r="B25" s="177"/>
      <c r="C25" s="177"/>
      <c r="D25" s="177"/>
      <c r="E25" s="177"/>
    </row>
    <row r="26">
      <c r="A26" s="459"/>
      <c r="B26" s="177"/>
      <c r="C26" s="177"/>
      <c r="D26" s="177"/>
      <c r="E26" s="177"/>
    </row>
    <row r="27">
      <c r="A27" s="459"/>
      <c r="B27" s="177"/>
      <c r="C27" s="177"/>
      <c r="D27" s="177"/>
      <c r="E27" s="177"/>
    </row>
    <row r="28">
      <c r="A28" s="459"/>
      <c r="B28" s="177"/>
      <c r="C28" s="177"/>
      <c r="D28" s="177"/>
      <c r="E28" s="177"/>
    </row>
    <row r="29">
      <c r="A29" s="459"/>
      <c r="B29" s="177"/>
      <c r="C29" s="177"/>
      <c r="D29" s="177"/>
      <c r="E29" s="177"/>
    </row>
    <row r="30">
      <c r="A30" s="459"/>
      <c r="B30" s="177"/>
      <c r="C30" s="177"/>
      <c r="D30" s="177"/>
      <c r="E30" s="177"/>
    </row>
    <row r="31">
      <c r="A31" s="459"/>
      <c r="B31" s="177"/>
      <c r="C31" s="177"/>
      <c r="D31" s="177"/>
      <c r="E31" s="177"/>
    </row>
    <row r="32">
      <c r="A32" s="459"/>
      <c r="B32" s="177"/>
      <c r="C32" s="177"/>
      <c r="D32" s="177"/>
      <c r="E32" s="177"/>
    </row>
    <row r="33">
      <c r="A33" s="459"/>
      <c r="B33" s="177"/>
      <c r="C33" s="177"/>
      <c r="D33" s="177"/>
      <c r="E33" s="177"/>
    </row>
    <row r="34">
      <c r="A34" s="459"/>
      <c r="B34" s="177"/>
      <c r="C34" s="177"/>
      <c r="D34" s="177"/>
      <c r="E34" s="177"/>
    </row>
    <row r="35">
      <c r="A35" s="459"/>
      <c r="B35" s="177"/>
      <c r="C35" s="177"/>
      <c r="D35" s="177"/>
      <c r="E35" s="177"/>
    </row>
    <row r="36">
      <c r="A36" s="459"/>
      <c r="B36" s="177"/>
      <c r="C36" s="177"/>
      <c r="D36" s="177"/>
      <c r="E36" s="177"/>
    </row>
    <row r="37">
      <c r="A37" s="459"/>
      <c r="B37" s="177"/>
      <c r="C37" s="177"/>
      <c r="D37" s="177"/>
      <c r="E37" s="177"/>
    </row>
    <row r="38">
      <c r="A38" s="459"/>
      <c r="B38" s="177"/>
      <c r="C38" s="177"/>
      <c r="D38" s="177"/>
      <c r="E38" s="177"/>
    </row>
    <row r="39">
      <c r="A39" s="459"/>
      <c r="B39" s="177"/>
      <c r="C39" s="177"/>
      <c r="D39" s="177"/>
      <c r="E39" s="177"/>
    </row>
    <row r="40">
      <c r="A40" s="459"/>
      <c r="B40" s="177"/>
      <c r="C40" s="177"/>
      <c r="D40" s="177"/>
      <c r="E40" s="177"/>
    </row>
    <row r="41">
      <c r="A41" s="459"/>
      <c r="B41" s="177"/>
      <c r="C41" s="177"/>
      <c r="D41" s="177"/>
      <c r="E41" s="177"/>
    </row>
    <row r="42">
      <c r="A42" s="459"/>
      <c r="B42" s="177"/>
      <c r="C42" s="177"/>
      <c r="D42" s="177"/>
      <c r="E42" s="177"/>
    </row>
    <row r="43">
      <c r="A43" s="459"/>
      <c r="B43" s="177"/>
      <c r="C43" s="177"/>
      <c r="D43" s="177"/>
      <c r="E43" s="177"/>
    </row>
    <row r="44">
      <c r="A44" s="459"/>
      <c r="B44" s="177"/>
      <c r="C44" s="177"/>
      <c r="D44" s="177"/>
      <c r="E44" s="177"/>
    </row>
    <row r="45">
      <c r="A45" s="459"/>
      <c r="B45" s="177"/>
      <c r="C45" s="177"/>
      <c r="D45" s="177"/>
      <c r="E45" s="177"/>
    </row>
    <row r="46">
      <c r="A46" s="459"/>
      <c r="B46" s="177"/>
      <c r="C46" s="177"/>
      <c r="D46" s="177"/>
      <c r="E46" s="177"/>
    </row>
    <row r="47">
      <c r="A47" s="459"/>
      <c r="B47" s="177"/>
      <c r="C47" s="177"/>
      <c r="D47" s="177"/>
      <c r="E47" s="177"/>
    </row>
    <row r="48">
      <c r="A48" s="459"/>
      <c r="B48" s="177"/>
      <c r="C48" s="177"/>
      <c r="D48" s="177"/>
      <c r="E48" s="177"/>
    </row>
    <row r="49">
      <c r="A49" s="459"/>
      <c r="B49" s="177"/>
      <c r="C49" s="177"/>
      <c r="D49" s="177"/>
      <c r="E49" s="177"/>
    </row>
    <row r="50">
      <c r="A50" s="459"/>
      <c r="B50" s="177"/>
      <c r="C50" s="177"/>
      <c r="D50" s="177"/>
      <c r="E50" s="177"/>
    </row>
    <row r="51">
      <c r="A51" s="459"/>
      <c r="B51" s="177"/>
      <c r="C51" s="177"/>
      <c r="D51" s="177"/>
      <c r="E51" s="177"/>
    </row>
    <row r="52">
      <c r="A52" s="459"/>
      <c r="B52" s="177"/>
      <c r="C52" s="177"/>
      <c r="D52" s="177"/>
      <c r="E52" s="177"/>
    </row>
    <row r="53">
      <c r="A53" s="459"/>
      <c r="B53" s="177"/>
      <c r="C53" s="177"/>
      <c r="D53" s="177"/>
      <c r="E53" s="177"/>
    </row>
    <row r="54">
      <c r="A54" s="459"/>
      <c r="B54" s="177"/>
      <c r="C54" s="177"/>
      <c r="D54" s="177"/>
      <c r="E54" s="177"/>
    </row>
    <row r="55">
      <c r="A55" s="459"/>
      <c r="B55" s="177"/>
      <c r="C55" s="177"/>
      <c r="D55" s="177"/>
      <c r="E55" s="177"/>
    </row>
    <row r="56">
      <c r="A56" s="459"/>
      <c r="B56" s="177"/>
      <c r="C56" s="177"/>
      <c r="D56" s="177"/>
      <c r="E56" s="177"/>
    </row>
    <row r="57">
      <c r="A57" s="459"/>
      <c r="B57" s="177"/>
      <c r="C57" s="177"/>
      <c r="D57" s="177"/>
      <c r="E57" s="177"/>
    </row>
    <row r="58">
      <c r="A58" s="459"/>
      <c r="B58" s="177"/>
      <c r="C58" s="177"/>
      <c r="D58" s="177"/>
      <c r="E58" s="177"/>
    </row>
    <row r="59">
      <c r="A59" s="459"/>
      <c r="B59" s="177"/>
      <c r="C59" s="177"/>
      <c r="D59" s="177"/>
      <c r="E59" s="177"/>
    </row>
    <row r="60">
      <c r="A60" s="459"/>
      <c r="B60" s="177"/>
      <c r="C60" s="177"/>
      <c r="D60" s="177"/>
      <c r="E60" s="177"/>
    </row>
    <row r="61">
      <c r="A61" s="459"/>
      <c r="B61" s="177"/>
      <c r="C61" s="177"/>
      <c r="D61" s="177"/>
      <c r="E61" s="177"/>
    </row>
    <row r="62">
      <c r="A62" s="459"/>
      <c r="B62" s="177"/>
      <c r="C62" s="177"/>
      <c r="D62" s="177"/>
      <c r="E62" s="177"/>
    </row>
    <row r="63">
      <c r="A63" s="459"/>
      <c r="B63" s="177"/>
      <c r="C63" s="177"/>
      <c r="D63" s="177"/>
      <c r="E63" s="177"/>
    </row>
    <row r="64">
      <c r="A64" s="459"/>
      <c r="B64" s="177"/>
      <c r="C64" s="177"/>
      <c r="D64" s="177"/>
      <c r="E64" s="177"/>
    </row>
    <row r="65">
      <c r="A65" s="459"/>
      <c r="B65" s="177"/>
      <c r="C65" s="177"/>
      <c r="D65" s="177"/>
      <c r="E65" s="177"/>
    </row>
    <row r="66">
      <c r="A66" s="459"/>
      <c r="B66" s="177"/>
      <c r="C66" s="177"/>
      <c r="D66" s="177"/>
      <c r="E66" s="177"/>
    </row>
    <row r="67">
      <c r="A67" s="459"/>
      <c r="B67" s="177"/>
      <c r="C67" s="177"/>
      <c r="D67" s="177"/>
      <c r="E67" s="177"/>
    </row>
    <row r="68">
      <c r="A68" s="459"/>
      <c r="B68" s="177"/>
      <c r="C68" s="177"/>
      <c r="D68" s="177"/>
      <c r="E68" s="177"/>
    </row>
    <row r="69">
      <c r="A69" s="459"/>
      <c r="B69" s="177"/>
      <c r="C69" s="177"/>
      <c r="D69" s="177"/>
      <c r="E69" s="177"/>
    </row>
    <row r="70">
      <c r="A70" s="459"/>
      <c r="B70" s="177"/>
      <c r="C70" s="177"/>
      <c r="D70" s="177"/>
      <c r="E70" s="177"/>
    </row>
    <row r="71">
      <c r="A71" s="459"/>
      <c r="B71" s="177"/>
      <c r="C71" s="177"/>
      <c r="D71" s="177"/>
      <c r="E71" s="177"/>
    </row>
    <row r="72">
      <c r="A72" s="459"/>
      <c r="B72" s="177"/>
      <c r="C72" s="177"/>
      <c r="D72" s="177"/>
      <c r="E72" s="177"/>
    </row>
    <row r="73">
      <c r="A73" s="459"/>
      <c r="B73" s="177"/>
      <c r="C73" s="177"/>
      <c r="D73" s="177"/>
      <c r="E73" s="177"/>
    </row>
    <row r="74">
      <c r="A74" s="459"/>
      <c r="B74" s="177"/>
      <c r="C74" s="177"/>
      <c r="D74" s="177"/>
      <c r="E74" s="177"/>
    </row>
    <row r="75">
      <c r="A75" s="459"/>
      <c r="B75" s="177"/>
      <c r="C75" s="177"/>
      <c r="D75" s="177"/>
      <c r="E75" s="177"/>
    </row>
    <row r="76">
      <c r="A76" s="459"/>
      <c r="B76" s="177"/>
      <c r="C76" s="177"/>
      <c r="D76" s="177"/>
      <c r="E76" s="177"/>
    </row>
    <row r="77">
      <c r="A77" s="459"/>
      <c r="B77" s="177"/>
      <c r="C77" s="177"/>
      <c r="D77" s="177"/>
      <c r="E77" s="177"/>
    </row>
    <row r="78">
      <c r="A78" s="459"/>
      <c r="B78" s="177"/>
      <c r="C78" s="177"/>
      <c r="D78" s="177"/>
      <c r="E78" s="177"/>
    </row>
    <row r="79">
      <c r="A79" s="459"/>
      <c r="B79" s="177"/>
      <c r="C79" s="177"/>
      <c r="D79" s="177"/>
      <c r="E79" s="177"/>
    </row>
    <row r="80">
      <c r="A80" s="459"/>
      <c r="B80" s="177"/>
      <c r="C80" s="177"/>
      <c r="D80" s="177"/>
      <c r="E80" s="177"/>
    </row>
    <row r="81">
      <c r="A81" s="459"/>
      <c r="B81" s="177"/>
      <c r="C81" s="177"/>
      <c r="D81" s="177"/>
      <c r="E81" s="177"/>
    </row>
    <row r="82">
      <c r="A82" s="459"/>
      <c r="B82" s="177"/>
      <c r="C82" s="177"/>
      <c r="D82" s="177"/>
      <c r="E82" s="177"/>
    </row>
    <row r="83">
      <c r="A83" s="459"/>
      <c r="B83" s="177"/>
      <c r="C83" s="177"/>
      <c r="D83" s="177"/>
      <c r="E83" s="177"/>
    </row>
    <row r="84">
      <c r="A84" s="459"/>
      <c r="B84" s="177"/>
      <c r="C84" s="177"/>
      <c r="D84" s="177"/>
      <c r="E84" s="177"/>
    </row>
    <row r="85">
      <c r="A85" s="459"/>
      <c r="B85" s="177"/>
      <c r="C85" s="177"/>
      <c r="D85" s="177"/>
      <c r="E85" s="177"/>
    </row>
    <row r="86">
      <c r="A86" s="459"/>
      <c r="B86" s="177"/>
      <c r="C86" s="177"/>
      <c r="D86" s="177"/>
      <c r="E86" s="177"/>
    </row>
    <row r="87">
      <c r="A87" s="459"/>
      <c r="B87" s="177"/>
      <c r="C87" s="177"/>
      <c r="D87" s="177"/>
      <c r="E87" s="177"/>
    </row>
    <row r="88">
      <c r="A88" s="459"/>
      <c r="B88" s="177"/>
      <c r="C88" s="177"/>
      <c r="D88" s="177"/>
      <c r="E88" s="177"/>
    </row>
    <row r="89">
      <c r="A89" s="459"/>
      <c r="B89" s="177"/>
      <c r="C89" s="177"/>
      <c r="D89" s="177"/>
      <c r="E89" s="177"/>
    </row>
    <row r="90">
      <c r="A90" s="459"/>
      <c r="B90" s="177"/>
      <c r="C90" s="177"/>
      <c r="D90" s="177"/>
      <c r="E90" s="177"/>
    </row>
    <row r="91">
      <c r="A91" s="459"/>
      <c r="B91" s="177"/>
      <c r="C91" s="177"/>
      <c r="D91" s="177"/>
      <c r="E91" s="177"/>
    </row>
    <row r="92">
      <c r="A92" s="459"/>
      <c r="B92" s="177"/>
      <c r="C92" s="177"/>
      <c r="D92" s="177"/>
      <c r="E92" s="177"/>
    </row>
    <row r="93">
      <c r="A93" s="459"/>
      <c r="B93" s="177"/>
      <c r="C93" s="177"/>
      <c r="D93" s="177"/>
      <c r="E93" s="177"/>
    </row>
    <row r="94">
      <c r="A94" s="459"/>
      <c r="B94" s="177"/>
      <c r="C94" s="177"/>
      <c r="D94" s="177"/>
      <c r="E94" s="177"/>
    </row>
    <row r="95">
      <c r="A95" s="459"/>
      <c r="B95" s="177"/>
      <c r="C95" s="177"/>
      <c r="D95" s="177"/>
      <c r="E95" s="177"/>
    </row>
    <row r="96">
      <c r="A96" s="459"/>
      <c r="B96" s="177"/>
      <c r="C96" s="177"/>
      <c r="D96" s="177"/>
      <c r="E96" s="177"/>
    </row>
    <row r="97">
      <c r="A97" s="459"/>
      <c r="B97" s="177"/>
      <c r="C97" s="177"/>
      <c r="D97" s="177"/>
      <c r="E97" s="177"/>
    </row>
    <row r="98">
      <c r="A98" s="459"/>
      <c r="B98" s="177"/>
      <c r="C98" s="177"/>
      <c r="D98" s="177"/>
      <c r="E98" s="177"/>
    </row>
    <row r="99">
      <c r="A99" s="459"/>
      <c r="B99" s="177"/>
      <c r="C99" s="177"/>
      <c r="D99" s="177"/>
      <c r="E99" s="177"/>
    </row>
    <row r="100">
      <c r="A100" s="459"/>
      <c r="B100" s="177"/>
      <c r="C100" s="177"/>
      <c r="D100" s="177"/>
      <c r="E100" s="177"/>
    </row>
    <row r="101">
      <c r="A101" s="459"/>
      <c r="B101" s="177"/>
      <c r="C101" s="177"/>
      <c r="D101" s="177"/>
      <c r="E101" s="177"/>
    </row>
    <row r="102">
      <c r="A102" s="459"/>
      <c r="B102" s="177"/>
      <c r="C102" s="177"/>
      <c r="D102" s="177"/>
      <c r="E102" s="177"/>
    </row>
    <row r="103">
      <c r="A103" s="459"/>
      <c r="B103" s="177"/>
      <c r="C103" s="177"/>
      <c r="D103" s="177"/>
      <c r="E103" s="177"/>
    </row>
    <row r="104">
      <c r="A104" s="459"/>
      <c r="B104" s="177"/>
      <c r="C104" s="177"/>
      <c r="D104" s="177"/>
      <c r="E104" s="177"/>
    </row>
    <row r="105">
      <c r="A105" s="459"/>
      <c r="B105" s="177"/>
      <c r="C105" s="177"/>
      <c r="D105" s="177"/>
      <c r="E105" s="177"/>
    </row>
    <row r="106">
      <c r="A106" s="459"/>
      <c r="B106" s="177"/>
      <c r="C106" s="177"/>
      <c r="D106" s="177"/>
      <c r="E106" s="177"/>
    </row>
    <row r="107">
      <c r="A107" s="459"/>
      <c r="B107" s="177"/>
      <c r="C107" s="177"/>
      <c r="D107" s="177"/>
      <c r="E107" s="177"/>
    </row>
    <row r="108">
      <c r="A108" s="459"/>
      <c r="B108" s="177"/>
      <c r="C108" s="177"/>
      <c r="D108" s="177"/>
      <c r="E108" s="177"/>
    </row>
    <row r="109">
      <c r="A109" s="459"/>
      <c r="B109" s="177"/>
      <c r="C109" s="177"/>
      <c r="D109" s="177"/>
      <c r="E109" s="177"/>
    </row>
    <row r="110">
      <c r="A110" s="459"/>
      <c r="B110" s="177"/>
      <c r="C110" s="177"/>
      <c r="D110" s="177"/>
      <c r="E110" s="177"/>
    </row>
    <row r="111">
      <c r="A111" s="459"/>
      <c r="B111" s="177"/>
      <c r="C111" s="177"/>
      <c r="D111" s="177"/>
      <c r="E111" s="177"/>
    </row>
    <row r="112">
      <c r="A112" s="459"/>
      <c r="B112" s="177"/>
      <c r="C112" s="177"/>
      <c r="D112" s="177"/>
      <c r="E112" s="177"/>
    </row>
    <row r="113">
      <c r="A113" s="459"/>
      <c r="B113" s="177"/>
      <c r="C113" s="177"/>
      <c r="D113" s="177"/>
      <c r="E113" s="177"/>
    </row>
    <row r="114">
      <c r="A114" s="459"/>
      <c r="B114" s="177"/>
      <c r="C114" s="177"/>
      <c r="D114" s="177"/>
      <c r="E114" s="177"/>
    </row>
    <row r="115">
      <c r="A115" s="459"/>
      <c r="B115" s="177"/>
      <c r="C115" s="177"/>
      <c r="D115" s="177"/>
      <c r="E115" s="177"/>
    </row>
    <row r="116">
      <c r="A116" s="459"/>
      <c r="B116" s="177"/>
      <c r="C116" s="177"/>
      <c r="D116" s="177"/>
      <c r="E116" s="177"/>
    </row>
    <row r="117">
      <c r="A117" s="459"/>
      <c r="B117" s="177"/>
      <c r="C117" s="177"/>
      <c r="D117" s="177"/>
      <c r="E117" s="177"/>
    </row>
    <row r="118">
      <c r="A118" s="459"/>
      <c r="B118" s="177"/>
      <c r="C118" s="177"/>
      <c r="D118" s="177"/>
      <c r="E118" s="177"/>
    </row>
    <row r="119">
      <c r="A119" s="459"/>
      <c r="B119" s="177"/>
      <c r="C119" s="177"/>
      <c r="D119" s="177"/>
      <c r="E119" s="177"/>
    </row>
    <row r="120">
      <c r="A120" s="459"/>
      <c r="B120" s="177"/>
      <c r="C120" s="177"/>
      <c r="D120" s="177"/>
      <c r="E120" s="177"/>
    </row>
    <row r="121">
      <c r="A121" s="459"/>
      <c r="B121" s="177"/>
      <c r="C121" s="177"/>
      <c r="D121" s="177"/>
      <c r="E121" s="177"/>
    </row>
    <row r="122">
      <c r="A122" s="459"/>
      <c r="B122" s="177"/>
      <c r="C122" s="177"/>
      <c r="D122" s="177"/>
      <c r="E122" s="177"/>
    </row>
    <row r="123">
      <c r="A123" s="459"/>
      <c r="B123" s="177"/>
      <c r="C123" s="177"/>
      <c r="D123" s="177"/>
      <c r="E123" s="177"/>
    </row>
    <row r="124">
      <c r="A124" s="459"/>
      <c r="B124" s="177"/>
      <c r="C124" s="177"/>
      <c r="D124" s="177"/>
      <c r="E124" s="177"/>
    </row>
    <row r="125">
      <c r="A125" s="459"/>
      <c r="B125" s="177"/>
      <c r="C125" s="177"/>
      <c r="D125" s="177"/>
      <c r="E125" s="177"/>
    </row>
    <row r="126">
      <c r="A126" s="459"/>
      <c r="B126" s="177"/>
      <c r="C126" s="177"/>
      <c r="D126" s="177"/>
      <c r="E126" s="177"/>
    </row>
    <row r="127">
      <c r="A127" s="459"/>
      <c r="B127" s="177"/>
      <c r="C127" s="177"/>
      <c r="D127" s="177"/>
      <c r="E127" s="177"/>
    </row>
    <row r="128">
      <c r="A128" s="459"/>
      <c r="B128" s="177"/>
      <c r="C128" s="177"/>
      <c r="D128" s="177"/>
      <c r="E128" s="177"/>
    </row>
    <row r="129">
      <c r="A129" s="459"/>
      <c r="B129" s="177"/>
      <c r="C129" s="177"/>
      <c r="D129" s="177"/>
      <c r="E129" s="177"/>
    </row>
    <row r="130">
      <c r="A130" s="459"/>
      <c r="B130" s="177"/>
      <c r="C130" s="177"/>
      <c r="D130" s="177"/>
      <c r="E130" s="177"/>
    </row>
    <row r="131">
      <c r="A131" s="459"/>
      <c r="B131" s="177"/>
      <c r="C131" s="177"/>
      <c r="D131" s="177"/>
      <c r="E131" s="177"/>
    </row>
    <row r="132">
      <c r="A132" s="459"/>
      <c r="B132" s="178"/>
      <c r="C132" s="178"/>
      <c r="D132" s="178"/>
      <c r="E132" s="178"/>
    </row>
    <row r="133">
      <c r="A133" s="459"/>
      <c r="B133" s="178"/>
      <c r="C133" s="178"/>
      <c r="D133" s="178"/>
      <c r="E133" s="178"/>
    </row>
    <row r="134">
      <c r="A134" s="459"/>
      <c r="B134" s="178"/>
      <c r="C134" s="178"/>
      <c r="D134" s="178"/>
      <c r="E134" s="178"/>
    </row>
    <row r="135">
      <c r="A135" s="15"/>
      <c r="B135" s="15"/>
      <c r="C135" s="15"/>
      <c r="D135" s="15"/>
      <c r="E135" s="15"/>
    </row>
    <row r="136">
      <c r="A136" s="15"/>
      <c r="B136" s="15"/>
      <c r="C136" s="15"/>
      <c r="D136" s="15"/>
      <c r="E136" s="15"/>
    </row>
    <row r="137">
      <c r="A137" s="15"/>
      <c r="B137" s="15"/>
      <c r="C137" s="15"/>
      <c r="D137" s="15"/>
      <c r="E137" s="15"/>
    </row>
    <row r="138">
      <c r="A138" s="15"/>
      <c r="B138" s="15"/>
      <c r="C138" s="15"/>
      <c r="D138" s="15"/>
      <c r="E138" s="15"/>
    </row>
    <row r="139">
      <c r="A139" s="15"/>
      <c r="B139" s="15"/>
      <c r="C139" s="15"/>
      <c r="D139" s="15"/>
      <c r="E139" s="15"/>
    </row>
    <row r="140">
      <c r="A140" s="15"/>
      <c r="B140" s="15"/>
      <c r="C140" s="15"/>
      <c r="D140" s="15"/>
      <c r="E140" s="15"/>
    </row>
    <row r="141">
      <c r="A141" s="15"/>
      <c r="B141" s="15"/>
      <c r="C141" s="15"/>
      <c r="D141" s="15"/>
      <c r="E141" s="15"/>
    </row>
    <row r="142">
      <c r="A142" s="15"/>
      <c r="B142" s="15"/>
      <c r="C142" s="15"/>
      <c r="D142" s="15"/>
      <c r="E142" s="15"/>
    </row>
    <row r="143">
      <c r="A143" s="15"/>
      <c r="B143" s="15"/>
      <c r="C143" s="15"/>
      <c r="D143" s="15"/>
      <c r="E143" s="15"/>
    </row>
    <row r="144">
      <c r="A144" s="15"/>
      <c r="B144" s="15"/>
      <c r="C144" s="15"/>
      <c r="D144" s="15"/>
      <c r="E144" s="15"/>
    </row>
    <row r="145">
      <c r="A145" s="15"/>
      <c r="B145" s="15"/>
      <c r="C145" s="15"/>
      <c r="D145" s="15"/>
      <c r="E145" s="15"/>
    </row>
    <row r="146">
      <c r="A146" s="15"/>
      <c r="B146" s="15"/>
      <c r="C146" s="15"/>
      <c r="D146" s="15"/>
      <c r="E146" s="15"/>
    </row>
    <row r="147">
      <c r="A147" s="15"/>
      <c r="B147" s="15"/>
      <c r="C147" s="15"/>
      <c r="D147" s="15"/>
      <c r="E147" s="15"/>
    </row>
    <row r="148">
      <c r="A148" s="15"/>
      <c r="B148" s="15"/>
      <c r="C148" s="15"/>
      <c r="D148" s="15"/>
      <c r="E148" s="15"/>
    </row>
    <row r="149">
      <c r="A149" s="15"/>
      <c r="B149" s="15"/>
      <c r="C149" s="15"/>
      <c r="D149" s="15"/>
      <c r="E149" s="15"/>
    </row>
    <row r="150">
      <c r="A150" s="15"/>
      <c r="B150" s="15"/>
      <c r="C150" s="15"/>
      <c r="D150" s="15"/>
      <c r="E150" s="15"/>
    </row>
    <row r="151">
      <c r="A151" s="15"/>
      <c r="B151" s="15"/>
      <c r="C151" s="15"/>
      <c r="D151" s="15"/>
      <c r="E151" s="15"/>
    </row>
    <row r="152">
      <c r="A152" s="15"/>
      <c r="B152" s="15"/>
      <c r="C152" s="15"/>
      <c r="D152" s="15"/>
      <c r="E152" s="15"/>
    </row>
    <row r="153">
      <c r="A153" s="15"/>
      <c r="B153" s="15"/>
      <c r="C153" s="15"/>
      <c r="D153" s="15"/>
      <c r="E153" s="15"/>
    </row>
    <row r="154">
      <c r="A154" s="15"/>
      <c r="B154" s="15"/>
      <c r="C154" s="15"/>
      <c r="D154" s="15"/>
      <c r="E154" s="15"/>
    </row>
    <row r="155">
      <c r="A155" s="15"/>
      <c r="B155" s="15"/>
      <c r="C155" s="15"/>
      <c r="D155" s="15"/>
      <c r="E155" s="15"/>
    </row>
    <row r="156">
      <c r="A156" s="15"/>
      <c r="B156" s="15"/>
      <c r="C156" s="15"/>
      <c r="D156" s="15"/>
      <c r="E156" s="15"/>
    </row>
    <row r="157">
      <c r="A157" s="15"/>
      <c r="B157" s="15"/>
      <c r="C157" s="15"/>
      <c r="D157" s="15"/>
      <c r="E157" s="15"/>
    </row>
    <row r="158">
      <c r="A158" s="15"/>
      <c r="B158" s="15"/>
      <c r="C158" s="15"/>
      <c r="D158" s="15"/>
      <c r="E158" s="15"/>
    </row>
    <row r="159">
      <c r="A159" s="15"/>
      <c r="B159" s="15"/>
      <c r="C159" s="15"/>
      <c r="D159" s="15"/>
      <c r="E159" s="15"/>
    </row>
    <row r="160">
      <c r="A160" s="15"/>
      <c r="B160" s="15"/>
      <c r="C160" s="15"/>
      <c r="D160" s="15"/>
      <c r="E160" s="15"/>
    </row>
    <row r="161">
      <c r="A161" s="15"/>
      <c r="B161" s="15"/>
      <c r="C161" s="15"/>
      <c r="D161" s="15"/>
      <c r="E161" s="15"/>
    </row>
    <row r="162">
      <c r="A162" s="15"/>
      <c r="B162" s="15"/>
      <c r="C162" s="15"/>
      <c r="D162" s="15"/>
      <c r="E162" s="15"/>
    </row>
    <row r="163">
      <c r="A163" s="15"/>
      <c r="B163" s="15"/>
      <c r="C163" s="15"/>
      <c r="D163" s="15"/>
      <c r="E163" s="15"/>
    </row>
    <row r="164">
      <c r="A164" s="15"/>
      <c r="B164" s="15"/>
      <c r="C164" s="15"/>
      <c r="D164" s="15"/>
      <c r="E164" s="15"/>
    </row>
    <row r="165">
      <c r="A165" s="15"/>
      <c r="B165" s="15"/>
      <c r="C165" s="15"/>
      <c r="D165" s="15"/>
      <c r="E165" s="15"/>
    </row>
    <row r="166">
      <c r="A166" s="15"/>
      <c r="B166" s="15"/>
      <c r="C166" s="15"/>
      <c r="D166" s="15"/>
      <c r="E166" s="15"/>
    </row>
    <row r="167">
      <c r="A167" s="15"/>
      <c r="B167" s="15"/>
      <c r="C167" s="15"/>
      <c r="D167" s="15"/>
      <c r="E167" s="15"/>
    </row>
    <row r="168">
      <c r="A168" s="15"/>
      <c r="B168" s="15"/>
      <c r="C168" s="15"/>
      <c r="D168" s="15"/>
      <c r="E168" s="15"/>
    </row>
    <row r="169">
      <c r="A169" s="15"/>
      <c r="B169" s="15"/>
      <c r="C169" s="15"/>
      <c r="D169" s="15"/>
      <c r="E169" s="15"/>
    </row>
    <row r="170">
      <c r="A170" s="15"/>
      <c r="B170" s="15"/>
      <c r="C170" s="15"/>
      <c r="D170" s="15"/>
      <c r="E170" s="15"/>
    </row>
    <row r="171">
      <c r="A171" s="15"/>
      <c r="B171" s="15"/>
      <c r="C171" s="15"/>
      <c r="D171" s="15"/>
      <c r="E171" s="15"/>
    </row>
    <row r="172">
      <c r="A172" s="15"/>
      <c r="B172" s="15"/>
      <c r="C172" s="15"/>
      <c r="D172" s="15"/>
      <c r="E172" s="15"/>
    </row>
    <row r="173">
      <c r="A173" s="15"/>
      <c r="B173" s="15"/>
      <c r="C173" s="15"/>
      <c r="D173" s="15"/>
      <c r="E173" s="15"/>
    </row>
    <row r="174">
      <c r="A174" s="15"/>
      <c r="B174" s="15"/>
      <c r="C174" s="15"/>
      <c r="D174" s="15"/>
      <c r="E174" s="15"/>
    </row>
    <row r="175">
      <c r="A175" s="15"/>
      <c r="B175" s="15"/>
      <c r="C175" s="15"/>
      <c r="D175" s="15"/>
      <c r="E175" s="15"/>
    </row>
    <row r="176">
      <c r="A176" s="15"/>
      <c r="B176" s="15"/>
      <c r="C176" s="15"/>
      <c r="D176" s="15"/>
      <c r="E176" s="15"/>
    </row>
    <row r="177">
      <c r="A177" s="15"/>
      <c r="B177" s="15"/>
      <c r="C177" s="15"/>
      <c r="D177" s="15"/>
      <c r="E177" s="15"/>
    </row>
    <row r="178">
      <c r="A178" s="15"/>
      <c r="B178" s="15"/>
      <c r="C178" s="15"/>
      <c r="D178" s="15"/>
      <c r="E178" s="15"/>
    </row>
    <row r="179">
      <c r="A179" s="15"/>
      <c r="B179" s="15"/>
      <c r="C179" s="15"/>
      <c r="D179" s="15"/>
      <c r="E179" s="15"/>
    </row>
    <row r="180">
      <c r="A180" s="15"/>
      <c r="B180" s="15"/>
      <c r="C180" s="15"/>
      <c r="D180" s="15"/>
      <c r="E180" s="15"/>
    </row>
    <row r="181">
      <c r="A181" s="15"/>
      <c r="B181" s="15"/>
      <c r="C181" s="15"/>
      <c r="D181" s="15"/>
      <c r="E181" s="15"/>
    </row>
    <row r="182">
      <c r="A182" s="15"/>
      <c r="B182" s="15"/>
      <c r="C182" s="15"/>
      <c r="D182" s="15"/>
      <c r="E182" s="15"/>
    </row>
    <row r="183">
      <c r="A183" s="15"/>
      <c r="B183" s="15"/>
      <c r="C183" s="15"/>
      <c r="D183" s="15"/>
      <c r="E183" s="15"/>
    </row>
    <row r="184">
      <c r="A184" s="15"/>
      <c r="B184" s="15"/>
      <c r="C184" s="15"/>
      <c r="D184" s="15"/>
      <c r="E184" s="15"/>
    </row>
    <row r="185">
      <c r="A185" s="15"/>
      <c r="B185" s="15"/>
      <c r="C185" s="15"/>
      <c r="D185" s="15"/>
      <c r="E185" s="15"/>
    </row>
    <row r="186">
      <c r="A186" s="15"/>
      <c r="B186" s="15"/>
      <c r="C186" s="15"/>
      <c r="D186" s="15"/>
      <c r="E186" s="15"/>
    </row>
    <row r="187">
      <c r="A187" s="15"/>
      <c r="B187" s="15"/>
      <c r="C187" s="15"/>
      <c r="D187" s="15"/>
      <c r="E187" s="15"/>
    </row>
    <row r="188">
      <c r="A188" s="15"/>
      <c r="B188" s="15"/>
      <c r="C188" s="15"/>
      <c r="D188" s="15"/>
      <c r="E188" s="15"/>
    </row>
    <row r="189">
      <c r="A189" s="15"/>
      <c r="B189" s="15"/>
      <c r="C189" s="15"/>
      <c r="D189" s="15"/>
      <c r="E189" s="15"/>
    </row>
    <row r="190">
      <c r="A190" s="15"/>
      <c r="B190" s="15"/>
      <c r="C190" s="15"/>
      <c r="D190" s="15"/>
      <c r="E190" s="15"/>
    </row>
    <row r="191">
      <c r="A191" s="15"/>
      <c r="B191" s="15"/>
      <c r="C191" s="15"/>
      <c r="D191" s="15"/>
      <c r="E191" s="15"/>
    </row>
    <row r="192">
      <c r="A192" s="15"/>
      <c r="B192" s="15"/>
      <c r="C192" s="15"/>
      <c r="D192" s="15"/>
      <c r="E192" s="15"/>
    </row>
    <row r="193">
      <c r="A193" s="15"/>
      <c r="B193" s="15"/>
      <c r="C193" s="15"/>
      <c r="D193" s="15"/>
      <c r="E193" s="15"/>
    </row>
    <row r="194">
      <c r="A194" s="15"/>
      <c r="B194" s="15"/>
      <c r="C194" s="15"/>
      <c r="D194" s="15"/>
      <c r="E194" s="15"/>
    </row>
    <row r="195">
      <c r="A195" s="15"/>
      <c r="B195" s="15"/>
      <c r="C195" s="15"/>
      <c r="D195" s="15"/>
      <c r="E195" s="15"/>
    </row>
    <row r="196">
      <c r="A196" s="15"/>
      <c r="B196" s="15"/>
      <c r="C196" s="15"/>
      <c r="D196" s="15"/>
      <c r="E196" s="15"/>
    </row>
    <row r="197">
      <c r="A197" s="15"/>
      <c r="B197" s="15"/>
      <c r="C197" s="15"/>
      <c r="D197" s="15"/>
      <c r="E197" s="15"/>
    </row>
    <row r="198">
      <c r="A198" s="15"/>
      <c r="B198" s="15"/>
      <c r="C198" s="15"/>
      <c r="D198" s="15"/>
      <c r="E198" s="15"/>
    </row>
    <row r="199">
      <c r="A199" s="15"/>
      <c r="B199" s="15"/>
      <c r="C199" s="15"/>
      <c r="D199" s="15"/>
      <c r="E199" s="15"/>
    </row>
    <row r="200">
      <c r="A200" s="15"/>
      <c r="B200" s="15"/>
      <c r="C200" s="15"/>
      <c r="D200" s="15"/>
      <c r="E200" s="15"/>
    </row>
    <row r="201">
      <c r="A201" s="15"/>
      <c r="B201" s="15"/>
      <c r="C201" s="15"/>
      <c r="D201" s="15"/>
      <c r="E201" s="15"/>
    </row>
    <row r="202">
      <c r="A202" s="15"/>
      <c r="B202" s="15"/>
      <c r="C202" s="15"/>
      <c r="D202" s="15"/>
      <c r="E202" s="15"/>
    </row>
    <row r="203">
      <c r="A203" s="15"/>
      <c r="B203" s="15"/>
      <c r="C203" s="15"/>
      <c r="D203" s="15"/>
      <c r="E203" s="15"/>
    </row>
    <row r="204">
      <c r="A204" s="15"/>
      <c r="B204" s="15"/>
      <c r="C204" s="15"/>
      <c r="D204" s="15"/>
      <c r="E204" s="15"/>
    </row>
    <row r="205">
      <c r="A205" s="15"/>
      <c r="B205" s="15"/>
      <c r="C205" s="15"/>
      <c r="D205" s="15"/>
      <c r="E205" s="15"/>
    </row>
    <row r="206">
      <c r="A206" s="15"/>
      <c r="B206" s="15"/>
      <c r="C206" s="15"/>
      <c r="D206" s="15"/>
      <c r="E206" s="15"/>
    </row>
    <row r="207">
      <c r="A207" s="15"/>
      <c r="B207" s="15"/>
      <c r="C207" s="15"/>
      <c r="D207" s="15"/>
      <c r="E207" s="15"/>
    </row>
    <row r="208">
      <c r="A208" s="15"/>
      <c r="B208" s="15"/>
      <c r="C208" s="15"/>
      <c r="D208" s="15"/>
      <c r="E208" s="15"/>
    </row>
    <row r="209">
      <c r="A209" s="15"/>
      <c r="B209" s="15"/>
      <c r="C209" s="15"/>
      <c r="D209" s="15"/>
      <c r="E209" s="15"/>
    </row>
    <row r="210">
      <c r="A210" s="15"/>
      <c r="B210" s="15"/>
      <c r="C210" s="15"/>
      <c r="D210" s="15"/>
      <c r="E210" s="15"/>
    </row>
    <row r="211">
      <c r="A211" s="15"/>
      <c r="B211" s="15"/>
      <c r="C211" s="15"/>
      <c r="D211" s="15"/>
      <c r="E211" s="15"/>
    </row>
    <row r="212">
      <c r="A212" s="15"/>
      <c r="B212" s="15"/>
      <c r="C212" s="15"/>
      <c r="D212" s="15"/>
      <c r="E212" s="15"/>
    </row>
    <row r="213">
      <c r="A213" s="15"/>
      <c r="B213" s="15"/>
      <c r="C213" s="15"/>
      <c r="D213" s="15"/>
      <c r="E213" s="15"/>
    </row>
    <row r="214">
      <c r="A214" s="15"/>
      <c r="B214" s="15"/>
      <c r="C214" s="15"/>
      <c r="D214" s="15"/>
      <c r="E214" s="15"/>
    </row>
    <row r="215">
      <c r="A215" s="15"/>
      <c r="B215" s="15"/>
      <c r="C215" s="15"/>
      <c r="D215" s="15"/>
      <c r="E215" s="15"/>
    </row>
    <row r="216">
      <c r="A216" s="15"/>
      <c r="B216" s="15"/>
      <c r="C216" s="15"/>
      <c r="D216" s="15"/>
      <c r="E216" s="15"/>
    </row>
    <row r="217">
      <c r="A217" s="15"/>
      <c r="B217" s="15"/>
      <c r="C217" s="15"/>
      <c r="D217" s="15"/>
      <c r="E217" s="15"/>
    </row>
    <row r="218">
      <c r="A218" s="15"/>
      <c r="B218" s="15"/>
      <c r="C218" s="15"/>
      <c r="D218" s="15"/>
      <c r="E218" s="15"/>
    </row>
    <row r="219">
      <c r="A219" s="15"/>
      <c r="B219" s="15"/>
      <c r="C219" s="15"/>
      <c r="D219" s="15"/>
      <c r="E219" s="15"/>
    </row>
    <row r="220">
      <c r="A220" s="15"/>
      <c r="B220" s="15"/>
      <c r="C220" s="15"/>
      <c r="D220" s="15"/>
      <c r="E220" s="15"/>
    </row>
    <row r="221">
      <c r="A221" s="15"/>
      <c r="B221" s="15"/>
      <c r="C221" s="15"/>
      <c r="D221" s="15"/>
      <c r="E221" s="15"/>
    </row>
    <row r="222">
      <c r="A222" s="15"/>
      <c r="B222" s="15"/>
      <c r="C222" s="15"/>
      <c r="D222" s="15"/>
      <c r="E222" s="15"/>
    </row>
    <row r="223">
      <c r="A223" s="15"/>
      <c r="B223" s="15"/>
      <c r="C223" s="15"/>
      <c r="D223" s="15"/>
      <c r="E223" s="15"/>
    </row>
    <row r="224">
      <c r="A224" s="15"/>
      <c r="B224" s="15"/>
      <c r="C224" s="15"/>
      <c r="D224" s="15"/>
      <c r="E224" s="15"/>
    </row>
    <row r="225">
      <c r="A225" s="15"/>
      <c r="B225" s="15"/>
      <c r="C225" s="15"/>
      <c r="D225" s="15"/>
      <c r="E225" s="15"/>
    </row>
    <row r="226">
      <c r="A226" s="15"/>
      <c r="B226" s="15"/>
      <c r="C226" s="15"/>
      <c r="D226" s="15"/>
      <c r="E226" s="15"/>
    </row>
    <row r="227">
      <c r="A227" s="15"/>
      <c r="B227" s="15"/>
      <c r="C227" s="15"/>
      <c r="D227" s="15"/>
      <c r="E227" s="15"/>
    </row>
    <row r="228">
      <c r="A228" s="15"/>
      <c r="B228" s="15"/>
      <c r="C228" s="15"/>
      <c r="D228" s="15"/>
      <c r="E228" s="15"/>
    </row>
    <row r="229">
      <c r="A229" s="15"/>
      <c r="B229" s="15"/>
      <c r="C229" s="15"/>
      <c r="D229" s="15"/>
      <c r="E229" s="15"/>
    </row>
    <row r="230">
      <c r="A230" s="15"/>
      <c r="B230" s="15"/>
      <c r="C230" s="15"/>
      <c r="D230" s="15"/>
      <c r="E230" s="15"/>
    </row>
    <row r="231">
      <c r="A231" s="15"/>
      <c r="B231" s="15"/>
      <c r="C231" s="15"/>
      <c r="D231" s="15"/>
      <c r="E231" s="15"/>
    </row>
    <row r="232">
      <c r="A232" s="15"/>
      <c r="B232" s="15"/>
      <c r="C232" s="15"/>
      <c r="D232" s="15"/>
      <c r="E232" s="15"/>
    </row>
    <row r="233">
      <c r="A233" s="15"/>
      <c r="B233" s="15"/>
      <c r="C233" s="15"/>
      <c r="D233" s="15"/>
      <c r="E233" s="15"/>
    </row>
    <row r="234">
      <c r="A234" s="15"/>
      <c r="B234" s="15"/>
      <c r="C234" s="15"/>
      <c r="D234" s="15"/>
      <c r="E234" s="15"/>
    </row>
    <row r="235">
      <c r="A235" s="15"/>
      <c r="B235" s="15"/>
      <c r="C235" s="15"/>
      <c r="D235" s="15"/>
      <c r="E235" s="15"/>
    </row>
    <row r="236">
      <c r="A236" s="15"/>
      <c r="B236" s="15"/>
      <c r="C236" s="15"/>
      <c r="D236" s="15"/>
      <c r="E236" s="15"/>
    </row>
    <row r="237">
      <c r="A237" s="15"/>
      <c r="B237" s="15"/>
      <c r="C237" s="15"/>
      <c r="D237" s="15"/>
      <c r="E237" s="15"/>
    </row>
    <row r="238">
      <c r="A238" s="15"/>
      <c r="B238" s="15"/>
      <c r="C238" s="15"/>
      <c r="D238" s="15"/>
      <c r="E238" s="15"/>
    </row>
    <row r="239">
      <c r="A239" s="15"/>
      <c r="B239" s="15"/>
      <c r="C239" s="15"/>
      <c r="D239" s="15"/>
      <c r="E239" s="15"/>
    </row>
    <row r="240">
      <c r="A240" s="15"/>
      <c r="B240" s="15"/>
      <c r="C240" s="15"/>
      <c r="D240" s="15"/>
      <c r="E240" s="15"/>
    </row>
    <row r="241">
      <c r="A241" s="15"/>
      <c r="B241" s="15"/>
      <c r="C241" s="15"/>
      <c r="D241" s="15"/>
      <c r="E241" s="15"/>
    </row>
    <row r="242">
      <c r="A242" s="15"/>
      <c r="B242" s="15"/>
      <c r="C242" s="15"/>
      <c r="D242" s="15"/>
      <c r="E242" s="15"/>
    </row>
    <row r="243">
      <c r="A243" s="15"/>
      <c r="B243" s="15"/>
      <c r="C243" s="15"/>
      <c r="D243" s="15"/>
      <c r="E243" s="15"/>
    </row>
    <row r="244">
      <c r="A244" s="15"/>
      <c r="B244" s="15"/>
      <c r="C244" s="15"/>
      <c r="D244" s="15"/>
      <c r="E244" s="15"/>
    </row>
    <row r="245">
      <c r="A245" s="15"/>
      <c r="B245" s="15"/>
      <c r="C245" s="15"/>
      <c r="D245" s="15"/>
      <c r="E245" s="15"/>
    </row>
    <row r="246">
      <c r="A246" s="15"/>
      <c r="B246" s="15"/>
      <c r="C246" s="15"/>
      <c r="D246" s="15"/>
      <c r="E246" s="15"/>
    </row>
    <row r="247">
      <c r="A247" s="15"/>
      <c r="B247" s="15"/>
      <c r="C247" s="15"/>
      <c r="D247" s="15"/>
      <c r="E247" s="15"/>
    </row>
    <row r="248">
      <c r="A248" s="15"/>
      <c r="B248" s="15"/>
      <c r="C248" s="15"/>
      <c r="D248" s="15"/>
      <c r="E248" s="15"/>
    </row>
    <row r="249">
      <c r="A249" s="15"/>
      <c r="B249" s="15"/>
      <c r="C249" s="15"/>
      <c r="D249" s="15"/>
      <c r="E249" s="15"/>
    </row>
    <row r="250">
      <c r="A250" s="15"/>
      <c r="B250" s="15"/>
      <c r="C250" s="15"/>
      <c r="D250" s="15"/>
      <c r="E250" s="15"/>
    </row>
    <row r="251">
      <c r="A251" s="15"/>
      <c r="B251" s="15"/>
      <c r="C251" s="15"/>
      <c r="D251" s="15"/>
      <c r="E251" s="15"/>
    </row>
    <row r="252">
      <c r="A252" s="15"/>
      <c r="B252" s="15"/>
      <c r="C252" s="15"/>
      <c r="D252" s="15"/>
      <c r="E252" s="15"/>
    </row>
    <row r="253">
      <c r="A253" s="15"/>
      <c r="B253" s="15"/>
      <c r="C253" s="15"/>
      <c r="D253" s="15"/>
      <c r="E253" s="15"/>
    </row>
    <row r="254">
      <c r="A254" s="15"/>
      <c r="B254" s="15"/>
      <c r="C254" s="15"/>
      <c r="D254" s="15"/>
      <c r="E254" s="15"/>
    </row>
    <row r="255">
      <c r="A255" s="15"/>
      <c r="B255" s="15"/>
      <c r="C255" s="15"/>
      <c r="D255" s="15"/>
      <c r="E255" s="15"/>
    </row>
    <row r="256">
      <c r="A256" s="15"/>
      <c r="B256" s="15"/>
      <c r="C256" s="15"/>
      <c r="D256" s="15"/>
      <c r="E256" s="15"/>
    </row>
    <row r="257">
      <c r="A257" s="15"/>
      <c r="B257" s="15"/>
      <c r="C257" s="15"/>
      <c r="D257" s="15"/>
      <c r="E257" s="15"/>
    </row>
    <row r="258">
      <c r="A258" s="15"/>
      <c r="B258" s="15"/>
      <c r="C258" s="15"/>
      <c r="D258" s="15"/>
      <c r="E258" s="15"/>
    </row>
    <row r="259">
      <c r="A259" s="15"/>
      <c r="B259" s="15"/>
      <c r="C259" s="15"/>
      <c r="D259" s="15"/>
      <c r="E259" s="15"/>
    </row>
    <row r="260">
      <c r="A260" s="15"/>
      <c r="B260" s="15"/>
      <c r="C260" s="15"/>
      <c r="D260" s="15"/>
      <c r="E260" s="15"/>
    </row>
    <row r="261">
      <c r="A261" s="15"/>
      <c r="B261" s="15"/>
      <c r="C261" s="15"/>
      <c r="D261" s="15"/>
      <c r="E261" s="15"/>
    </row>
    <row r="262">
      <c r="A262" s="15"/>
      <c r="B262" s="15"/>
      <c r="C262" s="15"/>
      <c r="D262" s="15"/>
      <c r="E262" s="15"/>
    </row>
    <row r="263">
      <c r="A263" s="15"/>
      <c r="B263" s="15"/>
      <c r="C263" s="15"/>
      <c r="D263" s="15"/>
      <c r="E263" s="15"/>
    </row>
    <row r="264">
      <c r="A264" s="15"/>
      <c r="B264" s="15"/>
      <c r="C264" s="15"/>
      <c r="D264" s="15"/>
      <c r="E264" s="15"/>
    </row>
    <row r="265">
      <c r="A265" s="15"/>
      <c r="B265" s="15"/>
      <c r="C265" s="15"/>
      <c r="D265" s="15"/>
      <c r="E265" s="15"/>
    </row>
    <row r="266">
      <c r="A266" s="15"/>
      <c r="B266" s="15"/>
      <c r="C266" s="15"/>
      <c r="D266" s="15"/>
      <c r="E266" s="15"/>
    </row>
    <row r="267">
      <c r="A267" s="15"/>
      <c r="B267" s="15"/>
      <c r="C267" s="15"/>
      <c r="D267" s="15"/>
      <c r="E267" s="15"/>
    </row>
    <row r="268">
      <c r="A268" s="15"/>
      <c r="B268" s="15"/>
      <c r="C268" s="15"/>
      <c r="D268" s="15"/>
      <c r="E268" s="15"/>
    </row>
    <row r="269">
      <c r="A269" s="15"/>
      <c r="B269" s="15"/>
      <c r="C269" s="15"/>
      <c r="D269" s="15"/>
      <c r="E269" s="15"/>
    </row>
    <row r="270">
      <c r="A270" s="15"/>
      <c r="B270" s="15"/>
      <c r="C270" s="15"/>
      <c r="D270" s="15"/>
      <c r="E270" s="15"/>
    </row>
    <row r="271">
      <c r="A271" s="15"/>
      <c r="B271" s="15"/>
      <c r="C271" s="15"/>
      <c r="D271" s="15"/>
      <c r="E271" s="15"/>
    </row>
    <row r="272">
      <c r="A272" s="15"/>
      <c r="B272" s="15"/>
      <c r="C272" s="15"/>
      <c r="D272" s="15"/>
      <c r="E272" s="15"/>
    </row>
    <row r="273">
      <c r="A273" s="15"/>
      <c r="B273" s="15"/>
      <c r="C273" s="15"/>
      <c r="D273" s="15"/>
      <c r="E273" s="15"/>
    </row>
    <row r="274">
      <c r="A274" s="15"/>
      <c r="B274" s="15"/>
      <c r="C274" s="15"/>
      <c r="D274" s="15"/>
      <c r="E274" s="15"/>
    </row>
    <row r="275">
      <c r="A275" s="15"/>
      <c r="B275" s="15"/>
      <c r="C275" s="15"/>
      <c r="D275" s="15"/>
      <c r="E275" s="15"/>
    </row>
    <row r="276">
      <c r="A276" s="15"/>
      <c r="B276" s="15"/>
      <c r="C276" s="15"/>
      <c r="D276" s="15"/>
      <c r="E276" s="15"/>
    </row>
    <row r="277">
      <c r="A277" s="15"/>
      <c r="B277" s="15"/>
      <c r="C277" s="15"/>
      <c r="D277" s="15"/>
      <c r="E277" s="15"/>
    </row>
    <row r="278">
      <c r="A278" s="15"/>
      <c r="B278" s="15"/>
      <c r="C278" s="15"/>
      <c r="D278" s="15"/>
      <c r="E278" s="15"/>
    </row>
    <row r="279">
      <c r="A279" s="15"/>
      <c r="B279" s="15"/>
      <c r="C279" s="15"/>
      <c r="D279" s="15"/>
      <c r="E279" s="15"/>
    </row>
    <row r="280">
      <c r="A280" s="15"/>
      <c r="B280" s="15"/>
      <c r="C280" s="15"/>
      <c r="D280" s="15"/>
      <c r="E280" s="15"/>
    </row>
    <row r="281">
      <c r="A281" s="15"/>
      <c r="B281" s="15"/>
      <c r="C281" s="15"/>
      <c r="D281" s="15"/>
      <c r="E281" s="15"/>
    </row>
    <row r="282">
      <c r="A282" s="15"/>
      <c r="B282" s="15"/>
      <c r="C282" s="15"/>
      <c r="D282" s="15"/>
      <c r="E282" s="15"/>
    </row>
    <row r="283">
      <c r="A283" s="15"/>
      <c r="B283" s="15"/>
      <c r="C283" s="15"/>
      <c r="D283" s="15"/>
      <c r="E283" s="15"/>
    </row>
    <row r="284">
      <c r="A284" s="15"/>
      <c r="B284" s="15"/>
      <c r="C284" s="15"/>
      <c r="D284" s="15"/>
      <c r="E284" s="15"/>
    </row>
    <row r="285">
      <c r="A285" s="15"/>
      <c r="B285" s="15"/>
      <c r="C285" s="15"/>
      <c r="D285" s="15"/>
      <c r="E285" s="15"/>
    </row>
    <row r="286">
      <c r="A286" s="15"/>
      <c r="B286" s="15"/>
      <c r="C286" s="15"/>
      <c r="D286" s="15"/>
      <c r="E286" s="15"/>
    </row>
    <row r="287">
      <c r="A287" s="15"/>
      <c r="B287" s="15"/>
      <c r="C287" s="15"/>
      <c r="D287" s="15"/>
      <c r="E287" s="15"/>
    </row>
    <row r="288">
      <c r="A288" s="15"/>
      <c r="B288" s="15"/>
      <c r="C288" s="15"/>
      <c r="D288" s="15"/>
      <c r="E288" s="15"/>
    </row>
    <row r="289">
      <c r="A289" s="15"/>
      <c r="B289" s="15"/>
      <c r="C289" s="15"/>
      <c r="D289" s="15"/>
      <c r="E289" s="15"/>
    </row>
    <row r="290">
      <c r="A290" s="15"/>
      <c r="B290" s="15"/>
      <c r="C290" s="15"/>
      <c r="D290" s="15"/>
      <c r="E290" s="15"/>
    </row>
    <row r="291">
      <c r="A291" s="15"/>
      <c r="B291" s="15"/>
      <c r="C291" s="15"/>
      <c r="D291" s="15"/>
      <c r="E291" s="15"/>
    </row>
    <row r="292">
      <c r="A292" s="15"/>
      <c r="B292" s="15"/>
      <c r="C292" s="15"/>
      <c r="D292" s="15"/>
      <c r="E292" s="15"/>
    </row>
    <row r="293">
      <c r="A293" s="15"/>
      <c r="B293" s="15"/>
      <c r="C293" s="15"/>
      <c r="D293" s="15"/>
      <c r="E293" s="15"/>
    </row>
    <row r="294">
      <c r="A294" s="15"/>
      <c r="B294" s="15"/>
      <c r="C294" s="15"/>
      <c r="D294" s="15"/>
      <c r="E294" s="15"/>
    </row>
    <row r="295">
      <c r="A295" s="15"/>
      <c r="B295" s="15"/>
      <c r="C295" s="15"/>
      <c r="D295" s="15"/>
      <c r="E295" s="15"/>
    </row>
    <row r="296">
      <c r="A296" s="15"/>
      <c r="B296" s="15"/>
      <c r="C296" s="15"/>
      <c r="D296" s="15"/>
      <c r="E296" s="15"/>
    </row>
    <row r="297">
      <c r="A297" s="15"/>
      <c r="B297" s="15"/>
      <c r="C297" s="15"/>
      <c r="D297" s="15"/>
      <c r="E297" s="15"/>
    </row>
    <row r="298">
      <c r="A298" s="15"/>
      <c r="B298" s="15"/>
      <c r="C298" s="15"/>
      <c r="D298" s="15"/>
      <c r="E298" s="15"/>
    </row>
    <row r="299">
      <c r="A299" s="15"/>
      <c r="B299" s="15"/>
      <c r="C299" s="15"/>
      <c r="D299" s="15"/>
      <c r="E299" s="15"/>
    </row>
    <row r="300">
      <c r="A300" s="15"/>
      <c r="B300" s="15"/>
      <c r="C300" s="15"/>
      <c r="D300" s="15"/>
      <c r="E300" s="15"/>
    </row>
    <row r="301">
      <c r="A301" s="15"/>
      <c r="B301" s="15"/>
      <c r="C301" s="15"/>
      <c r="D301" s="15"/>
      <c r="E301" s="15"/>
    </row>
    <row r="302">
      <c r="A302" s="15"/>
      <c r="B302" s="15"/>
      <c r="C302" s="15"/>
      <c r="D302" s="15"/>
      <c r="E302" s="15"/>
    </row>
    <row r="303">
      <c r="A303" s="15"/>
      <c r="B303" s="15"/>
      <c r="C303" s="15"/>
      <c r="D303" s="15"/>
      <c r="E303" s="15"/>
    </row>
    <row r="304">
      <c r="A304" s="15"/>
      <c r="B304" s="15"/>
      <c r="C304" s="15"/>
      <c r="D304" s="15"/>
      <c r="E304" s="15"/>
    </row>
    <row r="305">
      <c r="A305" s="15"/>
      <c r="B305" s="15"/>
      <c r="C305" s="15"/>
      <c r="D305" s="15"/>
      <c r="E305" s="15"/>
    </row>
    <row r="306">
      <c r="A306" s="15"/>
      <c r="B306" s="15"/>
      <c r="C306" s="15"/>
      <c r="D306" s="15"/>
      <c r="E306" s="15"/>
    </row>
    <row r="307">
      <c r="A307" s="15"/>
      <c r="B307" s="15"/>
      <c r="C307" s="15"/>
      <c r="D307" s="15"/>
      <c r="E307" s="15"/>
    </row>
    <row r="308">
      <c r="A308" s="15"/>
      <c r="B308" s="15"/>
      <c r="C308" s="15"/>
      <c r="D308" s="15"/>
      <c r="E308" s="15"/>
    </row>
    <row r="309">
      <c r="A309" s="15"/>
      <c r="B309" s="15"/>
      <c r="C309" s="15"/>
      <c r="D309" s="15"/>
      <c r="E309" s="15"/>
    </row>
    <row r="310">
      <c r="A310" s="15"/>
      <c r="B310" s="15"/>
      <c r="C310" s="15"/>
      <c r="D310" s="15"/>
      <c r="E310" s="15"/>
    </row>
    <row r="311">
      <c r="A311" s="15"/>
      <c r="B311" s="15"/>
      <c r="C311" s="15"/>
      <c r="D311" s="15"/>
      <c r="E311" s="15"/>
    </row>
    <row r="312">
      <c r="A312" s="15"/>
      <c r="B312" s="15"/>
      <c r="C312" s="15"/>
      <c r="D312" s="15"/>
      <c r="E312" s="15"/>
    </row>
    <row r="313">
      <c r="A313" s="15"/>
      <c r="B313" s="15"/>
      <c r="C313" s="15"/>
      <c r="D313" s="15"/>
      <c r="E313" s="15"/>
    </row>
    <row r="314">
      <c r="A314" s="15"/>
      <c r="B314" s="15"/>
      <c r="C314" s="15"/>
      <c r="D314" s="15"/>
      <c r="E314" s="15"/>
    </row>
    <row r="315">
      <c r="A315" s="15"/>
      <c r="B315" s="15"/>
      <c r="C315" s="15"/>
      <c r="D315" s="15"/>
      <c r="E315" s="15"/>
    </row>
    <row r="316">
      <c r="A316" s="15"/>
      <c r="B316" s="15"/>
      <c r="C316" s="15"/>
      <c r="D316" s="15"/>
      <c r="E316" s="15"/>
    </row>
    <row r="317">
      <c r="A317" s="15"/>
      <c r="B317" s="15"/>
      <c r="C317" s="15"/>
      <c r="D317" s="15"/>
      <c r="E317" s="15"/>
    </row>
    <row r="318">
      <c r="A318" s="15"/>
      <c r="B318" s="15"/>
      <c r="C318" s="15"/>
      <c r="D318" s="15"/>
      <c r="E318" s="15"/>
    </row>
    <row r="319">
      <c r="A319" s="15"/>
      <c r="B319" s="15"/>
      <c r="C319" s="15"/>
      <c r="D319" s="15"/>
      <c r="E319" s="15"/>
    </row>
    <row r="320">
      <c r="A320" s="15"/>
      <c r="B320" s="15"/>
      <c r="C320" s="15"/>
      <c r="D320" s="15"/>
      <c r="E320" s="15"/>
    </row>
    <row r="321">
      <c r="A321" s="15"/>
      <c r="B321" s="15"/>
      <c r="C321" s="15"/>
      <c r="D321" s="15"/>
      <c r="E321" s="15"/>
    </row>
    <row r="322">
      <c r="A322" s="15"/>
      <c r="B322" s="15"/>
      <c r="C322" s="15"/>
      <c r="D322" s="15"/>
      <c r="E322" s="15"/>
    </row>
    <row r="323">
      <c r="A323" s="15"/>
      <c r="B323" s="15"/>
      <c r="C323" s="15"/>
      <c r="D323" s="15"/>
      <c r="E323" s="15"/>
    </row>
    <row r="324">
      <c r="A324" s="15"/>
      <c r="B324" s="15"/>
      <c r="C324" s="15"/>
      <c r="D324" s="15"/>
      <c r="E324" s="15"/>
    </row>
    <row r="325">
      <c r="A325" s="15"/>
      <c r="B325" s="15"/>
      <c r="C325" s="15"/>
      <c r="D325" s="15"/>
      <c r="E325" s="15"/>
    </row>
    <row r="326">
      <c r="A326" s="15"/>
      <c r="B326" s="15"/>
      <c r="C326" s="15"/>
      <c r="D326" s="15"/>
      <c r="E326" s="15"/>
    </row>
    <row r="327">
      <c r="A327" s="15"/>
      <c r="B327" s="15"/>
      <c r="C327" s="15"/>
      <c r="D327" s="15"/>
      <c r="E327" s="15"/>
    </row>
    <row r="328">
      <c r="A328" s="15"/>
      <c r="B328" s="15"/>
      <c r="C328" s="15"/>
      <c r="D328" s="15"/>
      <c r="E328" s="15"/>
    </row>
    <row r="329">
      <c r="A329" s="15"/>
      <c r="B329" s="15"/>
      <c r="C329" s="15"/>
      <c r="D329" s="15"/>
      <c r="E329" s="15"/>
    </row>
    <row r="330">
      <c r="A330" s="15"/>
      <c r="B330" s="15"/>
      <c r="C330" s="15"/>
      <c r="D330" s="15"/>
      <c r="E330" s="15"/>
    </row>
    <row r="331">
      <c r="A331" s="15"/>
      <c r="B331" s="15"/>
      <c r="C331" s="15"/>
      <c r="D331" s="15"/>
      <c r="E331" s="15"/>
    </row>
    <row r="332">
      <c r="A332" s="15"/>
      <c r="B332" s="15"/>
      <c r="C332" s="15"/>
      <c r="D332" s="15"/>
      <c r="E332" s="15"/>
    </row>
    <row r="333">
      <c r="A333" s="15"/>
      <c r="B333" s="15"/>
      <c r="C333" s="15"/>
      <c r="D333" s="15"/>
      <c r="E333" s="15"/>
    </row>
    <row r="334">
      <c r="A334" s="15"/>
      <c r="B334" s="15"/>
      <c r="C334" s="15"/>
      <c r="D334" s="15"/>
      <c r="E334" s="15"/>
    </row>
    <row r="335">
      <c r="A335" s="15"/>
      <c r="B335" s="15"/>
      <c r="C335" s="15"/>
      <c r="D335" s="15"/>
      <c r="E335" s="15"/>
    </row>
    <row r="336">
      <c r="A336" s="15"/>
      <c r="B336" s="15"/>
      <c r="C336" s="15"/>
      <c r="D336" s="15"/>
      <c r="E336" s="15"/>
    </row>
    <row r="337">
      <c r="A337" s="15"/>
      <c r="B337" s="15"/>
      <c r="C337" s="15"/>
      <c r="D337" s="15"/>
      <c r="E337" s="15"/>
    </row>
    <row r="338">
      <c r="A338" s="15"/>
      <c r="B338" s="15"/>
      <c r="C338" s="15"/>
      <c r="D338" s="15"/>
      <c r="E338" s="15"/>
    </row>
    <row r="339">
      <c r="A339" s="15"/>
      <c r="B339" s="15"/>
      <c r="C339" s="15"/>
      <c r="D339" s="15"/>
      <c r="E339" s="15"/>
    </row>
    <row r="340">
      <c r="A340" s="15"/>
      <c r="B340" s="15"/>
      <c r="C340" s="15"/>
      <c r="D340" s="15"/>
      <c r="E340" s="15"/>
    </row>
    <row r="341">
      <c r="A341" s="15"/>
      <c r="B341" s="15"/>
      <c r="C341" s="15"/>
      <c r="D341" s="15"/>
      <c r="E341" s="15"/>
    </row>
    <row r="342">
      <c r="A342" s="15"/>
      <c r="B342" s="15"/>
      <c r="C342" s="15"/>
      <c r="D342" s="15"/>
      <c r="E342" s="15"/>
    </row>
    <row r="343">
      <c r="A343" s="15"/>
      <c r="B343" s="15"/>
      <c r="C343" s="15"/>
      <c r="D343" s="15"/>
      <c r="E343" s="15"/>
    </row>
    <row r="344">
      <c r="A344" s="15"/>
      <c r="B344" s="15"/>
      <c r="C344" s="15"/>
      <c r="D344" s="15"/>
      <c r="E344" s="15"/>
    </row>
    <row r="345">
      <c r="A345" s="15"/>
      <c r="B345" s="15"/>
      <c r="C345" s="15"/>
      <c r="D345" s="15"/>
      <c r="E345" s="15"/>
    </row>
    <row r="346">
      <c r="A346" s="15"/>
      <c r="B346" s="15"/>
      <c r="C346" s="15"/>
      <c r="D346" s="15"/>
      <c r="E346" s="15"/>
    </row>
    <row r="347">
      <c r="A347" s="15"/>
      <c r="B347" s="15"/>
      <c r="C347" s="15"/>
      <c r="D347" s="15"/>
      <c r="E347" s="15"/>
    </row>
    <row r="348">
      <c r="A348" s="15"/>
      <c r="B348" s="15"/>
      <c r="C348" s="15"/>
      <c r="D348" s="15"/>
      <c r="E348" s="15"/>
    </row>
    <row r="349">
      <c r="A349" s="15"/>
      <c r="B349" s="15"/>
      <c r="C349" s="15"/>
      <c r="D349" s="15"/>
      <c r="E349" s="15"/>
    </row>
    <row r="350">
      <c r="A350" s="15"/>
      <c r="B350" s="15"/>
      <c r="C350" s="15"/>
      <c r="D350" s="15"/>
      <c r="E350" s="15"/>
    </row>
    <row r="351">
      <c r="A351" s="15"/>
      <c r="B351" s="15"/>
      <c r="C351" s="15"/>
      <c r="D351" s="15"/>
      <c r="E351" s="15"/>
    </row>
    <row r="352">
      <c r="A352" s="15"/>
      <c r="B352" s="15"/>
      <c r="C352" s="15"/>
      <c r="D352" s="15"/>
      <c r="E352" s="15"/>
    </row>
    <row r="353">
      <c r="A353" s="15"/>
      <c r="B353" s="15"/>
      <c r="C353" s="15"/>
      <c r="D353" s="15"/>
      <c r="E353" s="15"/>
    </row>
    <row r="354">
      <c r="A354" s="15"/>
      <c r="B354" s="15"/>
      <c r="C354" s="15"/>
      <c r="D354" s="15"/>
      <c r="E354" s="15"/>
    </row>
    <row r="355">
      <c r="A355" s="15"/>
      <c r="B355" s="15"/>
      <c r="C355" s="15"/>
      <c r="D355" s="15"/>
      <c r="E355" s="15"/>
    </row>
    <row r="356">
      <c r="A356" s="15"/>
      <c r="B356" s="15"/>
      <c r="C356" s="15"/>
      <c r="D356" s="15"/>
      <c r="E356" s="15"/>
    </row>
    <row r="357">
      <c r="A357" s="15"/>
      <c r="B357" s="15"/>
      <c r="C357" s="15"/>
      <c r="D357" s="15"/>
      <c r="E357" s="15"/>
    </row>
    <row r="358">
      <c r="A358" s="15"/>
      <c r="B358" s="15"/>
      <c r="C358" s="15"/>
      <c r="D358" s="15"/>
      <c r="E358" s="15"/>
    </row>
    <row r="359">
      <c r="A359" s="15"/>
      <c r="B359" s="15"/>
      <c r="C359" s="15"/>
      <c r="D359" s="15"/>
      <c r="E359" s="15"/>
    </row>
    <row r="360">
      <c r="A360" s="15"/>
      <c r="B360" s="15"/>
      <c r="C360" s="15"/>
      <c r="D360" s="15"/>
      <c r="E360" s="15"/>
    </row>
    <row r="361">
      <c r="A361" s="15"/>
      <c r="B361" s="15"/>
      <c r="C361" s="15"/>
      <c r="D361" s="15"/>
      <c r="E361" s="15"/>
    </row>
    <row r="362">
      <c r="A362" s="15"/>
      <c r="B362" s="15"/>
      <c r="C362" s="15"/>
      <c r="D362" s="15"/>
      <c r="E362" s="15"/>
    </row>
    <row r="363">
      <c r="A363" s="15"/>
      <c r="B363" s="15"/>
      <c r="C363" s="15"/>
      <c r="D363" s="15"/>
      <c r="E363" s="15"/>
    </row>
    <row r="364">
      <c r="A364" s="15"/>
      <c r="B364" s="15"/>
      <c r="C364" s="15"/>
      <c r="D364" s="15"/>
      <c r="E364" s="15"/>
    </row>
    <row r="365">
      <c r="A365" s="15"/>
      <c r="B365" s="15"/>
      <c r="C365" s="15"/>
      <c r="D365" s="15"/>
      <c r="E365" s="15"/>
    </row>
    <row r="366">
      <c r="A366" s="15"/>
      <c r="B366" s="15"/>
      <c r="C366" s="15"/>
      <c r="D366" s="15"/>
      <c r="E366" s="15"/>
    </row>
    <row r="367">
      <c r="A367" s="15"/>
      <c r="B367" s="15"/>
      <c r="C367" s="15"/>
      <c r="D367" s="15"/>
      <c r="E367" s="15"/>
    </row>
    <row r="368">
      <c r="A368" s="15"/>
      <c r="B368" s="15"/>
      <c r="C368" s="15"/>
      <c r="D368" s="15"/>
      <c r="E368" s="15"/>
    </row>
    <row r="369">
      <c r="A369" s="15"/>
      <c r="B369" s="15"/>
      <c r="C369" s="15"/>
      <c r="D369" s="15"/>
      <c r="E369" s="15"/>
    </row>
    <row r="370">
      <c r="A370" s="15"/>
      <c r="B370" s="15"/>
      <c r="C370" s="15"/>
      <c r="D370" s="15"/>
      <c r="E370" s="15"/>
    </row>
    <row r="371">
      <c r="A371" s="15"/>
      <c r="B371" s="15"/>
      <c r="C371" s="15"/>
      <c r="D371" s="15"/>
      <c r="E371" s="15"/>
    </row>
    <row r="372">
      <c r="A372" s="15"/>
      <c r="B372" s="15"/>
      <c r="C372" s="15"/>
      <c r="D372" s="15"/>
      <c r="E372" s="15"/>
    </row>
    <row r="373">
      <c r="A373" s="15"/>
      <c r="B373" s="15"/>
      <c r="C373" s="15"/>
      <c r="D373" s="15"/>
      <c r="E373" s="15"/>
    </row>
    <row r="374">
      <c r="A374" s="15"/>
      <c r="B374" s="15"/>
      <c r="C374" s="15"/>
      <c r="D374" s="15"/>
      <c r="E374" s="15"/>
    </row>
    <row r="375">
      <c r="A375" s="15"/>
      <c r="B375" s="15"/>
      <c r="C375" s="15"/>
      <c r="D375" s="15"/>
      <c r="E375" s="15"/>
    </row>
    <row r="376">
      <c r="A376" s="15"/>
      <c r="B376" s="15"/>
      <c r="C376" s="15"/>
      <c r="D376" s="15"/>
      <c r="E376" s="15"/>
    </row>
    <row r="377">
      <c r="A377" s="15"/>
      <c r="B377" s="15"/>
      <c r="C377" s="15"/>
      <c r="D377" s="15"/>
      <c r="E377" s="15"/>
    </row>
    <row r="378">
      <c r="A378" s="15"/>
      <c r="B378" s="15"/>
      <c r="C378" s="15"/>
      <c r="D378" s="15"/>
      <c r="E378" s="15"/>
    </row>
    <row r="379">
      <c r="A379" s="15"/>
      <c r="B379" s="15"/>
      <c r="C379" s="15"/>
      <c r="D379" s="15"/>
      <c r="E379" s="15"/>
    </row>
    <row r="380">
      <c r="A380" s="15"/>
      <c r="B380" s="15"/>
      <c r="C380" s="15"/>
      <c r="D380" s="15"/>
      <c r="E380" s="15"/>
    </row>
    <row r="381">
      <c r="A381" s="15"/>
      <c r="B381" s="15"/>
      <c r="C381" s="15"/>
      <c r="D381" s="15"/>
      <c r="E381" s="15"/>
    </row>
    <row r="382">
      <c r="A382" s="15"/>
      <c r="B382" s="15"/>
      <c r="C382" s="15"/>
      <c r="D382" s="15"/>
      <c r="E382" s="15"/>
    </row>
    <row r="383">
      <c r="A383" s="15"/>
      <c r="B383" s="15"/>
      <c r="C383" s="15"/>
      <c r="D383" s="15"/>
      <c r="E383" s="15"/>
    </row>
    <row r="384">
      <c r="A384" s="15"/>
      <c r="B384" s="15"/>
      <c r="C384" s="15"/>
      <c r="D384" s="15"/>
      <c r="E384" s="15"/>
    </row>
    <row r="385">
      <c r="A385" s="15"/>
      <c r="B385" s="15"/>
      <c r="C385" s="15"/>
      <c r="D385" s="15"/>
      <c r="E385" s="15"/>
    </row>
    <row r="386">
      <c r="A386" s="15"/>
      <c r="B386" s="15"/>
      <c r="C386" s="15"/>
      <c r="D386" s="15"/>
      <c r="E386" s="15"/>
    </row>
    <row r="387">
      <c r="A387" s="15"/>
      <c r="B387" s="15"/>
      <c r="C387" s="15"/>
      <c r="D387" s="15"/>
      <c r="E387" s="15"/>
    </row>
    <row r="388">
      <c r="A388" s="15"/>
      <c r="B388" s="15"/>
      <c r="C388" s="15"/>
      <c r="D388" s="15"/>
      <c r="E388" s="15"/>
    </row>
    <row r="389">
      <c r="A389" s="15"/>
      <c r="B389" s="15"/>
      <c r="C389" s="15"/>
      <c r="D389" s="15"/>
      <c r="E389" s="15"/>
    </row>
    <row r="390">
      <c r="A390" s="15"/>
      <c r="B390" s="15"/>
      <c r="C390" s="15"/>
      <c r="D390" s="15"/>
      <c r="E390" s="15"/>
    </row>
    <row r="391">
      <c r="A391" s="15"/>
      <c r="B391" s="15"/>
      <c r="C391" s="15"/>
      <c r="D391" s="15"/>
      <c r="E391" s="15"/>
    </row>
    <row r="392">
      <c r="A392" s="15"/>
      <c r="B392" s="15"/>
      <c r="C392" s="15"/>
      <c r="D392" s="15"/>
      <c r="E392" s="15"/>
    </row>
    <row r="393">
      <c r="A393" s="15"/>
      <c r="B393" s="15"/>
      <c r="C393" s="15"/>
      <c r="D393" s="15"/>
      <c r="E393" s="15"/>
    </row>
    <row r="394">
      <c r="A394" s="15"/>
      <c r="B394" s="15"/>
      <c r="C394" s="15"/>
      <c r="D394" s="15"/>
      <c r="E394" s="15"/>
    </row>
    <row r="395">
      <c r="A395" s="15"/>
      <c r="B395" s="15"/>
      <c r="C395" s="15"/>
      <c r="D395" s="15"/>
      <c r="E395" s="15"/>
    </row>
    <row r="396">
      <c r="A396" s="15"/>
      <c r="B396" s="15"/>
      <c r="C396" s="15"/>
      <c r="D396" s="15"/>
      <c r="E396" s="15"/>
    </row>
    <row r="397">
      <c r="A397" s="15"/>
      <c r="B397" s="15"/>
      <c r="C397" s="15"/>
      <c r="D397" s="15"/>
      <c r="E397" s="15"/>
    </row>
    <row r="398">
      <c r="A398" s="15"/>
      <c r="B398" s="15"/>
      <c r="C398" s="15"/>
      <c r="D398" s="15"/>
      <c r="E398" s="15"/>
    </row>
    <row r="399">
      <c r="A399" s="15"/>
      <c r="B399" s="15"/>
      <c r="C399" s="15"/>
      <c r="D399" s="15"/>
      <c r="E399" s="15"/>
    </row>
    <row r="400">
      <c r="A400" s="15"/>
      <c r="B400" s="15"/>
      <c r="C400" s="15"/>
      <c r="D400" s="15"/>
      <c r="E400" s="15"/>
    </row>
    <row r="401">
      <c r="A401" s="15"/>
      <c r="B401" s="15"/>
      <c r="C401" s="15"/>
      <c r="D401" s="15"/>
      <c r="E401" s="15"/>
    </row>
    <row r="402">
      <c r="A402" s="15"/>
      <c r="B402" s="15"/>
      <c r="C402" s="15"/>
      <c r="D402" s="15"/>
      <c r="E402" s="15"/>
    </row>
    <row r="403">
      <c r="A403" s="15"/>
      <c r="B403" s="15"/>
      <c r="C403" s="15"/>
      <c r="D403" s="15"/>
      <c r="E403" s="15"/>
    </row>
    <row r="404">
      <c r="A404" s="15"/>
      <c r="B404" s="15"/>
      <c r="C404" s="15"/>
      <c r="D404" s="15"/>
      <c r="E404" s="15"/>
    </row>
    <row r="405">
      <c r="A405" s="15"/>
      <c r="B405" s="15"/>
      <c r="C405" s="15"/>
      <c r="D405" s="15"/>
      <c r="E405" s="15"/>
    </row>
    <row r="406">
      <c r="A406" s="15"/>
      <c r="B406" s="15"/>
      <c r="C406" s="15"/>
      <c r="D406" s="15"/>
      <c r="E406" s="15"/>
    </row>
    <row r="407">
      <c r="A407" s="15"/>
      <c r="B407" s="15"/>
      <c r="C407" s="15"/>
      <c r="D407" s="15"/>
      <c r="E407" s="15"/>
    </row>
    <row r="408">
      <c r="A408" s="15"/>
      <c r="B408" s="15"/>
      <c r="C408" s="15"/>
      <c r="D408" s="15"/>
      <c r="E408" s="15"/>
    </row>
    <row r="409">
      <c r="A409" s="15"/>
      <c r="B409" s="15"/>
      <c r="C409" s="15"/>
      <c r="D409" s="15"/>
      <c r="E409" s="15"/>
    </row>
    <row r="410">
      <c r="A410" s="15"/>
      <c r="B410" s="15"/>
      <c r="C410" s="15"/>
      <c r="D410" s="15"/>
      <c r="E410" s="15"/>
    </row>
    <row r="411">
      <c r="A411" s="15"/>
      <c r="B411" s="15"/>
      <c r="C411" s="15"/>
      <c r="D411" s="15"/>
      <c r="E411" s="15"/>
    </row>
    <row r="412">
      <c r="A412" s="15"/>
      <c r="B412" s="15"/>
      <c r="C412" s="15"/>
      <c r="D412" s="15"/>
      <c r="E412" s="15"/>
    </row>
    <row r="413">
      <c r="A413" s="15"/>
      <c r="B413" s="15"/>
      <c r="C413" s="15"/>
      <c r="D413" s="15"/>
      <c r="E413" s="15"/>
    </row>
    <row r="414">
      <c r="A414" s="15"/>
      <c r="B414" s="15"/>
      <c r="C414" s="15"/>
      <c r="D414" s="15"/>
      <c r="E414" s="15"/>
    </row>
    <row r="415">
      <c r="A415" s="15"/>
      <c r="B415" s="15"/>
      <c r="C415" s="15"/>
      <c r="D415" s="15"/>
      <c r="E415" s="15"/>
    </row>
    <row r="416">
      <c r="A416" s="15"/>
      <c r="B416" s="15"/>
      <c r="C416" s="15"/>
      <c r="D416" s="15"/>
      <c r="E416" s="15"/>
    </row>
    <row r="417">
      <c r="A417" s="15"/>
      <c r="B417" s="15"/>
      <c r="C417" s="15"/>
      <c r="D417" s="15"/>
      <c r="E417" s="15"/>
    </row>
    <row r="418">
      <c r="A418" s="15"/>
      <c r="B418" s="15"/>
      <c r="C418" s="15"/>
      <c r="D418" s="15"/>
      <c r="E418" s="15"/>
    </row>
    <row r="419">
      <c r="A419" s="15"/>
      <c r="B419" s="15"/>
      <c r="C419" s="15"/>
      <c r="D419" s="15"/>
      <c r="E419" s="15"/>
    </row>
    <row r="420">
      <c r="A420" s="15"/>
      <c r="B420" s="15"/>
      <c r="C420" s="15"/>
      <c r="D420" s="15"/>
      <c r="E420" s="15"/>
    </row>
    <row r="421">
      <c r="A421" s="15"/>
      <c r="B421" s="15"/>
      <c r="C421" s="15"/>
      <c r="D421" s="15"/>
      <c r="E421" s="15"/>
    </row>
    <row r="422">
      <c r="A422" s="15"/>
      <c r="B422" s="15"/>
      <c r="C422" s="15"/>
      <c r="D422" s="15"/>
      <c r="E422" s="15"/>
    </row>
    <row r="423">
      <c r="A423" s="15"/>
      <c r="B423" s="15"/>
      <c r="C423" s="15"/>
      <c r="D423" s="15"/>
      <c r="E423" s="15"/>
    </row>
    <row r="424">
      <c r="A424" s="15"/>
      <c r="B424" s="15"/>
      <c r="C424" s="15"/>
      <c r="D424" s="15"/>
      <c r="E424" s="15"/>
    </row>
    <row r="425">
      <c r="A425" s="15"/>
      <c r="B425" s="15"/>
      <c r="C425" s="15"/>
      <c r="D425" s="15"/>
      <c r="E425" s="15"/>
    </row>
    <row r="426">
      <c r="A426" s="15"/>
      <c r="B426" s="15"/>
      <c r="C426" s="15"/>
      <c r="D426" s="15"/>
      <c r="E426" s="15"/>
    </row>
    <row r="427">
      <c r="A427" s="15"/>
      <c r="B427" s="15"/>
      <c r="C427" s="15"/>
      <c r="D427" s="15"/>
      <c r="E427" s="15"/>
    </row>
    <row r="428">
      <c r="A428" s="15"/>
      <c r="B428" s="15"/>
      <c r="C428" s="15"/>
      <c r="D428" s="15"/>
      <c r="E428" s="15"/>
    </row>
    <row r="429">
      <c r="A429" s="15"/>
      <c r="B429" s="15"/>
      <c r="C429" s="15"/>
      <c r="D429" s="15"/>
      <c r="E429" s="15"/>
    </row>
    <row r="430">
      <c r="A430" s="15"/>
      <c r="B430" s="15"/>
      <c r="C430" s="15"/>
      <c r="D430" s="15"/>
      <c r="E430" s="15"/>
    </row>
    <row r="431">
      <c r="A431" s="15"/>
      <c r="B431" s="15"/>
      <c r="C431" s="15"/>
      <c r="D431" s="15"/>
      <c r="E431" s="15"/>
    </row>
    <row r="432">
      <c r="A432" s="15"/>
      <c r="B432" s="15"/>
      <c r="C432" s="15"/>
      <c r="D432" s="15"/>
      <c r="E432" s="15"/>
    </row>
    <row r="433">
      <c r="A433" s="15"/>
      <c r="B433" s="15"/>
      <c r="C433" s="15"/>
      <c r="D433" s="15"/>
      <c r="E433" s="15"/>
    </row>
    <row r="434">
      <c r="A434" s="15"/>
      <c r="B434" s="15"/>
      <c r="C434" s="15"/>
      <c r="D434" s="15"/>
      <c r="E434" s="15"/>
    </row>
    <row r="435">
      <c r="A435" s="15"/>
      <c r="B435" s="15"/>
      <c r="C435" s="15"/>
      <c r="D435" s="15"/>
      <c r="E435" s="15"/>
    </row>
    <row r="436">
      <c r="A436" s="15"/>
      <c r="B436" s="15"/>
      <c r="C436" s="15"/>
      <c r="D436" s="15"/>
      <c r="E436" s="15"/>
    </row>
    <row r="437">
      <c r="A437" s="15"/>
      <c r="B437" s="15"/>
      <c r="C437" s="15"/>
      <c r="D437" s="15"/>
      <c r="E437" s="15"/>
    </row>
    <row r="438">
      <c r="A438" s="15"/>
      <c r="B438" s="15"/>
      <c r="C438" s="15"/>
      <c r="D438" s="15"/>
      <c r="E438" s="15"/>
    </row>
    <row r="439">
      <c r="A439" s="15"/>
      <c r="B439" s="15"/>
      <c r="C439" s="15"/>
      <c r="D439" s="15"/>
      <c r="E439" s="15"/>
    </row>
    <row r="440">
      <c r="A440" s="15"/>
      <c r="B440" s="15"/>
      <c r="C440" s="15"/>
      <c r="D440" s="15"/>
      <c r="E440" s="15"/>
    </row>
    <row r="441">
      <c r="A441" s="15"/>
      <c r="B441" s="15"/>
      <c r="C441" s="15"/>
      <c r="D441" s="15"/>
      <c r="E441" s="15"/>
    </row>
    <row r="442">
      <c r="A442" s="15"/>
      <c r="B442" s="15"/>
      <c r="C442" s="15"/>
      <c r="D442" s="15"/>
      <c r="E442" s="15"/>
    </row>
    <row r="443">
      <c r="A443" s="15"/>
      <c r="B443" s="15"/>
      <c r="C443" s="15"/>
      <c r="D443" s="15"/>
      <c r="E443" s="15"/>
    </row>
    <row r="444">
      <c r="A444" s="15"/>
      <c r="B444" s="15"/>
      <c r="C444" s="15"/>
      <c r="D444" s="15"/>
      <c r="E444" s="15"/>
    </row>
    <row r="445">
      <c r="A445" s="15"/>
      <c r="B445" s="15"/>
      <c r="C445" s="15"/>
      <c r="D445" s="15"/>
      <c r="E445" s="15"/>
    </row>
    <row r="446">
      <c r="A446" s="15"/>
      <c r="B446" s="15"/>
      <c r="C446" s="15"/>
      <c r="D446" s="15"/>
      <c r="E446" s="15"/>
    </row>
    <row r="447">
      <c r="A447" s="15"/>
      <c r="B447" s="15"/>
      <c r="C447" s="15"/>
      <c r="D447" s="15"/>
      <c r="E447" s="15"/>
    </row>
    <row r="448">
      <c r="A448" s="15"/>
      <c r="B448" s="15"/>
      <c r="C448" s="15"/>
      <c r="D448" s="15"/>
      <c r="E448" s="15"/>
    </row>
    <row r="449">
      <c r="A449" s="15"/>
      <c r="B449" s="15"/>
      <c r="C449" s="15"/>
      <c r="D449" s="15"/>
      <c r="E449" s="15"/>
    </row>
    <row r="450">
      <c r="A450" s="15"/>
      <c r="B450" s="15"/>
      <c r="C450" s="15"/>
      <c r="D450" s="15"/>
      <c r="E450" s="15"/>
    </row>
    <row r="451">
      <c r="A451" s="15"/>
      <c r="B451" s="15"/>
      <c r="C451" s="15"/>
      <c r="D451" s="15"/>
      <c r="E451" s="15"/>
    </row>
    <row r="452">
      <c r="A452" s="15"/>
      <c r="B452" s="15"/>
      <c r="C452" s="15"/>
      <c r="D452" s="15"/>
      <c r="E452" s="15"/>
    </row>
    <row r="453">
      <c r="A453" s="15"/>
      <c r="B453" s="15"/>
      <c r="C453" s="15"/>
      <c r="D453" s="15"/>
      <c r="E453" s="15"/>
    </row>
    <row r="454">
      <c r="A454" s="15"/>
      <c r="B454" s="15"/>
      <c r="C454" s="15"/>
      <c r="D454" s="15"/>
      <c r="E454" s="15"/>
    </row>
    <row r="455">
      <c r="A455" s="15"/>
      <c r="B455" s="15"/>
      <c r="C455" s="15"/>
      <c r="D455" s="15"/>
      <c r="E455" s="15"/>
    </row>
    <row r="456">
      <c r="A456" s="15"/>
      <c r="B456" s="15"/>
      <c r="C456" s="15"/>
      <c r="D456" s="15"/>
      <c r="E456" s="15"/>
    </row>
    <row r="457">
      <c r="A457" s="15"/>
      <c r="B457" s="15"/>
      <c r="C457" s="15"/>
      <c r="D457" s="15"/>
      <c r="E457" s="15"/>
    </row>
    <row r="458">
      <c r="A458" s="15"/>
      <c r="B458" s="15"/>
      <c r="C458" s="15"/>
      <c r="D458" s="15"/>
      <c r="E458" s="15"/>
    </row>
    <row r="459">
      <c r="A459" s="15"/>
      <c r="B459" s="15"/>
      <c r="C459" s="15"/>
      <c r="D459" s="15"/>
      <c r="E459" s="15"/>
    </row>
    <row r="460">
      <c r="A460" s="15"/>
      <c r="B460" s="15"/>
      <c r="C460" s="15"/>
      <c r="D460" s="15"/>
      <c r="E460" s="15"/>
    </row>
    <row r="461">
      <c r="A461" s="15"/>
      <c r="B461" s="15"/>
      <c r="C461" s="15"/>
      <c r="D461" s="15"/>
      <c r="E461" s="15"/>
    </row>
    <row r="462">
      <c r="A462" s="15"/>
      <c r="B462" s="15"/>
      <c r="C462" s="15"/>
      <c r="D462" s="15"/>
      <c r="E462" s="15"/>
    </row>
    <row r="463">
      <c r="A463" s="15"/>
      <c r="B463" s="15"/>
      <c r="C463" s="15"/>
      <c r="D463" s="15"/>
      <c r="E463" s="15"/>
    </row>
    <row r="464">
      <c r="A464" s="15"/>
      <c r="B464" s="15"/>
      <c r="C464" s="15"/>
      <c r="D464" s="15"/>
      <c r="E464" s="15"/>
    </row>
    <row r="465">
      <c r="A465" s="15"/>
      <c r="B465" s="15"/>
      <c r="C465" s="15"/>
      <c r="D465" s="15"/>
      <c r="E465" s="15"/>
    </row>
    <row r="466">
      <c r="A466" s="15"/>
      <c r="B466" s="15"/>
      <c r="C466" s="15"/>
      <c r="D466" s="15"/>
      <c r="E466" s="15"/>
    </row>
    <row r="467">
      <c r="A467" s="15"/>
      <c r="B467" s="15"/>
      <c r="C467" s="15"/>
      <c r="D467" s="15"/>
      <c r="E467" s="15"/>
    </row>
    <row r="468">
      <c r="A468" s="15"/>
      <c r="B468" s="15"/>
      <c r="C468" s="15"/>
      <c r="D468" s="15"/>
      <c r="E468" s="15"/>
    </row>
    <row r="469">
      <c r="A469" s="15"/>
      <c r="B469" s="15"/>
      <c r="C469" s="15"/>
      <c r="D469" s="15"/>
      <c r="E469" s="15"/>
    </row>
    <row r="470">
      <c r="A470" s="15"/>
      <c r="B470" s="15"/>
      <c r="C470" s="15"/>
      <c r="D470" s="15"/>
      <c r="E470" s="15"/>
    </row>
    <row r="471">
      <c r="A471" s="15"/>
      <c r="B471" s="15"/>
      <c r="C471" s="15"/>
      <c r="D471" s="15"/>
      <c r="E471" s="15"/>
    </row>
    <row r="472">
      <c r="A472" s="15"/>
      <c r="B472" s="15"/>
      <c r="C472" s="15"/>
      <c r="D472" s="15"/>
      <c r="E472" s="15"/>
    </row>
    <row r="473">
      <c r="A473" s="15"/>
      <c r="B473" s="15"/>
      <c r="C473" s="15"/>
      <c r="D473" s="15"/>
      <c r="E473" s="15"/>
    </row>
    <row r="474">
      <c r="A474" s="15"/>
      <c r="B474" s="15"/>
      <c r="C474" s="15"/>
      <c r="D474" s="15"/>
      <c r="E474" s="15"/>
    </row>
    <row r="475">
      <c r="A475" s="15"/>
      <c r="B475" s="15"/>
      <c r="C475" s="15"/>
      <c r="D475" s="15"/>
      <c r="E475" s="15"/>
    </row>
    <row r="476">
      <c r="A476" s="15"/>
      <c r="B476" s="15"/>
      <c r="C476" s="15"/>
      <c r="D476" s="15"/>
      <c r="E476" s="15"/>
    </row>
    <row r="477">
      <c r="A477" s="15"/>
      <c r="B477" s="15"/>
      <c r="C477" s="15"/>
      <c r="D477" s="15"/>
      <c r="E477" s="15"/>
    </row>
    <row r="478">
      <c r="A478" s="15"/>
      <c r="B478" s="15"/>
      <c r="C478" s="15"/>
      <c r="D478" s="15"/>
      <c r="E478" s="15"/>
    </row>
    <row r="479">
      <c r="A479" s="15"/>
      <c r="B479" s="15"/>
      <c r="C479" s="15"/>
      <c r="D479" s="15"/>
      <c r="E479" s="15"/>
    </row>
    <row r="480">
      <c r="A480" s="15"/>
      <c r="B480" s="15"/>
      <c r="C480" s="15"/>
      <c r="D480" s="15"/>
      <c r="E480" s="15"/>
    </row>
    <row r="481">
      <c r="A481" s="15"/>
      <c r="B481" s="15"/>
      <c r="C481" s="15"/>
      <c r="D481" s="15"/>
      <c r="E481" s="15"/>
    </row>
    <row r="482">
      <c r="A482" s="15"/>
      <c r="B482" s="15"/>
      <c r="C482" s="15"/>
      <c r="D482" s="15"/>
      <c r="E482" s="15"/>
    </row>
    <row r="483">
      <c r="A483" s="15"/>
      <c r="B483" s="15"/>
      <c r="C483" s="15"/>
      <c r="D483" s="15"/>
      <c r="E483" s="15"/>
    </row>
    <row r="484">
      <c r="A484" s="15"/>
      <c r="B484" s="15"/>
      <c r="C484" s="15"/>
      <c r="D484" s="15"/>
      <c r="E484" s="15"/>
    </row>
    <row r="485">
      <c r="A485" s="15"/>
      <c r="B485" s="15"/>
      <c r="C485" s="15"/>
      <c r="D485" s="15"/>
      <c r="E485" s="15"/>
    </row>
    <row r="486">
      <c r="A486" s="15"/>
      <c r="B486" s="15"/>
      <c r="C486" s="15"/>
      <c r="D486" s="15"/>
      <c r="E486" s="15"/>
    </row>
    <row r="487">
      <c r="A487" s="15"/>
      <c r="B487" s="15"/>
      <c r="C487" s="15"/>
      <c r="D487" s="15"/>
      <c r="E487" s="15"/>
    </row>
    <row r="488">
      <c r="A488" s="15"/>
      <c r="B488" s="15"/>
      <c r="C488" s="15"/>
      <c r="D488" s="15"/>
      <c r="E488" s="15"/>
    </row>
    <row r="489">
      <c r="A489" s="15"/>
      <c r="B489" s="15"/>
      <c r="C489" s="15"/>
      <c r="D489" s="15"/>
      <c r="E489" s="15"/>
    </row>
    <row r="490">
      <c r="A490" s="15"/>
      <c r="B490" s="15"/>
      <c r="C490" s="15"/>
      <c r="D490" s="15"/>
      <c r="E490" s="15"/>
    </row>
    <row r="491">
      <c r="A491" s="15"/>
      <c r="B491" s="15"/>
      <c r="C491" s="15"/>
      <c r="D491" s="15"/>
      <c r="E491" s="15"/>
    </row>
    <row r="492">
      <c r="A492" s="15"/>
      <c r="B492" s="15"/>
      <c r="C492" s="15"/>
      <c r="D492" s="15"/>
      <c r="E492" s="15"/>
    </row>
    <row r="493">
      <c r="A493" s="15"/>
      <c r="B493" s="15"/>
      <c r="C493" s="15"/>
      <c r="D493" s="15"/>
      <c r="E493" s="15"/>
    </row>
    <row r="494">
      <c r="A494" s="15"/>
      <c r="B494" s="15"/>
      <c r="C494" s="15"/>
      <c r="D494" s="15"/>
      <c r="E494" s="15"/>
    </row>
    <row r="495">
      <c r="A495" s="15"/>
      <c r="B495" s="15"/>
      <c r="C495" s="15"/>
      <c r="D495" s="15"/>
      <c r="E495" s="15"/>
    </row>
    <row r="496">
      <c r="A496" s="15"/>
      <c r="B496" s="15"/>
      <c r="C496" s="15"/>
      <c r="D496" s="15"/>
      <c r="E496" s="15"/>
    </row>
    <row r="497">
      <c r="A497" s="15"/>
      <c r="B497" s="15"/>
      <c r="C497" s="15"/>
      <c r="D497" s="15"/>
      <c r="E497" s="15"/>
    </row>
    <row r="498">
      <c r="A498" s="15"/>
      <c r="B498" s="15"/>
      <c r="C498" s="15"/>
      <c r="D498" s="15"/>
      <c r="E498" s="15"/>
    </row>
    <row r="499">
      <c r="A499" s="15"/>
      <c r="B499" s="15"/>
      <c r="C499" s="15"/>
      <c r="D499" s="15"/>
      <c r="E499" s="15"/>
    </row>
    <row r="500">
      <c r="A500" s="15"/>
      <c r="B500" s="15"/>
      <c r="C500" s="15"/>
      <c r="D500" s="15"/>
      <c r="E500" s="15"/>
    </row>
    <row r="501">
      <c r="A501" s="15"/>
      <c r="B501" s="15"/>
      <c r="C501" s="15"/>
      <c r="D501" s="15"/>
      <c r="E501" s="15"/>
    </row>
    <row r="502">
      <c r="A502" s="15"/>
      <c r="B502" s="15"/>
      <c r="C502" s="15"/>
      <c r="D502" s="15"/>
      <c r="E502" s="15"/>
    </row>
    <row r="503">
      <c r="A503" s="15"/>
      <c r="B503" s="15"/>
      <c r="C503" s="15"/>
      <c r="D503" s="15"/>
      <c r="E503" s="15"/>
    </row>
    <row r="504">
      <c r="A504" s="15"/>
      <c r="B504" s="15"/>
      <c r="C504" s="15"/>
      <c r="D504" s="15"/>
      <c r="E504" s="15"/>
    </row>
    <row r="505">
      <c r="A505" s="15"/>
      <c r="B505" s="15"/>
      <c r="C505" s="15"/>
      <c r="D505" s="15"/>
      <c r="E505" s="15"/>
    </row>
    <row r="506">
      <c r="A506" s="15"/>
      <c r="B506" s="15"/>
      <c r="C506" s="15"/>
      <c r="D506" s="15"/>
      <c r="E506" s="15"/>
    </row>
    <row r="507">
      <c r="A507" s="15"/>
      <c r="B507" s="15"/>
      <c r="C507" s="15"/>
      <c r="D507" s="15"/>
      <c r="E507" s="15"/>
    </row>
    <row r="508">
      <c r="A508" s="15"/>
      <c r="B508" s="15"/>
      <c r="C508" s="15"/>
      <c r="D508" s="15"/>
      <c r="E508" s="15"/>
    </row>
    <row r="509">
      <c r="A509" s="15"/>
      <c r="B509" s="15"/>
      <c r="C509" s="15"/>
      <c r="D509" s="15"/>
      <c r="E509" s="15"/>
    </row>
    <row r="510">
      <c r="A510" s="15"/>
      <c r="B510" s="15"/>
      <c r="C510" s="15"/>
      <c r="D510" s="15"/>
      <c r="E510" s="15"/>
    </row>
    <row r="511">
      <c r="A511" s="15"/>
      <c r="B511" s="15"/>
      <c r="C511" s="15"/>
      <c r="D511" s="15"/>
      <c r="E511" s="15"/>
    </row>
    <row r="512">
      <c r="A512" s="15"/>
      <c r="B512" s="15"/>
      <c r="C512" s="15"/>
      <c r="D512" s="15"/>
      <c r="E512" s="15"/>
    </row>
    <row r="513">
      <c r="A513" s="15"/>
      <c r="B513" s="15"/>
      <c r="C513" s="15"/>
      <c r="D513" s="15"/>
      <c r="E513" s="15"/>
    </row>
    <row r="514">
      <c r="A514" s="15"/>
      <c r="B514" s="15"/>
      <c r="C514" s="15"/>
      <c r="D514" s="15"/>
      <c r="E514" s="15"/>
    </row>
    <row r="515">
      <c r="A515" s="15"/>
      <c r="B515" s="15"/>
      <c r="C515" s="15"/>
      <c r="D515" s="15"/>
      <c r="E515" s="15"/>
    </row>
    <row r="516">
      <c r="A516" s="15"/>
      <c r="B516" s="15"/>
      <c r="C516" s="15"/>
      <c r="D516" s="15"/>
      <c r="E516" s="15"/>
    </row>
    <row r="517">
      <c r="A517" s="15"/>
      <c r="B517" s="15"/>
      <c r="C517" s="15"/>
      <c r="D517" s="15"/>
      <c r="E517" s="15"/>
    </row>
    <row r="518">
      <c r="A518" s="15"/>
      <c r="B518" s="15"/>
      <c r="C518" s="15"/>
      <c r="D518" s="15"/>
      <c r="E518" s="15"/>
    </row>
    <row r="519">
      <c r="A519" s="15"/>
      <c r="B519" s="15"/>
      <c r="C519" s="15"/>
      <c r="D519" s="15"/>
      <c r="E519" s="15"/>
    </row>
    <row r="520">
      <c r="A520" s="15"/>
      <c r="B520" s="15"/>
      <c r="C520" s="15"/>
      <c r="D520" s="15"/>
      <c r="E520" s="15"/>
    </row>
    <row r="521">
      <c r="A521" s="15"/>
      <c r="B521" s="15"/>
      <c r="C521" s="15"/>
      <c r="D521" s="15"/>
      <c r="E521" s="15"/>
    </row>
    <row r="522">
      <c r="A522" s="15"/>
      <c r="B522" s="15"/>
      <c r="C522" s="15"/>
      <c r="D522" s="15"/>
      <c r="E522" s="15"/>
    </row>
    <row r="523">
      <c r="A523" s="15"/>
      <c r="B523" s="15"/>
      <c r="C523" s="15"/>
      <c r="D523" s="15"/>
      <c r="E523" s="15"/>
    </row>
    <row r="524">
      <c r="A524" s="15"/>
      <c r="B524" s="15"/>
      <c r="C524" s="15"/>
      <c r="D524" s="15"/>
      <c r="E524" s="15"/>
    </row>
    <row r="525">
      <c r="A525" s="15"/>
      <c r="B525" s="15"/>
      <c r="C525" s="15"/>
      <c r="D525" s="15"/>
      <c r="E525" s="15"/>
    </row>
    <row r="526">
      <c r="A526" s="15"/>
      <c r="B526" s="15"/>
      <c r="C526" s="15"/>
      <c r="D526" s="15"/>
      <c r="E526" s="15"/>
    </row>
    <row r="527">
      <c r="A527" s="15"/>
      <c r="B527" s="15"/>
      <c r="C527" s="15"/>
      <c r="D527" s="15"/>
      <c r="E527" s="15"/>
    </row>
    <row r="528">
      <c r="A528" s="15"/>
      <c r="B528" s="15"/>
      <c r="C528" s="15"/>
      <c r="D528" s="15"/>
      <c r="E528" s="15"/>
    </row>
    <row r="529">
      <c r="A529" s="15"/>
      <c r="B529" s="15"/>
      <c r="C529" s="15"/>
      <c r="D529" s="15"/>
      <c r="E529" s="15"/>
    </row>
    <row r="530">
      <c r="A530" s="15"/>
      <c r="B530" s="15"/>
      <c r="C530" s="15"/>
      <c r="D530" s="15"/>
      <c r="E530" s="15"/>
    </row>
    <row r="531">
      <c r="A531" s="15"/>
      <c r="B531" s="15"/>
      <c r="C531" s="15"/>
      <c r="D531" s="15"/>
      <c r="E531" s="15"/>
    </row>
    <row r="532">
      <c r="A532" s="15"/>
      <c r="B532" s="15"/>
      <c r="C532" s="15"/>
      <c r="D532" s="15"/>
      <c r="E532" s="15"/>
    </row>
    <row r="533">
      <c r="A533" s="15"/>
      <c r="B533" s="15"/>
      <c r="C533" s="15"/>
      <c r="D533" s="15"/>
      <c r="E533" s="15"/>
    </row>
    <row r="534">
      <c r="A534" s="15"/>
      <c r="B534" s="15"/>
      <c r="C534" s="15"/>
      <c r="D534" s="15"/>
      <c r="E534" s="15"/>
    </row>
    <row r="535">
      <c r="A535" s="15"/>
      <c r="B535" s="15"/>
      <c r="C535" s="15"/>
      <c r="D535" s="15"/>
      <c r="E535" s="15"/>
    </row>
    <row r="536">
      <c r="A536" s="15"/>
      <c r="B536" s="15"/>
      <c r="C536" s="15"/>
      <c r="D536" s="15"/>
      <c r="E536" s="15"/>
    </row>
    <row r="537">
      <c r="A537" s="15"/>
      <c r="B537" s="15"/>
      <c r="C537" s="15"/>
      <c r="D537" s="15"/>
      <c r="E537" s="15"/>
    </row>
    <row r="538">
      <c r="A538" s="15"/>
      <c r="B538" s="15"/>
      <c r="C538" s="15"/>
      <c r="D538" s="15"/>
      <c r="E538" s="15"/>
    </row>
    <row r="539">
      <c r="A539" s="15"/>
      <c r="B539" s="15"/>
      <c r="C539" s="15"/>
      <c r="D539" s="15"/>
      <c r="E539" s="15"/>
    </row>
    <row r="540">
      <c r="A540" s="15"/>
      <c r="B540" s="15"/>
      <c r="C540" s="15"/>
      <c r="D540" s="15"/>
      <c r="E540" s="15"/>
    </row>
    <row r="541">
      <c r="A541" s="15"/>
      <c r="B541" s="15"/>
      <c r="C541" s="15"/>
      <c r="D541" s="15"/>
      <c r="E541" s="15"/>
    </row>
    <row r="542">
      <c r="A542" s="15"/>
      <c r="B542" s="15"/>
      <c r="C542" s="15"/>
      <c r="D542" s="15"/>
      <c r="E542" s="15"/>
    </row>
    <row r="543">
      <c r="A543" s="15"/>
      <c r="B543" s="15"/>
      <c r="C543" s="15"/>
      <c r="D543" s="15"/>
      <c r="E543" s="15"/>
    </row>
    <row r="544">
      <c r="A544" s="15"/>
      <c r="B544" s="15"/>
      <c r="C544" s="15"/>
      <c r="D544" s="15"/>
      <c r="E544" s="15"/>
    </row>
    <row r="545">
      <c r="A545" s="15"/>
      <c r="B545" s="15"/>
      <c r="C545" s="15"/>
      <c r="D545" s="15"/>
      <c r="E545" s="15"/>
    </row>
    <row r="546">
      <c r="A546" s="15"/>
      <c r="B546" s="15"/>
      <c r="C546" s="15"/>
      <c r="D546" s="15"/>
      <c r="E546" s="15"/>
    </row>
    <row r="547">
      <c r="A547" s="15"/>
      <c r="B547" s="15"/>
      <c r="C547" s="15"/>
      <c r="D547" s="15"/>
      <c r="E547" s="15"/>
    </row>
    <row r="548">
      <c r="A548" s="15"/>
      <c r="B548" s="15"/>
      <c r="C548" s="15"/>
      <c r="D548" s="15"/>
      <c r="E548" s="15"/>
    </row>
    <row r="549">
      <c r="A549" s="15"/>
      <c r="B549" s="15"/>
      <c r="C549" s="15"/>
      <c r="D549" s="15"/>
      <c r="E549" s="15"/>
    </row>
    <row r="550">
      <c r="A550" s="15"/>
      <c r="B550" s="15"/>
      <c r="C550" s="15"/>
      <c r="D550" s="15"/>
      <c r="E550" s="15"/>
    </row>
    <row r="551">
      <c r="A551" s="15"/>
      <c r="B551" s="15"/>
      <c r="C551" s="15"/>
      <c r="D551" s="15"/>
      <c r="E551" s="15"/>
    </row>
    <row r="552">
      <c r="A552" s="15"/>
      <c r="B552" s="15"/>
      <c r="C552" s="15"/>
      <c r="D552" s="15"/>
      <c r="E552" s="15"/>
    </row>
    <row r="553">
      <c r="A553" s="15"/>
      <c r="B553" s="15"/>
      <c r="C553" s="15"/>
      <c r="D553" s="15"/>
      <c r="E553" s="15"/>
    </row>
    <row r="554">
      <c r="A554" s="15"/>
      <c r="B554" s="15"/>
      <c r="C554" s="15"/>
      <c r="D554" s="15"/>
      <c r="E554" s="15"/>
    </row>
    <row r="555">
      <c r="A555" s="15"/>
      <c r="B555" s="15"/>
      <c r="C555" s="15"/>
      <c r="D555" s="15"/>
      <c r="E555" s="15"/>
    </row>
    <row r="556">
      <c r="A556" s="15"/>
      <c r="B556" s="15"/>
      <c r="C556" s="15"/>
      <c r="D556" s="15"/>
      <c r="E556" s="15"/>
    </row>
    <row r="557">
      <c r="A557" s="15"/>
      <c r="B557" s="15"/>
      <c r="C557" s="15"/>
      <c r="D557" s="15"/>
      <c r="E557" s="15"/>
    </row>
    <row r="558">
      <c r="A558" s="15"/>
      <c r="B558" s="15"/>
      <c r="C558" s="15"/>
      <c r="D558" s="15"/>
      <c r="E558" s="15"/>
    </row>
    <row r="559">
      <c r="A559" s="15"/>
      <c r="B559" s="15"/>
      <c r="C559" s="15"/>
      <c r="D559" s="15"/>
      <c r="E559" s="15"/>
    </row>
    <row r="560">
      <c r="A560" s="15"/>
      <c r="B560" s="15"/>
      <c r="C560" s="15"/>
      <c r="D560" s="15"/>
      <c r="E560" s="15"/>
    </row>
    <row r="561">
      <c r="A561" s="15"/>
      <c r="B561" s="15"/>
      <c r="C561" s="15"/>
      <c r="D561" s="15"/>
      <c r="E561" s="15"/>
    </row>
    <row r="562">
      <c r="A562" s="15"/>
      <c r="B562" s="15"/>
      <c r="C562" s="15"/>
      <c r="D562" s="15"/>
      <c r="E562" s="15"/>
    </row>
    <row r="563">
      <c r="A563" s="15"/>
      <c r="B563" s="15"/>
      <c r="C563" s="15"/>
      <c r="D563" s="15"/>
      <c r="E563" s="15"/>
    </row>
    <row r="564">
      <c r="A564" s="15"/>
      <c r="B564" s="15"/>
      <c r="C564" s="15"/>
      <c r="D564" s="15"/>
      <c r="E564" s="15"/>
    </row>
    <row r="565">
      <c r="A565" s="15"/>
      <c r="B565" s="15"/>
      <c r="C565" s="15"/>
      <c r="D565" s="15"/>
      <c r="E565" s="15"/>
    </row>
    <row r="566">
      <c r="A566" s="15"/>
      <c r="B566" s="15"/>
      <c r="C566" s="15"/>
      <c r="D566" s="15"/>
      <c r="E566" s="15"/>
    </row>
    <row r="567">
      <c r="A567" s="15"/>
      <c r="B567" s="15"/>
      <c r="C567" s="15"/>
      <c r="D567" s="15"/>
      <c r="E567" s="15"/>
    </row>
    <row r="568">
      <c r="A568" s="15"/>
      <c r="B568" s="15"/>
      <c r="C568" s="15"/>
      <c r="D568" s="15"/>
      <c r="E568" s="15"/>
    </row>
    <row r="569">
      <c r="A569" s="15"/>
      <c r="B569" s="15"/>
      <c r="C569" s="15"/>
      <c r="D569" s="15"/>
      <c r="E569" s="15"/>
    </row>
    <row r="570">
      <c r="A570" s="15"/>
      <c r="B570" s="15"/>
      <c r="C570" s="15"/>
      <c r="D570" s="15"/>
      <c r="E570" s="15"/>
    </row>
    <row r="571">
      <c r="A571" s="15"/>
      <c r="B571" s="15"/>
      <c r="C571" s="15"/>
      <c r="D571" s="15"/>
      <c r="E571" s="15"/>
    </row>
    <row r="572">
      <c r="A572" s="15"/>
      <c r="B572" s="15"/>
      <c r="C572" s="15"/>
      <c r="D572" s="15"/>
      <c r="E572" s="15"/>
    </row>
    <row r="573">
      <c r="A573" s="15"/>
      <c r="B573" s="15"/>
      <c r="C573" s="15"/>
      <c r="D573" s="15"/>
      <c r="E573" s="15"/>
    </row>
    <row r="574">
      <c r="A574" s="15"/>
      <c r="B574" s="15"/>
      <c r="C574" s="15"/>
      <c r="D574" s="15"/>
      <c r="E574" s="15"/>
    </row>
    <row r="575">
      <c r="A575" s="15"/>
      <c r="B575" s="15"/>
      <c r="C575" s="15"/>
      <c r="D575" s="15"/>
      <c r="E575" s="15"/>
    </row>
    <row r="576">
      <c r="A576" s="15"/>
      <c r="B576" s="15"/>
      <c r="C576" s="15"/>
      <c r="D576" s="15"/>
      <c r="E576" s="15"/>
    </row>
    <row r="577">
      <c r="A577" s="15"/>
      <c r="B577" s="15"/>
      <c r="C577" s="15"/>
      <c r="D577" s="15"/>
      <c r="E577" s="15"/>
    </row>
    <row r="578">
      <c r="A578" s="15"/>
      <c r="B578" s="15"/>
      <c r="C578" s="15"/>
      <c r="D578" s="15"/>
      <c r="E578" s="15"/>
    </row>
    <row r="579">
      <c r="A579" s="15"/>
      <c r="B579" s="15"/>
      <c r="C579" s="15"/>
      <c r="D579" s="15"/>
      <c r="E579" s="15"/>
    </row>
    <row r="580">
      <c r="A580" s="15"/>
      <c r="B580" s="15"/>
      <c r="C580" s="15"/>
      <c r="D580" s="15"/>
      <c r="E580" s="15"/>
    </row>
    <row r="581">
      <c r="A581" s="15"/>
      <c r="B581" s="15"/>
      <c r="C581" s="15"/>
      <c r="D581" s="15"/>
      <c r="E581" s="15"/>
    </row>
    <row r="582">
      <c r="A582" s="15"/>
      <c r="B582" s="15"/>
      <c r="C582" s="15"/>
      <c r="D582" s="15"/>
      <c r="E582" s="15"/>
    </row>
    <row r="583">
      <c r="A583" s="15"/>
      <c r="B583" s="15"/>
      <c r="C583" s="15"/>
      <c r="D583" s="15"/>
      <c r="E583" s="15"/>
    </row>
    <row r="584">
      <c r="A584" s="15"/>
      <c r="B584" s="15"/>
      <c r="C584" s="15"/>
      <c r="D584" s="15"/>
      <c r="E584" s="15"/>
    </row>
    <row r="585">
      <c r="A585" s="15"/>
      <c r="B585" s="15"/>
      <c r="C585" s="15"/>
      <c r="D585" s="15"/>
      <c r="E585" s="15"/>
    </row>
    <row r="586">
      <c r="A586" s="15"/>
      <c r="B586" s="15"/>
      <c r="C586" s="15"/>
      <c r="D586" s="15"/>
      <c r="E586" s="15"/>
    </row>
    <row r="587">
      <c r="A587" s="15"/>
      <c r="B587" s="15"/>
      <c r="C587" s="15"/>
      <c r="D587" s="15"/>
      <c r="E587" s="15"/>
    </row>
    <row r="588">
      <c r="A588" s="15"/>
      <c r="B588" s="15"/>
      <c r="C588" s="15"/>
      <c r="D588" s="15"/>
      <c r="E588" s="15"/>
    </row>
    <row r="589">
      <c r="A589" s="15"/>
      <c r="B589" s="15"/>
      <c r="C589" s="15"/>
      <c r="D589" s="15"/>
      <c r="E589" s="15"/>
    </row>
    <row r="590">
      <c r="A590" s="15"/>
      <c r="B590" s="15"/>
      <c r="C590" s="15"/>
      <c r="D590" s="15"/>
      <c r="E590" s="15"/>
    </row>
    <row r="591">
      <c r="A591" s="15"/>
      <c r="B591" s="15"/>
      <c r="C591" s="15"/>
      <c r="D591" s="15"/>
      <c r="E591" s="15"/>
    </row>
    <row r="592">
      <c r="A592" s="15"/>
      <c r="B592" s="15"/>
      <c r="C592" s="15"/>
      <c r="D592" s="15"/>
      <c r="E592" s="15"/>
    </row>
    <row r="593">
      <c r="A593" s="15"/>
      <c r="B593" s="15"/>
      <c r="C593" s="15"/>
      <c r="D593" s="15"/>
      <c r="E593" s="15"/>
    </row>
    <row r="594">
      <c r="A594" s="15"/>
      <c r="B594" s="15"/>
      <c r="C594" s="15"/>
      <c r="D594" s="15"/>
      <c r="E594" s="15"/>
    </row>
    <row r="595">
      <c r="A595" s="15"/>
      <c r="B595" s="15"/>
      <c r="C595" s="15"/>
      <c r="D595" s="15"/>
      <c r="E595" s="15"/>
    </row>
    <row r="596">
      <c r="A596" s="15"/>
      <c r="B596" s="15"/>
      <c r="C596" s="15"/>
      <c r="D596" s="15"/>
      <c r="E596" s="15"/>
    </row>
    <row r="597">
      <c r="A597" s="15"/>
      <c r="B597" s="15"/>
      <c r="C597" s="15"/>
      <c r="D597" s="15"/>
      <c r="E597" s="15"/>
    </row>
    <row r="598">
      <c r="A598" s="15"/>
      <c r="B598" s="15"/>
      <c r="C598" s="15"/>
      <c r="D598" s="15"/>
      <c r="E598" s="15"/>
    </row>
    <row r="599">
      <c r="A599" s="15"/>
      <c r="B599" s="15"/>
      <c r="C599" s="15"/>
      <c r="D599" s="15"/>
      <c r="E599" s="15"/>
    </row>
    <row r="600">
      <c r="A600" s="15"/>
      <c r="B600" s="15"/>
      <c r="C600" s="15"/>
      <c r="D600" s="15"/>
      <c r="E600" s="15"/>
    </row>
    <row r="601">
      <c r="A601" s="15"/>
      <c r="B601" s="15"/>
      <c r="C601" s="15"/>
      <c r="D601" s="15"/>
      <c r="E601" s="15"/>
    </row>
    <row r="602">
      <c r="A602" s="15"/>
      <c r="B602" s="15"/>
      <c r="C602" s="15"/>
      <c r="D602" s="15"/>
      <c r="E602" s="15"/>
    </row>
    <row r="603">
      <c r="A603" s="15"/>
      <c r="B603" s="15"/>
      <c r="C603" s="15"/>
      <c r="D603" s="15"/>
      <c r="E603" s="15"/>
    </row>
    <row r="604">
      <c r="A604" s="15"/>
      <c r="B604" s="15"/>
      <c r="C604" s="15"/>
      <c r="D604" s="15"/>
      <c r="E604" s="15"/>
    </row>
    <row r="605">
      <c r="A605" s="15"/>
      <c r="B605" s="15"/>
      <c r="C605" s="15"/>
      <c r="D605" s="15"/>
      <c r="E605" s="15"/>
    </row>
    <row r="606">
      <c r="A606" s="15"/>
      <c r="B606" s="15"/>
      <c r="C606" s="15"/>
      <c r="D606" s="15"/>
      <c r="E606" s="15"/>
    </row>
    <row r="607">
      <c r="A607" s="15"/>
      <c r="B607" s="15"/>
      <c r="C607" s="15"/>
      <c r="D607" s="15"/>
      <c r="E607" s="15"/>
    </row>
    <row r="608">
      <c r="A608" s="15"/>
      <c r="B608" s="15"/>
      <c r="C608" s="15"/>
      <c r="D608" s="15"/>
      <c r="E608" s="15"/>
    </row>
    <row r="609">
      <c r="A609" s="15"/>
      <c r="B609" s="15"/>
      <c r="C609" s="15"/>
      <c r="D609" s="15"/>
      <c r="E609" s="15"/>
    </row>
    <row r="610">
      <c r="A610" s="15"/>
      <c r="B610" s="15"/>
      <c r="C610" s="15"/>
      <c r="D610" s="15"/>
      <c r="E610" s="15"/>
    </row>
    <row r="611">
      <c r="A611" s="15"/>
      <c r="B611" s="15"/>
      <c r="C611" s="15"/>
      <c r="D611" s="15"/>
      <c r="E611" s="15"/>
    </row>
    <row r="612">
      <c r="A612" s="15"/>
      <c r="B612" s="15"/>
      <c r="C612" s="15"/>
      <c r="D612" s="15"/>
      <c r="E612" s="15"/>
    </row>
    <row r="613">
      <c r="A613" s="15"/>
      <c r="B613" s="15"/>
      <c r="C613" s="15"/>
      <c r="D613" s="15"/>
      <c r="E613" s="15"/>
    </row>
    <row r="614">
      <c r="A614" s="15"/>
      <c r="B614" s="15"/>
      <c r="C614" s="15"/>
      <c r="D614" s="15"/>
      <c r="E614" s="15"/>
    </row>
    <row r="615">
      <c r="A615" s="15"/>
      <c r="B615" s="15"/>
      <c r="C615" s="15"/>
      <c r="D615" s="15"/>
      <c r="E615" s="15"/>
    </row>
    <row r="616">
      <c r="A616" s="15"/>
      <c r="B616" s="15"/>
      <c r="C616" s="15"/>
      <c r="D616" s="15"/>
      <c r="E616" s="15"/>
    </row>
    <row r="617">
      <c r="A617" s="15"/>
      <c r="B617" s="15"/>
      <c r="C617" s="15"/>
      <c r="D617" s="15"/>
      <c r="E617" s="15"/>
    </row>
    <row r="618">
      <c r="A618" s="15"/>
      <c r="B618" s="15"/>
      <c r="C618" s="15"/>
      <c r="D618" s="15"/>
      <c r="E618" s="15"/>
    </row>
    <row r="619">
      <c r="A619" s="15"/>
      <c r="B619" s="15"/>
      <c r="C619" s="15"/>
      <c r="D619" s="15"/>
      <c r="E619" s="15"/>
    </row>
    <row r="620">
      <c r="A620" s="15"/>
      <c r="B620" s="15"/>
      <c r="C620" s="15"/>
      <c r="D620" s="15"/>
      <c r="E620" s="15"/>
    </row>
    <row r="621">
      <c r="A621" s="15"/>
      <c r="B621" s="15"/>
      <c r="C621" s="15"/>
      <c r="D621" s="15"/>
      <c r="E621" s="15"/>
    </row>
    <row r="622">
      <c r="A622" s="15"/>
      <c r="B622" s="15"/>
      <c r="C622" s="15"/>
      <c r="D622" s="15"/>
      <c r="E622" s="15"/>
    </row>
    <row r="623">
      <c r="A623" s="15"/>
      <c r="B623" s="15"/>
      <c r="C623" s="15"/>
      <c r="D623" s="15"/>
      <c r="E623" s="15"/>
    </row>
    <row r="624">
      <c r="A624" s="15"/>
      <c r="B624" s="15"/>
      <c r="C624" s="15"/>
      <c r="D624" s="15"/>
      <c r="E624" s="15"/>
    </row>
    <row r="625">
      <c r="A625" s="15"/>
      <c r="B625" s="15"/>
      <c r="C625" s="15"/>
      <c r="D625" s="15"/>
      <c r="E625" s="15"/>
    </row>
    <row r="626">
      <c r="A626" s="15"/>
      <c r="B626" s="15"/>
      <c r="C626" s="15"/>
      <c r="D626" s="15"/>
      <c r="E626" s="15"/>
    </row>
    <row r="627">
      <c r="A627" s="15"/>
      <c r="B627" s="15"/>
      <c r="C627" s="15"/>
      <c r="D627" s="15"/>
      <c r="E627" s="15"/>
    </row>
    <row r="628">
      <c r="A628" s="15"/>
      <c r="B628" s="15"/>
      <c r="C628" s="15"/>
      <c r="D628" s="15"/>
      <c r="E628" s="15"/>
    </row>
    <row r="629">
      <c r="A629" s="15"/>
      <c r="B629" s="15"/>
      <c r="C629" s="15"/>
      <c r="D629" s="15"/>
      <c r="E629" s="15"/>
    </row>
    <row r="630">
      <c r="A630" s="15"/>
      <c r="B630" s="15"/>
      <c r="C630" s="15"/>
      <c r="D630" s="15"/>
      <c r="E630" s="15"/>
    </row>
    <row r="631">
      <c r="A631" s="15"/>
      <c r="B631" s="15"/>
      <c r="C631" s="15"/>
      <c r="D631" s="15"/>
      <c r="E631" s="15"/>
    </row>
    <row r="632">
      <c r="A632" s="15"/>
      <c r="B632" s="15"/>
      <c r="C632" s="15"/>
      <c r="D632" s="15"/>
      <c r="E632" s="15"/>
    </row>
    <row r="633">
      <c r="A633" s="15"/>
      <c r="B633" s="15"/>
      <c r="C633" s="15"/>
      <c r="D633" s="15"/>
      <c r="E633" s="15"/>
    </row>
    <row r="634">
      <c r="A634" s="15"/>
      <c r="B634" s="15"/>
      <c r="C634" s="15"/>
      <c r="D634" s="15"/>
      <c r="E634" s="15"/>
    </row>
    <row r="635">
      <c r="A635" s="15"/>
      <c r="B635" s="15"/>
      <c r="C635" s="15"/>
      <c r="D635" s="15"/>
      <c r="E635" s="15"/>
    </row>
    <row r="636">
      <c r="A636" s="15"/>
      <c r="B636" s="15"/>
      <c r="C636" s="15"/>
      <c r="D636" s="15"/>
      <c r="E636" s="15"/>
    </row>
    <row r="637">
      <c r="A637" s="15"/>
      <c r="B637" s="15"/>
      <c r="C637" s="15"/>
      <c r="D637" s="15"/>
      <c r="E637" s="15"/>
    </row>
    <row r="638">
      <c r="A638" s="15"/>
      <c r="B638" s="15"/>
      <c r="C638" s="15"/>
      <c r="D638" s="15"/>
      <c r="E638" s="15"/>
    </row>
    <row r="639">
      <c r="A639" s="15"/>
      <c r="B639" s="15"/>
      <c r="C639" s="15"/>
      <c r="D639" s="15"/>
      <c r="E639" s="15"/>
    </row>
    <row r="640">
      <c r="A640" s="15"/>
      <c r="B640" s="15"/>
      <c r="C640" s="15"/>
      <c r="D640" s="15"/>
      <c r="E640" s="15"/>
    </row>
    <row r="641">
      <c r="A641" s="15"/>
      <c r="B641" s="15"/>
      <c r="C641" s="15"/>
      <c r="D641" s="15"/>
      <c r="E641" s="15"/>
    </row>
    <row r="642">
      <c r="A642" s="15"/>
      <c r="B642" s="15"/>
      <c r="C642" s="15"/>
      <c r="D642" s="15"/>
      <c r="E642" s="15"/>
    </row>
    <row r="643">
      <c r="A643" s="15"/>
      <c r="B643" s="15"/>
      <c r="C643" s="15"/>
      <c r="D643" s="15"/>
      <c r="E643" s="15"/>
    </row>
    <row r="644">
      <c r="A644" s="15"/>
      <c r="B644" s="15"/>
      <c r="C644" s="15"/>
      <c r="D644" s="15"/>
      <c r="E644" s="15"/>
    </row>
    <row r="645">
      <c r="A645" s="15"/>
      <c r="B645" s="15"/>
      <c r="C645" s="15"/>
      <c r="D645" s="15"/>
      <c r="E645" s="15"/>
    </row>
    <row r="646">
      <c r="A646" s="15"/>
      <c r="B646" s="15"/>
      <c r="C646" s="15"/>
      <c r="D646" s="15"/>
      <c r="E646" s="15"/>
    </row>
    <row r="647">
      <c r="A647" s="15"/>
      <c r="B647" s="15"/>
      <c r="C647" s="15"/>
      <c r="D647" s="15"/>
      <c r="E647" s="15"/>
    </row>
    <row r="648">
      <c r="A648" s="15"/>
      <c r="B648" s="15"/>
      <c r="C648" s="15"/>
      <c r="D648" s="15"/>
      <c r="E648" s="15"/>
    </row>
    <row r="649">
      <c r="A649" s="15"/>
      <c r="B649" s="15"/>
      <c r="C649" s="15"/>
      <c r="D649" s="15"/>
      <c r="E649" s="15"/>
    </row>
    <row r="650">
      <c r="A650" s="15"/>
      <c r="B650" s="15"/>
      <c r="C650" s="15"/>
      <c r="D650" s="15"/>
      <c r="E650" s="15"/>
    </row>
    <row r="651">
      <c r="A651" s="15"/>
      <c r="B651" s="15"/>
      <c r="C651" s="15"/>
      <c r="D651" s="15"/>
      <c r="E651" s="15"/>
    </row>
    <row r="652">
      <c r="A652" s="15"/>
      <c r="B652" s="15"/>
      <c r="C652" s="15"/>
      <c r="D652" s="15"/>
      <c r="E652" s="15"/>
    </row>
    <row r="653">
      <c r="A653" s="15"/>
      <c r="B653" s="15"/>
      <c r="C653" s="15"/>
      <c r="D653" s="15"/>
      <c r="E653" s="15"/>
    </row>
    <row r="654">
      <c r="A654" s="15"/>
      <c r="B654" s="15"/>
      <c r="C654" s="15"/>
      <c r="D654" s="15"/>
      <c r="E654" s="15"/>
    </row>
    <row r="655">
      <c r="A655" s="15"/>
      <c r="B655" s="15"/>
      <c r="C655" s="15"/>
      <c r="D655" s="15"/>
      <c r="E655" s="15"/>
    </row>
    <row r="656">
      <c r="A656" s="15"/>
      <c r="B656" s="15"/>
      <c r="C656" s="15"/>
      <c r="D656" s="15"/>
      <c r="E656" s="15"/>
    </row>
    <row r="657">
      <c r="A657" s="15"/>
      <c r="B657" s="15"/>
      <c r="C657" s="15"/>
      <c r="D657" s="15"/>
      <c r="E657" s="15"/>
    </row>
    <row r="658">
      <c r="A658" s="15"/>
      <c r="B658" s="15"/>
      <c r="C658" s="15"/>
      <c r="D658" s="15"/>
      <c r="E658" s="15"/>
    </row>
    <row r="659">
      <c r="A659" s="15"/>
      <c r="B659" s="15"/>
      <c r="C659" s="15"/>
      <c r="D659" s="15"/>
      <c r="E659" s="15"/>
    </row>
    <row r="660">
      <c r="A660" s="15"/>
      <c r="B660" s="15"/>
      <c r="C660" s="15"/>
      <c r="D660" s="15"/>
      <c r="E660" s="15"/>
    </row>
    <row r="661">
      <c r="A661" s="15"/>
      <c r="B661" s="15"/>
      <c r="C661" s="15"/>
      <c r="D661" s="15"/>
      <c r="E661" s="15"/>
    </row>
    <row r="662">
      <c r="A662" s="15"/>
      <c r="B662" s="15"/>
      <c r="C662" s="15"/>
      <c r="D662" s="15"/>
      <c r="E662" s="15"/>
    </row>
    <row r="663">
      <c r="A663" s="15"/>
      <c r="B663" s="15"/>
      <c r="C663" s="15"/>
      <c r="D663" s="15"/>
      <c r="E663" s="15"/>
    </row>
    <row r="664">
      <c r="A664" s="15"/>
      <c r="B664" s="15"/>
      <c r="C664" s="15"/>
      <c r="D664" s="15"/>
      <c r="E664" s="15"/>
    </row>
    <row r="665">
      <c r="A665" s="15"/>
      <c r="B665" s="15"/>
      <c r="C665" s="15"/>
      <c r="D665" s="15"/>
      <c r="E665" s="15"/>
    </row>
    <row r="666">
      <c r="A666" s="15"/>
      <c r="B666" s="15"/>
      <c r="C666" s="15"/>
      <c r="D666" s="15"/>
      <c r="E666" s="15"/>
    </row>
    <row r="667">
      <c r="A667" s="15"/>
      <c r="B667" s="15"/>
      <c r="C667" s="15"/>
      <c r="D667" s="15"/>
      <c r="E667" s="15"/>
    </row>
    <row r="668">
      <c r="A668" s="15"/>
      <c r="B668" s="15"/>
      <c r="C668" s="15"/>
      <c r="D668" s="15"/>
      <c r="E668" s="15"/>
    </row>
    <row r="669">
      <c r="A669" s="15"/>
      <c r="B669" s="15"/>
      <c r="C669" s="15"/>
      <c r="D669" s="15"/>
      <c r="E669" s="15"/>
    </row>
    <row r="670">
      <c r="A670" s="15"/>
      <c r="B670" s="15"/>
      <c r="C670" s="15"/>
      <c r="D670" s="15"/>
      <c r="E670" s="15"/>
    </row>
    <row r="671">
      <c r="A671" s="15"/>
      <c r="B671" s="15"/>
      <c r="C671" s="15"/>
      <c r="D671" s="15"/>
      <c r="E671" s="15"/>
    </row>
    <row r="672">
      <c r="A672" s="15"/>
      <c r="B672" s="15"/>
      <c r="C672" s="15"/>
      <c r="D672" s="15"/>
      <c r="E672" s="15"/>
    </row>
    <row r="673">
      <c r="A673" s="15"/>
      <c r="B673" s="15"/>
      <c r="C673" s="15"/>
      <c r="D673" s="15"/>
      <c r="E673" s="15"/>
    </row>
    <row r="674">
      <c r="A674" s="15"/>
      <c r="B674" s="15"/>
      <c r="C674" s="15"/>
      <c r="D674" s="15"/>
      <c r="E674" s="15"/>
    </row>
    <row r="675">
      <c r="A675" s="15"/>
      <c r="B675" s="15"/>
      <c r="C675" s="15"/>
      <c r="D675" s="15"/>
      <c r="E675" s="15"/>
    </row>
    <row r="676">
      <c r="A676" s="15"/>
      <c r="B676" s="15"/>
      <c r="C676" s="15"/>
      <c r="D676" s="15"/>
      <c r="E676" s="15"/>
    </row>
    <row r="677">
      <c r="A677" s="15"/>
      <c r="B677" s="15"/>
      <c r="C677" s="15"/>
      <c r="D677" s="15"/>
      <c r="E677" s="15"/>
    </row>
    <row r="678">
      <c r="A678" s="15"/>
      <c r="B678" s="15"/>
      <c r="C678" s="15"/>
      <c r="D678" s="15"/>
      <c r="E678" s="15"/>
    </row>
    <row r="679">
      <c r="A679" s="15"/>
      <c r="B679" s="15"/>
      <c r="C679" s="15"/>
      <c r="D679" s="15"/>
      <c r="E679" s="15"/>
    </row>
    <row r="680">
      <c r="A680" s="15"/>
      <c r="B680" s="15"/>
      <c r="C680" s="15"/>
      <c r="D680" s="15"/>
      <c r="E680" s="15"/>
    </row>
    <row r="681">
      <c r="A681" s="15"/>
      <c r="B681" s="15"/>
      <c r="C681" s="15"/>
      <c r="D681" s="15"/>
      <c r="E681" s="15"/>
    </row>
    <row r="682">
      <c r="A682" s="15"/>
      <c r="B682" s="15"/>
      <c r="C682" s="15"/>
      <c r="D682" s="15"/>
      <c r="E682" s="15"/>
    </row>
    <row r="683">
      <c r="A683" s="15"/>
      <c r="B683" s="15"/>
      <c r="C683" s="15"/>
      <c r="D683" s="15"/>
      <c r="E683" s="15"/>
    </row>
    <row r="684">
      <c r="A684" s="15"/>
      <c r="B684" s="15"/>
      <c r="C684" s="15"/>
      <c r="D684" s="15"/>
      <c r="E684" s="15"/>
    </row>
    <row r="685">
      <c r="A685" s="15"/>
      <c r="B685" s="15"/>
      <c r="C685" s="15"/>
      <c r="D685" s="15"/>
      <c r="E685" s="15"/>
    </row>
    <row r="686">
      <c r="A686" s="15"/>
      <c r="B686" s="15"/>
      <c r="C686" s="15"/>
      <c r="D686" s="15"/>
      <c r="E686" s="15"/>
    </row>
    <row r="687">
      <c r="A687" s="15"/>
      <c r="B687" s="15"/>
      <c r="C687" s="15"/>
      <c r="D687" s="15"/>
      <c r="E687" s="15"/>
    </row>
    <row r="688">
      <c r="A688" s="15"/>
      <c r="B688" s="15"/>
      <c r="C688" s="15"/>
      <c r="D688" s="15"/>
      <c r="E688" s="15"/>
    </row>
    <row r="689">
      <c r="A689" s="15"/>
      <c r="B689" s="15"/>
      <c r="C689" s="15"/>
      <c r="D689" s="15"/>
      <c r="E689" s="15"/>
    </row>
    <row r="690">
      <c r="A690" s="15"/>
      <c r="B690" s="15"/>
      <c r="C690" s="15"/>
      <c r="D690" s="15"/>
      <c r="E690" s="15"/>
    </row>
    <row r="691">
      <c r="A691" s="15"/>
      <c r="B691" s="15"/>
      <c r="C691" s="15"/>
      <c r="D691" s="15"/>
      <c r="E691" s="15"/>
    </row>
    <row r="692">
      <c r="A692" s="15"/>
      <c r="B692" s="15"/>
      <c r="C692" s="15"/>
      <c r="D692" s="15"/>
      <c r="E692" s="15"/>
    </row>
    <row r="693">
      <c r="A693" s="15"/>
      <c r="B693" s="15"/>
      <c r="C693" s="15"/>
      <c r="D693" s="15"/>
      <c r="E693" s="15"/>
    </row>
    <row r="694">
      <c r="A694" s="15"/>
      <c r="B694" s="15"/>
      <c r="C694" s="15"/>
      <c r="D694" s="15"/>
      <c r="E694" s="15"/>
    </row>
    <row r="695">
      <c r="A695" s="15"/>
      <c r="B695" s="15"/>
      <c r="C695" s="15"/>
      <c r="D695" s="15"/>
      <c r="E695" s="15"/>
    </row>
    <row r="696">
      <c r="A696" s="15"/>
      <c r="B696" s="15"/>
      <c r="C696" s="15"/>
      <c r="D696" s="15"/>
      <c r="E696" s="15"/>
    </row>
    <row r="697">
      <c r="A697" s="15"/>
      <c r="B697" s="15"/>
      <c r="C697" s="15"/>
      <c r="D697" s="15"/>
      <c r="E697" s="15"/>
    </row>
    <row r="698">
      <c r="A698" s="15"/>
      <c r="B698" s="15"/>
      <c r="C698" s="15"/>
      <c r="D698" s="15"/>
      <c r="E698" s="15"/>
    </row>
    <row r="699">
      <c r="A699" s="15"/>
      <c r="B699" s="15"/>
      <c r="C699" s="15"/>
      <c r="D699" s="15"/>
      <c r="E699" s="15"/>
    </row>
    <row r="700">
      <c r="A700" s="15"/>
      <c r="B700" s="15"/>
      <c r="C700" s="15"/>
      <c r="D700" s="15"/>
      <c r="E700" s="15"/>
    </row>
    <row r="701">
      <c r="A701" s="15"/>
      <c r="B701" s="15"/>
      <c r="C701" s="15"/>
      <c r="D701" s="15"/>
      <c r="E701" s="15"/>
    </row>
    <row r="702">
      <c r="A702" s="15"/>
      <c r="B702" s="15"/>
      <c r="C702" s="15"/>
      <c r="D702" s="15"/>
      <c r="E702" s="15"/>
    </row>
    <row r="703">
      <c r="A703" s="15"/>
      <c r="B703" s="15"/>
      <c r="C703" s="15"/>
      <c r="D703" s="15"/>
      <c r="E703" s="15"/>
    </row>
    <row r="704">
      <c r="A704" s="15"/>
      <c r="B704" s="15"/>
      <c r="C704" s="15"/>
      <c r="D704" s="15"/>
      <c r="E704" s="15"/>
    </row>
    <row r="705">
      <c r="A705" s="15"/>
      <c r="B705" s="15"/>
      <c r="C705" s="15"/>
      <c r="D705" s="15"/>
      <c r="E705" s="15"/>
    </row>
    <row r="706">
      <c r="A706" s="15"/>
      <c r="B706" s="15"/>
      <c r="C706" s="15"/>
      <c r="D706" s="15"/>
      <c r="E706" s="15"/>
    </row>
    <row r="707">
      <c r="A707" s="15"/>
      <c r="B707" s="15"/>
      <c r="C707" s="15"/>
      <c r="D707" s="15"/>
      <c r="E707" s="15"/>
    </row>
    <row r="708">
      <c r="A708" s="15"/>
      <c r="B708" s="15"/>
      <c r="C708" s="15"/>
      <c r="D708" s="15"/>
      <c r="E708" s="15"/>
    </row>
    <row r="709">
      <c r="A709" s="15"/>
      <c r="B709" s="15"/>
      <c r="C709" s="15"/>
      <c r="D709" s="15"/>
      <c r="E709" s="15"/>
    </row>
    <row r="710">
      <c r="A710" s="15"/>
      <c r="B710" s="15"/>
      <c r="C710" s="15"/>
      <c r="D710" s="15"/>
      <c r="E710" s="15"/>
    </row>
    <row r="711">
      <c r="A711" s="15"/>
      <c r="B711" s="15"/>
      <c r="C711" s="15"/>
      <c r="D711" s="15"/>
      <c r="E711" s="15"/>
    </row>
    <row r="712">
      <c r="A712" s="15"/>
      <c r="B712" s="15"/>
      <c r="C712" s="15"/>
      <c r="D712" s="15"/>
      <c r="E712" s="15"/>
    </row>
    <row r="713">
      <c r="A713" s="15"/>
      <c r="B713" s="15"/>
      <c r="C713" s="15"/>
      <c r="D713" s="15"/>
      <c r="E713" s="15"/>
    </row>
    <row r="714">
      <c r="A714" s="15"/>
      <c r="B714" s="15"/>
      <c r="C714" s="15"/>
      <c r="D714" s="15"/>
      <c r="E714" s="15"/>
    </row>
    <row r="715">
      <c r="A715" s="15"/>
      <c r="B715" s="15"/>
      <c r="C715" s="15"/>
      <c r="D715" s="15"/>
      <c r="E715" s="15"/>
    </row>
    <row r="716">
      <c r="A716" s="15"/>
      <c r="B716" s="15"/>
      <c r="C716" s="15"/>
      <c r="D716" s="15"/>
      <c r="E716" s="15"/>
    </row>
    <row r="717">
      <c r="A717" s="15"/>
      <c r="B717" s="15"/>
      <c r="C717" s="15"/>
      <c r="D717" s="15"/>
      <c r="E717" s="15"/>
    </row>
    <row r="718">
      <c r="A718" s="15"/>
      <c r="B718" s="15"/>
      <c r="C718" s="15"/>
      <c r="D718" s="15"/>
      <c r="E718" s="15"/>
    </row>
    <row r="719">
      <c r="A719" s="15"/>
      <c r="B719" s="15"/>
      <c r="C719" s="15"/>
      <c r="D719" s="15"/>
      <c r="E719" s="15"/>
    </row>
    <row r="720">
      <c r="A720" s="15"/>
      <c r="B720" s="15"/>
      <c r="C720" s="15"/>
      <c r="D720" s="15"/>
      <c r="E720" s="15"/>
    </row>
    <row r="721">
      <c r="A721" s="15"/>
      <c r="B721" s="15"/>
      <c r="C721" s="15"/>
      <c r="D721" s="15"/>
      <c r="E721" s="15"/>
    </row>
    <row r="722">
      <c r="A722" s="15"/>
      <c r="B722" s="15"/>
      <c r="C722" s="15"/>
      <c r="D722" s="15"/>
      <c r="E722" s="15"/>
    </row>
    <row r="723">
      <c r="A723" s="15"/>
      <c r="B723" s="15"/>
      <c r="C723" s="15"/>
      <c r="D723" s="15"/>
      <c r="E723" s="15"/>
    </row>
    <row r="724">
      <c r="A724" s="15"/>
      <c r="B724" s="15"/>
      <c r="C724" s="15"/>
      <c r="D724" s="15"/>
      <c r="E724" s="15"/>
    </row>
    <row r="725">
      <c r="A725" s="15"/>
      <c r="B725" s="15"/>
      <c r="C725" s="15"/>
      <c r="D725" s="15"/>
      <c r="E725" s="15"/>
    </row>
    <row r="726">
      <c r="A726" s="15"/>
      <c r="B726" s="15"/>
      <c r="C726" s="15"/>
      <c r="D726" s="15"/>
      <c r="E726" s="15"/>
    </row>
    <row r="727">
      <c r="A727" s="15"/>
      <c r="B727" s="15"/>
      <c r="C727" s="15"/>
      <c r="D727" s="15"/>
      <c r="E727" s="15"/>
    </row>
    <row r="728">
      <c r="A728" s="15"/>
      <c r="B728" s="15"/>
      <c r="C728" s="15"/>
      <c r="D728" s="15"/>
      <c r="E728" s="15"/>
    </row>
    <row r="729">
      <c r="A729" s="15"/>
      <c r="B729" s="15"/>
      <c r="C729" s="15"/>
      <c r="D729" s="15"/>
      <c r="E729" s="15"/>
    </row>
    <row r="730">
      <c r="A730" s="15"/>
      <c r="B730" s="15"/>
      <c r="C730" s="15"/>
      <c r="D730" s="15"/>
      <c r="E730" s="15"/>
    </row>
    <row r="731">
      <c r="A731" s="15"/>
      <c r="B731" s="15"/>
      <c r="C731" s="15"/>
      <c r="D731" s="15"/>
      <c r="E731" s="15"/>
    </row>
    <row r="732">
      <c r="A732" s="15"/>
      <c r="B732" s="15"/>
      <c r="C732" s="15"/>
      <c r="D732" s="15"/>
      <c r="E732" s="15"/>
    </row>
    <row r="733">
      <c r="A733" s="15"/>
      <c r="B733" s="15"/>
      <c r="C733" s="15"/>
      <c r="D733" s="15"/>
      <c r="E733" s="15"/>
    </row>
    <row r="734">
      <c r="A734" s="15"/>
      <c r="B734" s="15"/>
      <c r="C734" s="15"/>
      <c r="D734" s="15"/>
      <c r="E734" s="15"/>
    </row>
    <row r="735">
      <c r="A735" s="15"/>
      <c r="B735" s="15"/>
      <c r="C735" s="15"/>
      <c r="D735" s="15"/>
      <c r="E735" s="15"/>
    </row>
    <row r="736">
      <c r="A736" s="15"/>
      <c r="B736" s="15"/>
      <c r="C736" s="15"/>
      <c r="D736" s="15"/>
      <c r="E736" s="15"/>
    </row>
    <row r="737">
      <c r="A737" s="15"/>
      <c r="B737" s="15"/>
      <c r="C737" s="15"/>
      <c r="D737" s="15"/>
      <c r="E737" s="15"/>
    </row>
    <row r="738">
      <c r="A738" s="15"/>
      <c r="B738" s="15"/>
      <c r="C738" s="15"/>
      <c r="D738" s="15"/>
      <c r="E738" s="15"/>
    </row>
    <row r="739">
      <c r="A739" s="15"/>
      <c r="B739" s="15"/>
      <c r="C739" s="15"/>
      <c r="D739" s="15"/>
      <c r="E739" s="15"/>
    </row>
    <row r="740">
      <c r="A740" s="15"/>
      <c r="B740" s="15"/>
      <c r="C740" s="15"/>
      <c r="D740" s="15"/>
      <c r="E740" s="15"/>
    </row>
    <row r="741">
      <c r="A741" s="15"/>
      <c r="B741" s="15"/>
      <c r="C741" s="15"/>
      <c r="D741" s="15"/>
      <c r="E741" s="15"/>
    </row>
    <row r="742">
      <c r="A742" s="15"/>
      <c r="B742" s="15"/>
      <c r="C742" s="15"/>
      <c r="D742" s="15"/>
      <c r="E742" s="15"/>
    </row>
    <row r="743">
      <c r="A743" s="15"/>
      <c r="B743" s="15"/>
      <c r="C743" s="15"/>
      <c r="D743" s="15"/>
      <c r="E743" s="15"/>
    </row>
    <row r="744">
      <c r="A744" s="15"/>
      <c r="B744" s="15"/>
      <c r="C744" s="15"/>
      <c r="D744" s="15"/>
      <c r="E744" s="15"/>
    </row>
    <row r="745">
      <c r="A745" s="15"/>
      <c r="B745" s="15"/>
      <c r="C745" s="15"/>
      <c r="D745" s="15"/>
      <c r="E745" s="15"/>
    </row>
    <row r="746">
      <c r="A746" s="15"/>
      <c r="B746" s="15"/>
      <c r="C746" s="15"/>
      <c r="D746" s="15"/>
      <c r="E746" s="15"/>
    </row>
    <row r="747">
      <c r="A747" s="15"/>
      <c r="B747" s="15"/>
      <c r="C747" s="15"/>
      <c r="D747" s="15"/>
      <c r="E747" s="15"/>
    </row>
    <row r="748">
      <c r="A748" s="15"/>
      <c r="B748" s="15"/>
      <c r="C748" s="15"/>
      <c r="D748" s="15"/>
      <c r="E748" s="15"/>
    </row>
    <row r="749">
      <c r="A749" s="15"/>
      <c r="B749" s="15"/>
      <c r="C749" s="15"/>
      <c r="D749" s="15"/>
      <c r="E749" s="15"/>
    </row>
    <row r="750">
      <c r="A750" s="15"/>
      <c r="B750" s="15"/>
      <c r="C750" s="15"/>
      <c r="D750" s="15"/>
      <c r="E750" s="15"/>
    </row>
    <row r="751">
      <c r="A751" s="15"/>
      <c r="B751" s="15"/>
      <c r="C751" s="15"/>
      <c r="D751" s="15"/>
      <c r="E751" s="15"/>
    </row>
    <row r="752">
      <c r="A752" s="15"/>
      <c r="B752" s="15"/>
      <c r="C752" s="15"/>
      <c r="D752" s="15"/>
      <c r="E752" s="15"/>
    </row>
    <row r="753">
      <c r="A753" s="15"/>
      <c r="B753" s="15"/>
      <c r="C753" s="15"/>
      <c r="D753" s="15"/>
      <c r="E753" s="15"/>
    </row>
    <row r="754">
      <c r="A754" s="15"/>
      <c r="B754" s="15"/>
      <c r="C754" s="15"/>
      <c r="D754" s="15"/>
      <c r="E754" s="15"/>
    </row>
    <row r="755">
      <c r="A755" s="15"/>
      <c r="B755" s="15"/>
      <c r="C755" s="15"/>
      <c r="D755" s="15"/>
      <c r="E755" s="15"/>
    </row>
    <row r="756">
      <c r="A756" s="15"/>
      <c r="B756" s="15"/>
      <c r="C756" s="15"/>
      <c r="D756" s="15"/>
      <c r="E756" s="15"/>
    </row>
    <row r="757">
      <c r="A757" s="15"/>
      <c r="B757" s="15"/>
      <c r="C757" s="15"/>
      <c r="D757" s="15"/>
      <c r="E757" s="15"/>
    </row>
    <row r="758">
      <c r="A758" s="15"/>
      <c r="B758" s="15"/>
      <c r="C758" s="15"/>
      <c r="D758" s="15"/>
      <c r="E758" s="15"/>
    </row>
    <row r="759">
      <c r="A759" s="15"/>
      <c r="B759" s="15"/>
      <c r="C759" s="15"/>
      <c r="D759" s="15"/>
      <c r="E759" s="15"/>
    </row>
    <row r="760">
      <c r="A760" s="15"/>
      <c r="B760" s="15"/>
      <c r="C760" s="15"/>
      <c r="D760" s="15"/>
      <c r="E760" s="15"/>
    </row>
    <row r="761">
      <c r="A761" s="15"/>
      <c r="B761" s="15"/>
      <c r="C761" s="15"/>
      <c r="D761" s="15"/>
      <c r="E761" s="15"/>
    </row>
    <row r="762">
      <c r="A762" s="15"/>
      <c r="B762" s="15"/>
      <c r="C762" s="15"/>
      <c r="D762" s="15"/>
      <c r="E762" s="15"/>
    </row>
    <row r="763">
      <c r="A763" s="15"/>
      <c r="B763" s="15"/>
      <c r="C763" s="15"/>
      <c r="D763" s="15"/>
      <c r="E763" s="15"/>
    </row>
    <row r="764">
      <c r="A764" s="15"/>
      <c r="B764" s="15"/>
      <c r="C764" s="15"/>
      <c r="D764" s="15"/>
      <c r="E764" s="15"/>
    </row>
    <row r="765">
      <c r="A765" s="15"/>
      <c r="B765" s="15"/>
      <c r="C765" s="15"/>
      <c r="D765" s="15"/>
      <c r="E765" s="15"/>
    </row>
    <row r="766">
      <c r="A766" s="15"/>
      <c r="B766" s="15"/>
      <c r="C766" s="15"/>
      <c r="D766" s="15"/>
      <c r="E766" s="15"/>
    </row>
    <row r="767">
      <c r="A767" s="15"/>
      <c r="B767" s="15"/>
      <c r="C767" s="15"/>
      <c r="D767" s="15"/>
      <c r="E767" s="15"/>
    </row>
    <row r="768">
      <c r="A768" s="15"/>
      <c r="B768" s="15"/>
      <c r="C768" s="15"/>
      <c r="D768" s="15"/>
      <c r="E768" s="15"/>
    </row>
    <row r="769">
      <c r="A769" s="15"/>
      <c r="B769" s="15"/>
      <c r="C769" s="15"/>
      <c r="D769" s="15"/>
      <c r="E769" s="15"/>
    </row>
    <row r="770">
      <c r="A770" s="15"/>
      <c r="B770" s="15"/>
      <c r="C770" s="15"/>
      <c r="D770" s="15"/>
      <c r="E770" s="15"/>
    </row>
    <row r="771">
      <c r="A771" s="15"/>
      <c r="B771" s="15"/>
      <c r="C771" s="15"/>
      <c r="D771" s="15"/>
      <c r="E771" s="15"/>
    </row>
    <row r="772">
      <c r="A772" s="15"/>
      <c r="B772" s="15"/>
      <c r="C772" s="15"/>
      <c r="D772" s="15"/>
      <c r="E772" s="15"/>
    </row>
    <row r="773">
      <c r="A773" s="15"/>
      <c r="B773" s="15"/>
      <c r="C773" s="15"/>
      <c r="D773" s="15"/>
      <c r="E773" s="15"/>
    </row>
    <row r="774">
      <c r="A774" s="15"/>
      <c r="B774" s="15"/>
      <c r="C774" s="15"/>
      <c r="D774" s="15"/>
      <c r="E774" s="15"/>
    </row>
    <row r="775">
      <c r="A775" s="15"/>
      <c r="B775" s="15"/>
      <c r="C775" s="15"/>
      <c r="D775" s="15"/>
      <c r="E775" s="15"/>
    </row>
    <row r="776">
      <c r="A776" s="15"/>
      <c r="B776" s="15"/>
      <c r="C776" s="15"/>
      <c r="D776" s="15"/>
      <c r="E776" s="15"/>
    </row>
    <row r="777">
      <c r="A777" s="15"/>
      <c r="B777" s="15"/>
      <c r="C777" s="15"/>
      <c r="D777" s="15"/>
      <c r="E777" s="15"/>
    </row>
    <row r="778">
      <c r="A778" s="15"/>
      <c r="B778" s="15"/>
      <c r="C778" s="15"/>
      <c r="D778" s="15"/>
      <c r="E778" s="15"/>
    </row>
    <row r="779">
      <c r="A779" s="15"/>
      <c r="B779" s="15"/>
      <c r="C779" s="15"/>
      <c r="D779" s="15"/>
      <c r="E779" s="15"/>
    </row>
    <row r="780">
      <c r="A780" s="15"/>
      <c r="B780" s="15"/>
      <c r="C780" s="15"/>
      <c r="D780" s="15"/>
      <c r="E780" s="15"/>
    </row>
    <row r="781">
      <c r="A781" s="15"/>
      <c r="B781" s="15"/>
      <c r="C781" s="15"/>
      <c r="D781" s="15"/>
      <c r="E781" s="15"/>
    </row>
    <row r="782">
      <c r="A782" s="15"/>
      <c r="B782" s="15"/>
      <c r="C782" s="15"/>
      <c r="D782" s="15"/>
      <c r="E782" s="15"/>
    </row>
    <row r="783">
      <c r="A783" s="15"/>
      <c r="B783" s="15"/>
      <c r="C783" s="15"/>
      <c r="D783" s="15"/>
      <c r="E783" s="15"/>
    </row>
    <row r="784">
      <c r="A784" s="15"/>
      <c r="B784" s="15"/>
      <c r="C784" s="15"/>
      <c r="D784" s="15"/>
      <c r="E784" s="15"/>
    </row>
    <row r="785">
      <c r="A785" s="15"/>
      <c r="B785" s="15"/>
      <c r="C785" s="15"/>
      <c r="D785" s="15"/>
      <c r="E785" s="15"/>
    </row>
    <row r="786">
      <c r="A786" s="15"/>
      <c r="B786" s="15"/>
      <c r="C786" s="15"/>
      <c r="D786" s="15"/>
      <c r="E786" s="15"/>
    </row>
    <row r="787">
      <c r="A787" s="15"/>
      <c r="B787" s="15"/>
      <c r="C787" s="15"/>
      <c r="D787" s="15"/>
      <c r="E787" s="15"/>
    </row>
    <row r="788">
      <c r="A788" s="15"/>
      <c r="B788" s="15"/>
      <c r="C788" s="15"/>
      <c r="D788" s="15"/>
      <c r="E788" s="15"/>
    </row>
    <row r="789">
      <c r="A789" s="15"/>
      <c r="B789" s="15"/>
      <c r="C789" s="15"/>
      <c r="D789" s="15"/>
      <c r="E789" s="15"/>
    </row>
    <row r="790">
      <c r="A790" s="15"/>
      <c r="B790" s="15"/>
      <c r="C790" s="15"/>
      <c r="D790" s="15"/>
      <c r="E790" s="15"/>
    </row>
    <row r="791">
      <c r="A791" s="15"/>
      <c r="B791" s="15"/>
      <c r="C791" s="15"/>
      <c r="D791" s="15"/>
      <c r="E791" s="15"/>
    </row>
    <row r="792">
      <c r="A792" s="15"/>
      <c r="B792" s="15"/>
      <c r="C792" s="15"/>
      <c r="D792" s="15"/>
      <c r="E792" s="15"/>
    </row>
    <row r="793">
      <c r="A793" s="15"/>
      <c r="B793" s="15"/>
      <c r="C793" s="15"/>
      <c r="D793" s="15"/>
      <c r="E793" s="15"/>
    </row>
    <row r="794">
      <c r="A794" s="15"/>
      <c r="B794" s="15"/>
      <c r="C794" s="15"/>
      <c r="D794" s="15"/>
      <c r="E794" s="15"/>
    </row>
    <row r="795">
      <c r="A795" s="15"/>
      <c r="B795" s="15"/>
      <c r="C795" s="15"/>
      <c r="D795" s="15"/>
      <c r="E795" s="15"/>
    </row>
    <row r="796">
      <c r="A796" s="15"/>
      <c r="B796" s="15"/>
      <c r="C796" s="15"/>
      <c r="D796" s="15"/>
      <c r="E796" s="15"/>
    </row>
    <row r="797">
      <c r="A797" s="15"/>
      <c r="B797" s="15"/>
      <c r="C797" s="15"/>
      <c r="D797" s="15"/>
      <c r="E797" s="15"/>
    </row>
    <row r="798">
      <c r="A798" s="15"/>
      <c r="B798" s="15"/>
      <c r="C798" s="15"/>
      <c r="D798" s="15"/>
      <c r="E798" s="15"/>
    </row>
    <row r="799">
      <c r="A799" s="15"/>
      <c r="B799" s="15"/>
      <c r="C799" s="15"/>
      <c r="D799" s="15"/>
      <c r="E799" s="15"/>
    </row>
    <row r="800">
      <c r="A800" s="15"/>
      <c r="B800" s="15"/>
      <c r="C800" s="15"/>
      <c r="D800" s="15"/>
      <c r="E800" s="15"/>
    </row>
    <row r="801">
      <c r="A801" s="15"/>
      <c r="B801" s="15"/>
      <c r="C801" s="15"/>
      <c r="D801" s="15"/>
      <c r="E801" s="15"/>
    </row>
    <row r="802">
      <c r="A802" s="15"/>
      <c r="B802" s="15"/>
      <c r="C802" s="15"/>
      <c r="D802" s="15"/>
      <c r="E802" s="15"/>
    </row>
    <row r="803">
      <c r="A803" s="15"/>
      <c r="B803" s="15"/>
      <c r="C803" s="15"/>
      <c r="D803" s="15"/>
      <c r="E803" s="15"/>
    </row>
    <row r="804">
      <c r="A804" s="15"/>
      <c r="B804" s="15"/>
      <c r="C804" s="15"/>
      <c r="D804" s="15"/>
      <c r="E804" s="15"/>
    </row>
    <row r="805">
      <c r="A805" s="15"/>
      <c r="B805" s="15"/>
      <c r="C805" s="15"/>
      <c r="D805" s="15"/>
      <c r="E805" s="15"/>
    </row>
    <row r="806">
      <c r="A806" s="15"/>
      <c r="B806" s="15"/>
      <c r="C806" s="15"/>
      <c r="D806" s="15"/>
      <c r="E806" s="15"/>
    </row>
    <row r="807">
      <c r="A807" s="15"/>
      <c r="B807" s="15"/>
      <c r="C807" s="15"/>
      <c r="D807" s="15"/>
      <c r="E807" s="15"/>
    </row>
    <row r="808">
      <c r="A808" s="15"/>
      <c r="B808" s="15"/>
      <c r="C808" s="15"/>
      <c r="D808" s="15"/>
      <c r="E808" s="15"/>
    </row>
    <row r="809">
      <c r="A809" s="15"/>
      <c r="B809" s="15"/>
      <c r="C809" s="15"/>
      <c r="D809" s="15"/>
      <c r="E809" s="15"/>
    </row>
    <row r="810">
      <c r="A810" s="15"/>
      <c r="B810" s="15"/>
      <c r="C810" s="15"/>
      <c r="D810" s="15"/>
      <c r="E810" s="15"/>
    </row>
    <row r="811">
      <c r="A811" s="15"/>
      <c r="B811" s="15"/>
      <c r="C811" s="15"/>
      <c r="D811" s="15"/>
      <c r="E811" s="15"/>
    </row>
    <row r="812">
      <c r="A812" s="15"/>
      <c r="B812" s="15"/>
      <c r="C812" s="15"/>
      <c r="D812" s="15"/>
      <c r="E812" s="15"/>
    </row>
    <row r="813">
      <c r="A813" s="15"/>
      <c r="B813" s="15"/>
      <c r="C813" s="15"/>
      <c r="D813" s="15"/>
      <c r="E813" s="15"/>
    </row>
    <row r="814">
      <c r="A814" s="15"/>
      <c r="B814" s="15"/>
      <c r="C814" s="15"/>
      <c r="D814" s="15"/>
      <c r="E814" s="15"/>
    </row>
    <row r="815">
      <c r="A815" s="15"/>
      <c r="B815" s="15"/>
      <c r="C815" s="15"/>
      <c r="D815" s="15"/>
      <c r="E815" s="15"/>
    </row>
    <row r="816">
      <c r="A816" s="15"/>
      <c r="B816" s="15"/>
      <c r="C816" s="15"/>
      <c r="D816" s="15"/>
      <c r="E816" s="15"/>
    </row>
    <row r="817">
      <c r="A817" s="15"/>
      <c r="B817" s="15"/>
      <c r="C817" s="15"/>
      <c r="D817" s="15"/>
      <c r="E817" s="15"/>
    </row>
    <row r="818">
      <c r="A818" s="15"/>
      <c r="B818" s="15"/>
      <c r="C818" s="15"/>
      <c r="D818" s="15"/>
      <c r="E818" s="15"/>
    </row>
    <row r="819">
      <c r="A819" s="15"/>
      <c r="B819" s="15"/>
      <c r="C819" s="15"/>
      <c r="D819" s="15"/>
      <c r="E819" s="15"/>
    </row>
    <row r="820">
      <c r="A820" s="15"/>
      <c r="B820" s="15"/>
      <c r="C820" s="15"/>
      <c r="D820" s="15"/>
      <c r="E820" s="15"/>
    </row>
    <row r="821">
      <c r="A821" s="15"/>
      <c r="B821" s="15"/>
      <c r="C821" s="15"/>
      <c r="D821" s="15"/>
      <c r="E821" s="15"/>
    </row>
    <row r="822">
      <c r="A822" s="15"/>
      <c r="B822" s="15"/>
      <c r="C822" s="15"/>
      <c r="D822" s="15"/>
      <c r="E822" s="15"/>
    </row>
    <row r="823">
      <c r="A823" s="15"/>
      <c r="B823" s="15"/>
      <c r="C823" s="15"/>
      <c r="D823" s="15"/>
      <c r="E823" s="15"/>
    </row>
    <row r="824">
      <c r="A824" s="15"/>
      <c r="B824" s="15"/>
      <c r="C824" s="15"/>
      <c r="D824" s="15"/>
      <c r="E824" s="15"/>
    </row>
    <row r="825">
      <c r="A825" s="15"/>
      <c r="B825" s="15"/>
      <c r="C825" s="15"/>
      <c r="D825" s="15"/>
      <c r="E825" s="15"/>
    </row>
    <row r="826">
      <c r="A826" s="15"/>
      <c r="B826" s="15"/>
      <c r="C826" s="15"/>
      <c r="D826" s="15"/>
      <c r="E826" s="15"/>
    </row>
    <row r="827">
      <c r="A827" s="15"/>
      <c r="B827" s="15"/>
      <c r="C827" s="15"/>
      <c r="D827" s="15"/>
      <c r="E827" s="15"/>
    </row>
    <row r="828">
      <c r="A828" s="15"/>
      <c r="B828" s="15"/>
      <c r="C828" s="15"/>
      <c r="D828" s="15"/>
      <c r="E828" s="15"/>
    </row>
    <row r="829">
      <c r="A829" s="15"/>
      <c r="B829" s="15"/>
      <c r="C829" s="15"/>
      <c r="D829" s="15"/>
      <c r="E829" s="15"/>
    </row>
    <row r="830">
      <c r="A830" s="15"/>
      <c r="B830" s="15"/>
      <c r="C830" s="15"/>
      <c r="D830" s="15"/>
      <c r="E830" s="15"/>
    </row>
    <row r="831">
      <c r="A831" s="15"/>
      <c r="B831" s="15"/>
      <c r="C831" s="15"/>
      <c r="D831" s="15"/>
      <c r="E831" s="15"/>
    </row>
    <row r="832">
      <c r="A832" s="15"/>
      <c r="B832" s="15"/>
      <c r="C832" s="15"/>
      <c r="D832" s="15"/>
      <c r="E832" s="15"/>
    </row>
    <row r="833">
      <c r="A833" s="15"/>
      <c r="B833" s="15"/>
      <c r="C833" s="15"/>
      <c r="D833" s="15"/>
      <c r="E833" s="15"/>
    </row>
    <row r="834">
      <c r="A834" s="15"/>
      <c r="B834" s="15"/>
      <c r="C834" s="15"/>
      <c r="D834" s="15"/>
      <c r="E834" s="15"/>
    </row>
    <row r="835">
      <c r="A835" s="15"/>
      <c r="B835" s="15"/>
      <c r="C835" s="15"/>
      <c r="D835" s="15"/>
      <c r="E835" s="15"/>
    </row>
    <row r="836">
      <c r="A836" s="15"/>
      <c r="B836" s="15"/>
      <c r="C836" s="15"/>
      <c r="D836" s="15"/>
      <c r="E836" s="15"/>
    </row>
    <row r="837">
      <c r="A837" s="15"/>
      <c r="B837" s="15"/>
      <c r="C837" s="15"/>
      <c r="D837" s="15"/>
      <c r="E837" s="15"/>
    </row>
    <row r="838">
      <c r="A838" s="15"/>
      <c r="B838" s="15"/>
      <c r="C838" s="15"/>
      <c r="D838" s="15"/>
      <c r="E838" s="15"/>
    </row>
    <row r="839">
      <c r="A839" s="15"/>
      <c r="B839" s="15"/>
      <c r="C839" s="15"/>
      <c r="D839" s="15"/>
      <c r="E839" s="15"/>
    </row>
    <row r="840">
      <c r="A840" s="15"/>
      <c r="B840" s="15"/>
      <c r="C840" s="15"/>
      <c r="D840" s="15"/>
      <c r="E840" s="15"/>
    </row>
    <row r="841">
      <c r="A841" s="15"/>
      <c r="B841" s="15"/>
      <c r="C841" s="15"/>
      <c r="D841" s="15"/>
      <c r="E841" s="15"/>
    </row>
    <row r="842">
      <c r="A842" s="15"/>
      <c r="B842" s="15"/>
      <c r="C842" s="15"/>
      <c r="D842" s="15"/>
      <c r="E842" s="15"/>
    </row>
    <row r="843">
      <c r="A843" s="15"/>
      <c r="B843" s="15"/>
      <c r="C843" s="15"/>
      <c r="D843" s="15"/>
      <c r="E843" s="15"/>
    </row>
    <row r="844">
      <c r="A844" s="15"/>
      <c r="B844" s="15"/>
      <c r="C844" s="15"/>
      <c r="D844" s="15"/>
      <c r="E844" s="15"/>
    </row>
    <row r="845">
      <c r="A845" s="15"/>
      <c r="B845" s="15"/>
      <c r="C845" s="15"/>
      <c r="D845" s="15"/>
      <c r="E845" s="15"/>
    </row>
    <row r="846">
      <c r="A846" s="15"/>
      <c r="B846" s="15"/>
      <c r="C846" s="15"/>
      <c r="D846" s="15"/>
      <c r="E846" s="15"/>
    </row>
    <row r="847">
      <c r="A847" s="15"/>
      <c r="B847" s="15"/>
      <c r="C847" s="15"/>
      <c r="D847" s="15"/>
      <c r="E847" s="15"/>
    </row>
    <row r="848">
      <c r="A848" s="15"/>
      <c r="B848" s="15"/>
      <c r="C848" s="15"/>
      <c r="D848" s="15"/>
      <c r="E848" s="15"/>
    </row>
    <row r="849">
      <c r="A849" s="15"/>
      <c r="B849" s="15"/>
      <c r="C849" s="15"/>
      <c r="D849" s="15"/>
      <c r="E849" s="15"/>
    </row>
    <row r="850">
      <c r="A850" s="15"/>
      <c r="B850" s="15"/>
      <c r="C850" s="15"/>
      <c r="D850" s="15"/>
      <c r="E850" s="15"/>
    </row>
    <row r="851">
      <c r="A851" s="15"/>
      <c r="B851" s="15"/>
      <c r="C851" s="15"/>
      <c r="D851" s="15"/>
      <c r="E851" s="15"/>
    </row>
    <row r="852">
      <c r="A852" s="15"/>
      <c r="B852" s="15"/>
      <c r="C852" s="15"/>
      <c r="D852" s="15"/>
      <c r="E852" s="15"/>
    </row>
    <row r="853">
      <c r="A853" s="15"/>
      <c r="B853" s="15"/>
      <c r="C853" s="15"/>
      <c r="D853" s="15"/>
      <c r="E853" s="15"/>
    </row>
    <row r="854">
      <c r="A854" s="15"/>
      <c r="B854" s="15"/>
      <c r="C854" s="15"/>
      <c r="D854" s="15"/>
      <c r="E854" s="15"/>
    </row>
    <row r="855">
      <c r="A855" s="15"/>
      <c r="B855" s="15"/>
      <c r="C855" s="15"/>
      <c r="D855" s="15"/>
      <c r="E855" s="15"/>
    </row>
    <row r="856">
      <c r="A856" s="15"/>
      <c r="B856" s="15"/>
      <c r="C856" s="15"/>
      <c r="D856" s="15"/>
      <c r="E856" s="15"/>
    </row>
    <row r="857">
      <c r="A857" s="15"/>
      <c r="B857" s="15"/>
      <c r="C857" s="15"/>
      <c r="D857" s="15"/>
      <c r="E857" s="15"/>
    </row>
    <row r="858">
      <c r="A858" s="15"/>
      <c r="B858" s="15"/>
      <c r="C858" s="15"/>
      <c r="D858" s="15"/>
      <c r="E858" s="15"/>
    </row>
    <row r="859">
      <c r="A859" s="15"/>
      <c r="B859" s="15"/>
      <c r="C859" s="15"/>
      <c r="D859" s="15"/>
      <c r="E859" s="15"/>
    </row>
    <row r="860">
      <c r="A860" s="15"/>
      <c r="B860" s="15"/>
      <c r="C860" s="15"/>
      <c r="D860" s="15"/>
      <c r="E860" s="15"/>
    </row>
    <row r="861">
      <c r="A861" s="15"/>
      <c r="B861" s="15"/>
      <c r="C861" s="15"/>
      <c r="D861" s="15"/>
      <c r="E861" s="15"/>
    </row>
    <row r="862">
      <c r="A862" s="15"/>
      <c r="B862" s="15"/>
      <c r="C862" s="15"/>
      <c r="D862" s="15"/>
      <c r="E862" s="15"/>
    </row>
    <row r="863">
      <c r="A863" s="15"/>
      <c r="B863" s="15"/>
      <c r="C863" s="15"/>
      <c r="D863" s="15"/>
      <c r="E863" s="15"/>
    </row>
    <row r="864">
      <c r="A864" s="15"/>
      <c r="B864" s="15"/>
      <c r="C864" s="15"/>
      <c r="D864" s="15"/>
      <c r="E864" s="15"/>
    </row>
    <row r="865">
      <c r="A865" s="15"/>
      <c r="B865" s="15"/>
      <c r="C865" s="15"/>
      <c r="D865" s="15"/>
      <c r="E865" s="15"/>
    </row>
    <row r="866">
      <c r="A866" s="15"/>
      <c r="B866" s="15"/>
      <c r="C866" s="15"/>
      <c r="D866" s="15"/>
      <c r="E866" s="15"/>
    </row>
    <row r="867">
      <c r="A867" s="15"/>
      <c r="B867" s="15"/>
      <c r="C867" s="15"/>
      <c r="D867" s="15"/>
      <c r="E867" s="15"/>
    </row>
    <row r="868">
      <c r="A868" s="15"/>
      <c r="B868" s="15"/>
      <c r="C868" s="15"/>
      <c r="D868" s="15"/>
      <c r="E868" s="15"/>
    </row>
    <row r="869">
      <c r="A869" s="15"/>
      <c r="B869" s="15"/>
      <c r="C869" s="15"/>
      <c r="D869" s="15"/>
      <c r="E869" s="15"/>
    </row>
    <row r="870">
      <c r="A870" s="15"/>
      <c r="B870" s="15"/>
      <c r="C870" s="15"/>
      <c r="D870" s="15"/>
      <c r="E870" s="15"/>
    </row>
    <row r="871">
      <c r="A871" s="15"/>
      <c r="B871" s="15"/>
      <c r="C871" s="15"/>
      <c r="D871" s="15"/>
      <c r="E871" s="15"/>
    </row>
    <row r="872">
      <c r="A872" s="15"/>
      <c r="B872" s="15"/>
      <c r="C872" s="15"/>
      <c r="D872" s="15"/>
      <c r="E872" s="15"/>
    </row>
    <row r="873">
      <c r="A873" s="15"/>
      <c r="B873" s="15"/>
      <c r="C873" s="15"/>
      <c r="D873" s="15"/>
      <c r="E873" s="15"/>
    </row>
    <row r="874">
      <c r="A874" s="15"/>
      <c r="B874" s="15"/>
      <c r="C874" s="15"/>
      <c r="D874" s="15"/>
      <c r="E874" s="15"/>
    </row>
    <row r="875">
      <c r="A875" s="15"/>
      <c r="B875" s="15"/>
      <c r="C875" s="15"/>
      <c r="D875" s="15"/>
      <c r="E875" s="15"/>
    </row>
    <row r="876">
      <c r="A876" s="15"/>
      <c r="B876" s="15"/>
      <c r="C876" s="15"/>
      <c r="D876" s="15"/>
      <c r="E876" s="15"/>
    </row>
    <row r="877">
      <c r="A877" s="15"/>
      <c r="B877" s="15"/>
      <c r="C877" s="15"/>
      <c r="D877" s="15"/>
      <c r="E877" s="15"/>
    </row>
    <row r="878">
      <c r="A878" s="15"/>
      <c r="B878" s="15"/>
      <c r="C878" s="15"/>
      <c r="D878" s="15"/>
      <c r="E878" s="15"/>
    </row>
    <row r="879">
      <c r="A879" s="15"/>
      <c r="B879" s="15"/>
      <c r="C879" s="15"/>
      <c r="D879" s="15"/>
      <c r="E879" s="15"/>
    </row>
    <row r="880">
      <c r="A880" s="15"/>
      <c r="B880" s="15"/>
      <c r="C880" s="15"/>
      <c r="D880" s="15"/>
      <c r="E880" s="15"/>
    </row>
    <row r="881">
      <c r="A881" s="15"/>
      <c r="B881" s="15"/>
      <c r="C881" s="15"/>
      <c r="D881" s="15"/>
      <c r="E881" s="15"/>
    </row>
    <row r="882">
      <c r="A882" s="15"/>
      <c r="B882" s="15"/>
      <c r="C882" s="15"/>
      <c r="D882" s="15"/>
      <c r="E882" s="15"/>
    </row>
    <row r="883">
      <c r="A883" s="15"/>
      <c r="B883" s="15"/>
      <c r="C883" s="15"/>
      <c r="D883" s="15"/>
      <c r="E883" s="15"/>
    </row>
    <row r="884">
      <c r="A884" s="15"/>
      <c r="B884" s="15"/>
      <c r="C884" s="15"/>
      <c r="D884" s="15"/>
      <c r="E884" s="15"/>
    </row>
    <row r="885">
      <c r="A885" s="15"/>
      <c r="B885" s="15"/>
      <c r="C885" s="15"/>
      <c r="D885" s="15"/>
      <c r="E885" s="15"/>
    </row>
    <row r="886">
      <c r="A886" s="15"/>
      <c r="B886" s="15"/>
      <c r="C886" s="15"/>
      <c r="D886" s="15"/>
      <c r="E886" s="15"/>
    </row>
    <row r="887">
      <c r="A887" s="15"/>
      <c r="B887" s="15"/>
      <c r="C887" s="15"/>
      <c r="D887" s="15"/>
      <c r="E887" s="15"/>
    </row>
    <row r="888">
      <c r="A888" s="15"/>
      <c r="B888" s="15"/>
      <c r="C888" s="15"/>
      <c r="D888" s="15"/>
      <c r="E888" s="15"/>
    </row>
    <row r="889">
      <c r="A889" s="15"/>
      <c r="B889" s="15"/>
      <c r="C889" s="15"/>
      <c r="D889" s="15"/>
      <c r="E889" s="15"/>
    </row>
    <row r="890">
      <c r="A890" s="15"/>
      <c r="B890" s="15"/>
      <c r="C890" s="15"/>
      <c r="D890" s="15"/>
      <c r="E890" s="15"/>
    </row>
    <row r="891">
      <c r="A891" s="15"/>
      <c r="B891" s="15"/>
      <c r="C891" s="15"/>
      <c r="D891" s="15"/>
      <c r="E891" s="15"/>
    </row>
    <row r="892">
      <c r="A892" s="15"/>
      <c r="B892" s="15"/>
      <c r="C892" s="15"/>
      <c r="D892" s="15"/>
      <c r="E892" s="15"/>
    </row>
    <row r="893">
      <c r="A893" s="15"/>
      <c r="B893" s="15"/>
      <c r="C893" s="15"/>
      <c r="D893" s="15"/>
      <c r="E893" s="15"/>
    </row>
    <row r="894">
      <c r="A894" s="15"/>
      <c r="B894" s="15"/>
      <c r="C894" s="15"/>
      <c r="D894" s="15"/>
      <c r="E894" s="15"/>
    </row>
    <row r="895">
      <c r="A895" s="15"/>
      <c r="B895" s="15"/>
      <c r="C895" s="15"/>
      <c r="D895" s="15"/>
      <c r="E895" s="15"/>
    </row>
    <row r="896">
      <c r="A896" s="15"/>
      <c r="B896" s="15"/>
      <c r="C896" s="15"/>
      <c r="D896" s="15"/>
      <c r="E896" s="15"/>
    </row>
    <row r="897">
      <c r="A897" s="15"/>
      <c r="B897" s="15"/>
      <c r="C897" s="15"/>
      <c r="D897" s="15"/>
      <c r="E897" s="15"/>
    </row>
    <row r="898">
      <c r="A898" s="15"/>
      <c r="B898" s="15"/>
      <c r="C898" s="15"/>
      <c r="D898" s="15"/>
      <c r="E898" s="15"/>
    </row>
    <row r="899">
      <c r="A899" s="15"/>
      <c r="B899" s="15"/>
      <c r="C899" s="15"/>
      <c r="D899" s="15"/>
      <c r="E899" s="15"/>
    </row>
    <row r="900">
      <c r="A900" s="15"/>
      <c r="B900" s="15"/>
      <c r="C900" s="15"/>
      <c r="D900" s="15"/>
      <c r="E900" s="15"/>
    </row>
    <row r="901">
      <c r="A901" s="15"/>
      <c r="B901" s="15"/>
      <c r="C901" s="15"/>
      <c r="D901" s="15"/>
      <c r="E901" s="15"/>
    </row>
    <row r="902">
      <c r="A902" s="15"/>
      <c r="B902" s="15"/>
      <c r="C902" s="15"/>
      <c r="D902" s="15"/>
      <c r="E902" s="15"/>
    </row>
    <row r="903">
      <c r="A903" s="15"/>
      <c r="B903" s="15"/>
      <c r="C903" s="15"/>
      <c r="D903" s="15"/>
      <c r="E903" s="15"/>
    </row>
    <row r="904">
      <c r="A904" s="15"/>
      <c r="B904" s="15"/>
      <c r="C904" s="15"/>
      <c r="D904" s="15"/>
      <c r="E904" s="15"/>
    </row>
    <row r="905">
      <c r="A905" s="15"/>
      <c r="B905" s="15"/>
      <c r="C905" s="15"/>
      <c r="D905" s="15"/>
      <c r="E905" s="15"/>
    </row>
    <row r="906">
      <c r="A906" s="15"/>
      <c r="B906" s="15"/>
      <c r="C906" s="15"/>
      <c r="D906" s="15"/>
      <c r="E906" s="15"/>
    </row>
    <row r="907">
      <c r="A907" s="15"/>
      <c r="B907" s="15"/>
      <c r="C907" s="15"/>
      <c r="D907" s="15"/>
      <c r="E907" s="15"/>
    </row>
    <row r="908">
      <c r="A908" s="15"/>
      <c r="B908" s="15"/>
      <c r="C908" s="15"/>
      <c r="D908" s="15"/>
      <c r="E908" s="15"/>
    </row>
    <row r="909">
      <c r="A909" s="15"/>
      <c r="B909" s="15"/>
      <c r="C909" s="15"/>
      <c r="D909" s="15"/>
      <c r="E909" s="15"/>
    </row>
    <row r="910">
      <c r="A910" s="15"/>
      <c r="B910" s="15"/>
      <c r="C910" s="15"/>
      <c r="D910" s="15"/>
      <c r="E910" s="15"/>
    </row>
    <row r="911">
      <c r="A911" s="15"/>
      <c r="B911" s="15"/>
      <c r="C911" s="15"/>
      <c r="D911" s="15"/>
      <c r="E911" s="15"/>
    </row>
    <row r="912">
      <c r="A912" s="15"/>
      <c r="B912" s="15"/>
      <c r="C912" s="15"/>
      <c r="D912" s="15"/>
      <c r="E912" s="15"/>
    </row>
    <row r="913">
      <c r="A913" s="15"/>
      <c r="B913" s="15"/>
      <c r="C913" s="15"/>
      <c r="D913" s="15"/>
      <c r="E913" s="15"/>
    </row>
    <row r="914">
      <c r="A914" s="15"/>
      <c r="B914" s="15"/>
      <c r="C914" s="15"/>
      <c r="D914" s="15"/>
      <c r="E914" s="15"/>
    </row>
    <row r="915">
      <c r="A915" s="15"/>
      <c r="B915" s="15"/>
      <c r="C915" s="15"/>
      <c r="D915" s="15"/>
      <c r="E915" s="15"/>
    </row>
    <row r="916">
      <c r="A916" s="15"/>
      <c r="B916" s="15"/>
      <c r="C916" s="15"/>
      <c r="D916" s="15"/>
      <c r="E916" s="15"/>
    </row>
    <row r="917">
      <c r="A917" s="15"/>
      <c r="B917" s="15"/>
      <c r="C917" s="15"/>
      <c r="D917" s="15"/>
      <c r="E917" s="15"/>
    </row>
    <row r="918">
      <c r="A918" s="15"/>
      <c r="B918" s="15"/>
      <c r="C918" s="15"/>
      <c r="D918" s="15"/>
      <c r="E918" s="15"/>
    </row>
    <row r="919">
      <c r="A919" s="15"/>
      <c r="B919" s="15"/>
      <c r="C919" s="15"/>
      <c r="D919" s="15"/>
      <c r="E919" s="15"/>
    </row>
    <row r="920">
      <c r="A920" s="15"/>
      <c r="B920" s="15"/>
      <c r="C920" s="15"/>
      <c r="D920" s="15"/>
      <c r="E920" s="15"/>
    </row>
    <row r="921">
      <c r="A921" s="15"/>
      <c r="B921" s="15"/>
      <c r="C921" s="15"/>
      <c r="D921" s="15"/>
      <c r="E921" s="15"/>
    </row>
    <row r="922">
      <c r="A922" s="15"/>
      <c r="B922" s="15"/>
      <c r="C922" s="15"/>
      <c r="D922" s="15"/>
      <c r="E922" s="15"/>
    </row>
    <row r="923">
      <c r="A923" s="15"/>
      <c r="B923" s="15"/>
      <c r="C923" s="15"/>
      <c r="D923" s="15"/>
      <c r="E923" s="15"/>
    </row>
    <row r="924">
      <c r="A924" s="15"/>
      <c r="B924" s="15"/>
      <c r="C924" s="15"/>
      <c r="D924" s="15"/>
      <c r="E924" s="15"/>
    </row>
    <row r="925">
      <c r="A925" s="15"/>
      <c r="B925" s="15"/>
      <c r="C925" s="15"/>
      <c r="D925" s="15"/>
      <c r="E925" s="15"/>
    </row>
    <row r="926">
      <c r="A926" s="15"/>
      <c r="B926" s="15"/>
      <c r="C926" s="15"/>
      <c r="D926" s="15"/>
      <c r="E926" s="15"/>
    </row>
    <row r="927">
      <c r="A927" s="15"/>
      <c r="B927" s="15"/>
      <c r="C927" s="15"/>
      <c r="D927" s="15"/>
      <c r="E927" s="15"/>
    </row>
    <row r="928">
      <c r="A928" s="15"/>
      <c r="B928" s="15"/>
      <c r="C928" s="15"/>
      <c r="D928" s="15"/>
      <c r="E928" s="15"/>
    </row>
    <row r="929">
      <c r="A929" s="15"/>
      <c r="B929" s="15"/>
      <c r="C929" s="15"/>
      <c r="D929" s="15"/>
      <c r="E929" s="15"/>
    </row>
    <row r="930">
      <c r="A930" s="15"/>
      <c r="B930" s="15"/>
      <c r="C930" s="15"/>
      <c r="D930" s="15"/>
      <c r="E930" s="15"/>
    </row>
    <row r="931">
      <c r="A931" s="15"/>
      <c r="B931" s="15"/>
      <c r="C931" s="15"/>
      <c r="D931" s="15"/>
      <c r="E931" s="15"/>
    </row>
    <row r="932">
      <c r="A932" s="15"/>
      <c r="B932" s="15"/>
      <c r="C932" s="15"/>
      <c r="D932" s="15"/>
      <c r="E932" s="15"/>
    </row>
    <row r="933">
      <c r="A933" s="15"/>
      <c r="B933" s="15"/>
      <c r="C933" s="15"/>
      <c r="D933" s="15"/>
      <c r="E933" s="15"/>
    </row>
    <row r="934">
      <c r="A934" s="15"/>
      <c r="B934" s="15"/>
      <c r="C934" s="15"/>
      <c r="D934" s="15"/>
      <c r="E934" s="15"/>
    </row>
    <row r="935">
      <c r="A935" s="15"/>
      <c r="B935" s="15"/>
      <c r="C935" s="15"/>
      <c r="D935" s="15"/>
      <c r="E935" s="15"/>
    </row>
    <row r="936">
      <c r="A936" s="15"/>
      <c r="B936" s="15"/>
      <c r="C936" s="15"/>
      <c r="D936" s="15"/>
      <c r="E936" s="15"/>
    </row>
    <row r="937">
      <c r="A937" s="15"/>
      <c r="B937" s="15"/>
      <c r="C937" s="15"/>
      <c r="D937" s="15"/>
      <c r="E937" s="15"/>
    </row>
    <row r="938">
      <c r="A938" s="15"/>
      <c r="B938" s="15"/>
      <c r="C938" s="15"/>
      <c r="D938" s="15"/>
      <c r="E938" s="15"/>
    </row>
    <row r="939">
      <c r="A939" s="15"/>
      <c r="B939" s="15"/>
      <c r="C939" s="15"/>
      <c r="D939" s="15"/>
      <c r="E939" s="15"/>
    </row>
    <row r="940">
      <c r="A940" s="15"/>
      <c r="B940" s="15"/>
      <c r="C940" s="15"/>
      <c r="D940" s="15"/>
      <c r="E940" s="15"/>
    </row>
    <row r="941">
      <c r="A941" s="15"/>
      <c r="B941" s="15"/>
      <c r="C941" s="15"/>
      <c r="D941" s="15"/>
      <c r="E941" s="15"/>
    </row>
    <row r="942">
      <c r="A942" s="15"/>
      <c r="B942" s="15"/>
      <c r="C942" s="15"/>
      <c r="D942" s="15"/>
      <c r="E942" s="15"/>
    </row>
    <row r="943">
      <c r="A943" s="15"/>
      <c r="B943" s="15"/>
      <c r="C943" s="15"/>
      <c r="D943" s="15"/>
      <c r="E943" s="15"/>
    </row>
    <row r="944">
      <c r="A944" s="15"/>
      <c r="B944" s="15"/>
      <c r="C944" s="15"/>
      <c r="D944" s="15"/>
      <c r="E944" s="15"/>
    </row>
    <row r="945">
      <c r="A945" s="15"/>
      <c r="B945" s="15"/>
      <c r="C945" s="15"/>
      <c r="D945" s="15"/>
      <c r="E945" s="15"/>
    </row>
    <row r="946">
      <c r="A946" s="15"/>
      <c r="B946" s="15"/>
      <c r="C946" s="15"/>
      <c r="D946" s="15"/>
      <c r="E946" s="15"/>
    </row>
    <row r="947">
      <c r="A947" s="15"/>
      <c r="B947" s="15"/>
      <c r="C947" s="15"/>
      <c r="D947" s="15"/>
      <c r="E947" s="15"/>
    </row>
    <row r="948">
      <c r="A948" s="15"/>
      <c r="B948" s="15"/>
      <c r="C948" s="15"/>
      <c r="D948" s="15"/>
      <c r="E948" s="15"/>
    </row>
    <row r="949">
      <c r="A949" s="15"/>
      <c r="B949" s="15"/>
      <c r="C949" s="15"/>
      <c r="D949" s="15"/>
      <c r="E949" s="15"/>
    </row>
    <row r="950">
      <c r="A950" s="15"/>
      <c r="B950" s="15"/>
      <c r="C950" s="15"/>
      <c r="D950" s="15"/>
      <c r="E950" s="15"/>
    </row>
    <row r="951">
      <c r="A951" s="15"/>
      <c r="B951" s="15"/>
      <c r="C951" s="15"/>
      <c r="D951" s="15"/>
      <c r="E951" s="15"/>
    </row>
    <row r="952">
      <c r="A952" s="15"/>
      <c r="B952" s="15"/>
      <c r="C952" s="15"/>
      <c r="D952" s="15"/>
      <c r="E952" s="15"/>
    </row>
    <row r="953">
      <c r="A953" s="15"/>
      <c r="B953" s="15"/>
      <c r="C953" s="15"/>
      <c r="D953" s="15"/>
      <c r="E953" s="15"/>
    </row>
    <row r="954">
      <c r="A954" s="15"/>
      <c r="B954" s="15"/>
      <c r="C954" s="15"/>
      <c r="D954" s="15"/>
      <c r="E954" s="15"/>
    </row>
    <row r="955">
      <c r="A955" s="15"/>
      <c r="B955" s="15"/>
      <c r="C955" s="15"/>
      <c r="D955" s="15"/>
      <c r="E955" s="15"/>
    </row>
    <row r="956">
      <c r="A956" s="15"/>
      <c r="B956" s="15"/>
      <c r="C956" s="15"/>
      <c r="D956" s="15"/>
      <c r="E956" s="15"/>
    </row>
    <row r="957">
      <c r="A957" s="15"/>
      <c r="B957" s="15"/>
      <c r="C957" s="15"/>
      <c r="D957" s="15"/>
      <c r="E957" s="15"/>
    </row>
    <row r="958">
      <c r="A958" s="15"/>
      <c r="B958" s="15"/>
      <c r="C958" s="15"/>
      <c r="D958" s="15"/>
      <c r="E958" s="15"/>
    </row>
    <row r="959">
      <c r="A959" s="15"/>
      <c r="B959" s="15"/>
      <c r="C959" s="15"/>
      <c r="D959" s="15"/>
      <c r="E959" s="15"/>
    </row>
    <row r="960">
      <c r="A960" s="15"/>
      <c r="B960" s="15"/>
      <c r="C960" s="15"/>
      <c r="D960" s="15"/>
      <c r="E960" s="15"/>
    </row>
    <row r="961">
      <c r="A961" s="15"/>
      <c r="B961" s="15"/>
      <c r="C961" s="15"/>
      <c r="D961" s="15"/>
      <c r="E961" s="15"/>
    </row>
    <row r="962">
      <c r="A962" s="15"/>
      <c r="B962" s="15"/>
      <c r="C962" s="15"/>
      <c r="D962" s="15"/>
      <c r="E962" s="15"/>
    </row>
    <row r="963">
      <c r="A963" s="15"/>
      <c r="B963" s="15"/>
      <c r="C963" s="15"/>
      <c r="D963" s="15"/>
      <c r="E963" s="15"/>
    </row>
    <row r="964">
      <c r="A964" s="15"/>
      <c r="B964" s="15"/>
      <c r="C964" s="15"/>
      <c r="D964" s="15"/>
      <c r="E964" s="15"/>
    </row>
    <row r="965">
      <c r="A965" s="15"/>
      <c r="B965" s="15"/>
      <c r="C965" s="15"/>
      <c r="D965" s="15"/>
      <c r="E965" s="15"/>
    </row>
    <row r="966">
      <c r="A966" s="15"/>
      <c r="B966" s="15"/>
      <c r="C966" s="15"/>
      <c r="D966" s="15"/>
      <c r="E966" s="15"/>
    </row>
    <row r="967">
      <c r="A967" s="15"/>
      <c r="B967" s="15"/>
      <c r="C967" s="15"/>
      <c r="D967" s="15"/>
      <c r="E967" s="15"/>
    </row>
    <row r="968">
      <c r="A968" s="15"/>
      <c r="B968" s="15"/>
      <c r="C968" s="15"/>
      <c r="D968" s="15"/>
      <c r="E968" s="15"/>
    </row>
    <row r="969">
      <c r="A969" s="15"/>
      <c r="B969" s="15"/>
      <c r="C969" s="15"/>
      <c r="D969" s="15"/>
      <c r="E969" s="15"/>
    </row>
    <row r="970">
      <c r="A970" s="15"/>
      <c r="B970" s="15"/>
      <c r="C970" s="15"/>
      <c r="D970" s="15"/>
      <c r="E970" s="15"/>
    </row>
    <row r="971">
      <c r="A971" s="15"/>
      <c r="B971" s="15"/>
      <c r="C971" s="15"/>
      <c r="D971" s="15"/>
      <c r="E971" s="15"/>
    </row>
    <row r="972">
      <c r="A972" s="15"/>
      <c r="B972" s="15"/>
      <c r="C972" s="15"/>
      <c r="D972" s="15"/>
      <c r="E972" s="15"/>
    </row>
    <row r="973">
      <c r="A973" s="15"/>
      <c r="B973" s="15"/>
      <c r="C973" s="15"/>
      <c r="D973" s="15"/>
      <c r="E973" s="15"/>
    </row>
    <row r="974">
      <c r="A974" s="15"/>
      <c r="B974" s="15"/>
      <c r="C974" s="15"/>
      <c r="D974" s="15"/>
      <c r="E974" s="15"/>
    </row>
    <row r="975">
      <c r="A975" s="15"/>
      <c r="B975" s="15"/>
      <c r="C975" s="15"/>
      <c r="D975" s="15"/>
      <c r="E975" s="15"/>
    </row>
    <row r="976">
      <c r="A976" s="15"/>
      <c r="B976" s="15"/>
      <c r="C976" s="15"/>
      <c r="D976" s="15"/>
      <c r="E976" s="15"/>
    </row>
    <row r="977">
      <c r="A977" s="15"/>
      <c r="B977" s="15"/>
      <c r="C977" s="15"/>
      <c r="D977" s="15"/>
      <c r="E977" s="15"/>
    </row>
    <row r="978">
      <c r="A978" s="15"/>
      <c r="B978" s="15"/>
      <c r="C978" s="15"/>
      <c r="D978" s="15"/>
      <c r="E978" s="15"/>
    </row>
    <row r="979">
      <c r="A979" s="15"/>
      <c r="B979" s="15"/>
      <c r="C979" s="15"/>
      <c r="D979" s="15"/>
      <c r="E979" s="15"/>
    </row>
    <row r="980">
      <c r="A980" s="15"/>
      <c r="B980" s="15"/>
      <c r="C980" s="15"/>
      <c r="D980" s="15"/>
      <c r="E980" s="15"/>
    </row>
    <row r="981">
      <c r="A981" s="15"/>
      <c r="B981" s="15"/>
      <c r="C981" s="15"/>
      <c r="D981" s="15"/>
      <c r="E981" s="15"/>
    </row>
    <row r="982">
      <c r="A982" s="15"/>
      <c r="B982" s="15"/>
      <c r="C982" s="15"/>
      <c r="D982" s="15"/>
      <c r="E982" s="15"/>
    </row>
    <row r="983">
      <c r="A983" s="15"/>
      <c r="B983" s="15"/>
      <c r="C983" s="15"/>
      <c r="D983" s="15"/>
      <c r="E983" s="15"/>
    </row>
    <row r="984">
      <c r="A984" s="15"/>
      <c r="B984" s="15"/>
      <c r="C984" s="15"/>
      <c r="D984" s="15"/>
      <c r="E984" s="15"/>
    </row>
    <row r="985">
      <c r="A985" s="15"/>
      <c r="B985" s="15"/>
      <c r="C985" s="15"/>
      <c r="D985" s="15"/>
      <c r="E985" s="15"/>
    </row>
    <row r="986">
      <c r="A986" s="15"/>
      <c r="B986" s="15"/>
      <c r="C986" s="15"/>
      <c r="D986" s="15"/>
      <c r="E986" s="15"/>
    </row>
    <row r="987">
      <c r="A987" s="15"/>
      <c r="B987" s="15"/>
      <c r="C987" s="15"/>
      <c r="D987" s="15"/>
      <c r="E987" s="15"/>
    </row>
    <row r="988">
      <c r="A988" s="15"/>
      <c r="B988" s="15"/>
      <c r="C988" s="15"/>
      <c r="D988" s="15"/>
      <c r="E988" s="15"/>
    </row>
    <row r="989">
      <c r="A989" s="15"/>
      <c r="B989" s="15"/>
      <c r="C989" s="15"/>
      <c r="D989" s="15"/>
      <c r="E989" s="15"/>
    </row>
    <row r="990">
      <c r="A990" s="15"/>
      <c r="B990" s="15"/>
      <c r="C990" s="15"/>
      <c r="D990" s="15"/>
      <c r="E990" s="15"/>
    </row>
    <row r="991">
      <c r="A991" s="15"/>
      <c r="B991" s="15"/>
      <c r="C991" s="15"/>
      <c r="D991" s="15"/>
      <c r="E991" s="15"/>
    </row>
    <row r="992">
      <c r="A992" s="15"/>
      <c r="B992" s="15"/>
      <c r="C992" s="15"/>
      <c r="D992" s="15"/>
      <c r="E992" s="15"/>
    </row>
    <row r="993">
      <c r="A993" s="15"/>
      <c r="B993" s="15"/>
      <c r="C993" s="15"/>
      <c r="D993" s="15"/>
      <c r="E993" s="15"/>
    </row>
    <row r="994">
      <c r="A994" s="15"/>
      <c r="B994" s="15"/>
      <c r="C994" s="15"/>
      <c r="D994" s="15"/>
      <c r="E994" s="15"/>
    </row>
    <row r="995">
      <c r="A995" s="15"/>
      <c r="B995" s="15"/>
      <c r="C995" s="15"/>
      <c r="D995" s="15"/>
      <c r="E995" s="15"/>
    </row>
    <row r="996">
      <c r="A996" s="15"/>
      <c r="B996" s="15"/>
      <c r="C996" s="15"/>
      <c r="D996" s="15"/>
      <c r="E996" s="15"/>
    </row>
    <row r="997">
      <c r="A997" s="15"/>
      <c r="B997" s="15"/>
      <c r="C997" s="15"/>
      <c r="D997" s="15"/>
      <c r="E997" s="15"/>
    </row>
    <row r="998">
      <c r="A998" s="15"/>
      <c r="B998" s="15"/>
      <c r="C998" s="15"/>
      <c r="D998" s="15"/>
      <c r="E998" s="15"/>
    </row>
    <row r="999">
      <c r="A999" s="15"/>
      <c r="B999" s="15"/>
      <c r="C999" s="15"/>
      <c r="D999" s="15"/>
      <c r="E999" s="15"/>
    </row>
    <row r="1000">
      <c r="A1000" s="15"/>
      <c r="B1000" s="15"/>
      <c r="C1000" s="15"/>
      <c r="D1000" s="15"/>
      <c r="E1000" s="15"/>
    </row>
    <row r="1001">
      <c r="A1001" s="15"/>
      <c r="B1001" s="15"/>
      <c r="C1001" s="15"/>
      <c r="D1001" s="15"/>
      <c r="E1001" s="15"/>
    </row>
    <row r="1002">
      <c r="A1002" s="15"/>
      <c r="B1002" s="15"/>
      <c r="C1002" s="15"/>
      <c r="D1002" s="15"/>
      <c r="E1002" s="15"/>
    </row>
  </sheetData>
  <drawing r:id="rId1"/>
</worksheet>
</file>