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lc_eguardian\Documents\UiPath\SL Catering-PoC\Data\"/>
    </mc:Choice>
  </mc:AlternateContent>
  <bookViews>
    <workbookView xWindow="-105" yWindow="-105" windowWidth="19425" windowHeight="10425" activeTab="3"/>
  </bookViews>
  <sheets>
    <sheet name="BASE" sheetId="1" r:id="rId1"/>
    <sheet name="Flight Schedule" sheetId="4" r:id="rId2"/>
    <sheet name="EXTRAS" sheetId="2" r:id="rId3"/>
    <sheet name="DRYSTORE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I3" i="2"/>
  <c r="H3" i="2"/>
  <c r="G3" i="2"/>
</calcChain>
</file>

<file path=xl/sharedStrings.xml><?xml version="1.0" encoding="utf-8"?>
<sst xmlns="http://schemas.openxmlformats.org/spreadsheetml/2006/main" count="71" uniqueCount="50">
  <si>
    <t>FINAL ORDER</t>
  </si>
  <si>
    <t>FLT NO.</t>
  </si>
  <si>
    <t>AIRCRAFTTYPE</t>
  </si>
  <si>
    <t>ROUTE</t>
  </si>
  <si>
    <t>ACTUAL MENU</t>
  </si>
  <si>
    <t>ORDER WITH SPML</t>
  </si>
  <si>
    <t>SP.ML COUNT</t>
  </si>
  <si>
    <t>CREW ORDER</t>
  </si>
  <si>
    <t>F</t>
  </si>
  <si>
    <t>C</t>
  </si>
  <si>
    <t>Y</t>
  </si>
  <si>
    <t>TCR</t>
  </si>
  <si>
    <t>CCR</t>
  </si>
  <si>
    <t>UL6041</t>
  </si>
  <si>
    <t>ALR</t>
  </si>
  <si>
    <t>CMB-MEL</t>
  </si>
  <si>
    <t>HLM / 30%SW</t>
  </si>
  <si>
    <t>UL6042</t>
  </si>
  <si>
    <t>HBF</t>
  </si>
  <si>
    <t>FLIGHT</t>
  </si>
  <si>
    <t>BC/EY - REUSABLE. CUTLERY</t>
  </si>
  <si>
    <t>CRUET SET</t>
  </si>
  <si>
    <t>WET ICE CUBES 5KG</t>
  </si>
  <si>
    <t>SLICE LIME 10 PCS</t>
  </si>
  <si>
    <t>LIME WEDGES 8 PCS</t>
  </si>
  <si>
    <t>MORNING DEPARTURE SW</t>
  </si>
  <si>
    <t>C60048</t>
  </si>
  <si>
    <t>C60022</t>
  </si>
  <si>
    <t>C60076</t>
  </si>
  <si>
    <t>C60054</t>
  </si>
  <si>
    <t>C60055</t>
  </si>
  <si>
    <t>EAR PHONE HANDLING GHARGE</t>
  </si>
  <si>
    <t>LOADING CHARGES - A320</t>
  </si>
  <si>
    <t>LOADING CHARGES - A330</t>
  </si>
  <si>
    <t>TRANSIT CHARGES - A320</t>
  </si>
  <si>
    <t>TRANSIT CHARGES - A330</t>
  </si>
  <si>
    <t>INF HANDLING ERO   A320 &amp; A330</t>
  </si>
  <si>
    <t>INF HANDLING MLE  A320</t>
  </si>
  <si>
    <t>INF HANDLING MLE  A330</t>
  </si>
  <si>
    <t>INF HANDLING IND A320</t>
  </si>
  <si>
    <t>INF HANDLING IND A330</t>
  </si>
  <si>
    <t>EXTRA HI-LOADER CHARGES</t>
  </si>
  <si>
    <t>HANDLING - VAN CHARGES</t>
  </si>
  <si>
    <t>FLIGHT NO</t>
  </si>
  <si>
    <t/>
  </si>
  <si>
    <t>FLT NO</t>
  </si>
  <si>
    <t>Route</t>
  </si>
  <si>
    <t>Schedule</t>
  </si>
  <si>
    <t>30/10/22-21/03/23</t>
  </si>
  <si>
    <t>30/10/22-23/03/23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</si>
</sst>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Leelawadee UI"/>
      <family val="2"/>
    </font>
    <font>
      <sz val="10"/>
      <name val="Leelawade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7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 applyProtection="1">
      <alignment vertical="center"/>
    </xf>
    <xf numFmtId="164" fontId="4" fillId="3" borderId="3" xfId="1" applyNumberFormat="1" applyFont="1" applyFill="1" applyBorder="1" applyAlignment="1" applyProtection="1">
      <alignment vertical="center"/>
    </xf>
    <xf numFmtId="164" fontId="4" fillId="3" borderId="4" xfId="1" applyNumberFormat="1" applyFont="1" applyFill="1" applyBorder="1" applyAlignment="1" applyProtection="1">
      <alignment vertical="center"/>
    </xf>
    <xf numFmtId="0" fontId="4" fillId="3" borderId="5" xfId="0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 applyProtection="1"/>
    <xf numFmtId="164" fontId="4" fillId="3" borderId="3" xfId="1" applyNumberFormat="1" applyFont="1" applyFill="1" applyBorder="1" applyAlignment="1" applyProtection="1"/>
    <xf numFmtId="164" fontId="4" fillId="3" borderId="4" xfId="1" applyNumberFormat="1" applyFont="1" applyFill="1" applyBorder="1" applyAlignment="1" applyProtection="1"/>
    <xf numFmtId="0" fontId="4" fillId="3" borderId="6" xfId="0" applyFont="1" applyFill="1" applyBorder="1" applyAlignment="1">
      <alignment horizontal="center" vertical="center"/>
    </xf>
    <xf numFmtId="164" fontId="4" fillId="3" borderId="4" xfId="1" applyNumberFormat="1" applyFont="1" applyFill="1" applyBorder="1" applyAlignment="1" applyProtection="1">
      <alignment horizontal="center" vertical="center"/>
    </xf>
    <xf numFmtId="164" fontId="4" fillId="3" borderId="7" xfId="1" applyNumberFormat="1" applyFont="1" applyFill="1" applyBorder="1" applyAlignment="1" applyProtection="1">
      <alignment horizontal="center" vertical="center"/>
    </xf>
    <xf numFmtId="164" fontId="4" fillId="4" borderId="7" xfId="1" applyNumberFormat="1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164" fontId="5" fillId="3" borderId="8" xfId="1" applyNumberFormat="1" applyFont="1" applyFill="1" applyBorder="1" applyAlignment="1" applyProtection="1">
      <alignment horizontal="center" vertical="center"/>
      <protection locked="0"/>
    </xf>
    <xf numFmtId="164" fontId="5" fillId="3" borderId="6" xfId="1" applyNumberFormat="1" applyFont="1" applyFill="1" applyBorder="1" applyAlignment="1" applyProtection="1">
      <alignment horizontal="center" vertical="center"/>
      <protection locked="0"/>
    </xf>
    <xf numFmtId="164" fontId="5" fillId="4" borderId="6" xfId="1" applyNumberFormat="1" applyFont="1" applyFill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2" fillId="2" borderId="7" xfId="2" applyNumberFormat="1" applyFont="1" applyBorder="1" applyAlignment="1" applyProtection="1">
      <alignment horizontal="center"/>
    </xf>
    <xf numFmtId="0" fontId="2" fillId="2" borderId="7" xfId="2" applyNumberFormat="1" applyFont="1" applyBorder="1" applyAlignment="1" applyProtection="1">
      <alignment horizontal="center" vertical="center"/>
    </xf>
    <xf numFmtId="0" fontId="2" fillId="2" borderId="7" xfId="1" applyNumberFormat="1" applyFont="1" applyFill="1" applyBorder="1" applyAlignment="1" applyProtection="1">
      <alignment horizontal="center"/>
    </xf>
    <xf numFmtId="0" fontId="0" fillId="5" borderId="7" xfId="1" applyNumberFormat="1" applyFont="1" applyFill="1" applyBorder="1" applyAlignment="1" applyProtection="1">
      <alignment horizontal="center"/>
    </xf>
    <xf numFmtId="0" fontId="0" fillId="5" borderId="7" xfId="0" applyFill="1" applyBorder="1" applyAlignment="1">
      <alignment horizontal="center"/>
    </xf>
    <xf numFmtId="0" fontId="2" fillId="2" borderId="7" xfId="2" applyNumberFormat="1" applyFont="1" applyBorder="1" applyAlignment="1" applyProtection="1">
      <alignment horizontal="center" vertical="center" wrapText="1"/>
    </xf>
    <xf numFmtId="0" fontId="0" fillId="0" borderId="7" xfId="0" applyBorder="1"/>
    <xf numFmtId="0" fontId="2" fillId="6" borderId="7" xfId="0" applyFont="1" applyFill="1" applyBorder="1" applyAlignment="1">
      <alignment vertical="center"/>
    </xf>
    <xf numFmtId="0" fontId="0" fillId="0" borderId="0" xfId="0" applyBorder="1"/>
    <xf numFmtId="164" fontId="4" fillId="4" borderId="2" xfId="1" applyNumberFormat="1" applyFont="1" applyFill="1" applyBorder="1" applyAlignment="1" applyProtection="1">
      <alignment horizontal="center"/>
    </xf>
    <xf numFmtId="164" fontId="4" fillId="4" borderId="3" xfId="1" applyNumberFormat="1" applyFont="1" applyFill="1" applyBorder="1" applyAlignment="1" applyProtection="1">
      <alignment horizontal="center"/>
    </xf>
    <xf numFmtId="164" fontId="4" fillId="4" borderId="4" xfId="1" applyNumberFormat="1" applyFont="1" applyFill="1" applyBorder="1" applyAlignment="1" applyProtection="1">
      <alignment horizontal="center"/>
    </xf>
    <xf numFmtId="164" fontId="4" fillId="3" borderId="2" xfId="1" applyNumberFormat="1" applyFont="1" applyFill="1" applyBorder="1" applyAlignment="1" applyProtection="1">
      <alignment horizontal="center"/>
    </xf>
    <xf numFmtId="164" fontId="4" fillId="3" borderId="4" xfId="1" applyNumberFormat="1" applyFont="1" applyFill="1" applyBorder="1" applyAlignment="1" applyProtection="1">
      <alignment horizontal="center"/>
    </xf>
    <xf numFmtId="0" fontId="2" fillId="2" borderId="7" xfId="2" applyFont="1" applyBorder="1" applyAlignment="1" applyProtection="1">
      <alignment horizontal="center" vertical="center" wrapText="1"/>
    </xf>
    <xf numFmtId="0" fontId="2" fillId="2" borderId="7" xfId="2" applyFont="1" applyBorder="1" applyAlignment="1" applyProtection="1">
      <alignment horizontal="center" vertical="center"/>
    </xf>
    <xf numFmtId="164" fontId="2" fillId="2" borderId="7" xfId="2" applyNumberFormat="1" applyFont="1" applyBorder="1" applyAlignment="1" applyProtection="1">
      <alignment horizontal="center" vertical="center" wrapText="1"/>
    </xf>
    <xf numFmtId="165" fontId="2" fillId="2" borderId="7" xfId="1" applyNumberFormat="1" applyFont="1" applyFill="1" applyBorder="1" applyAlignment="1" applyProtection="1">
      <alignment horizontal="center" vertical="center" wrapText="1"/>
    </xf>
  </cellXfs>
  <cellStyles count="3">
    <cellStyle name="Accent1" xfId="2" builtinId="29"/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dhil/Documents/SL%20catering/RECONCILI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BASE"/>
      <sheetName val="RED"/>
      <sheetName val="Extras -UL"/>
      <sheetName val="Dry Store - UL"/>
      <sheetName val="GF CREW CODES"/>
      <sheetName val="SUPL. CALCULATION"/>
      <sheetName val="SUPPLIMENTRY"/>
      <sheetName val="Other Cancellation Agreements"/>
      <sheetName val="Flight Schedule"/>
      <sheetName val="Meal Cancellations"/>
      <sheetName val="UL Cancellation Codes"/>
      <sheetName val="Other Cancellation Codes"/>
      <sheetName val="Pax. Inflair Vs. Base"/>
      <sheetName val="Pax. Paxcom Vs. Base"/>
      <sheetName val="Exras Inflair Vs. Base"/>
      <sheetName val="SKED"/>
      <sheetName val="SW CODES AND EXTRAS HOT MEALS"/>
      <sheetName val="UL GRID - CREW"/>
      <sheetName val="REGISTRATIONS"/>
      <sheetName val="ROUTES"/>
    </sheetNames>
    <sheetDataSet>
      <sheetData sheetId="0"/>
      <sheetData sheetId="1">
        <row r="2">
          <cell r="A2">
            <v>44874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B2" t="str">
            <v>MONTH</v>
          </cell>
          <cell r="C2" t="str">
            <v>SW CODES FOR CREW</v>
          </cell>
        </row>
        <row r="3">
          <cell r="B3">
            <v>1</v>
          </cell>
          <cell r="C3" t="str">
            <v>TCSW33</v>
          </cell>
          <cell r="D3" t="str">
            <v>TCSW34</v>
          </cell>
          <cell r="E3" t="str">
            <v>CCSW33</v>
          </cell>
          <cell r="F3" t="str">
            <v>CCSW34</v>
          </cell>
        </row>
        <row r="4">
          <cell r="B4">
            <v>2</v>
          </cell>
          <cell r="C4" t="str">
            <v>TCSW35</v>
          </cell>
          <cell r="D4" t="str">
            <v>TCSW36</v>
          </cell>
          <cell r="E4" t="str">
            <v>CCSW35</v>
          </cell>
          <cell r="F4" t="str">
            <v>CCSW36</v>
          </cell>
        </row>
        <row r="5">
          <cell r="B5">
            <v>3</v>
          </cell>
          <cell r="C5" t="str">
            <v>TCSW37</v>
          </cell>
          <cell r="D5" t="str">
            <v>TCSW38</v>
          </cell>
          <cell r="E5" t="str">
            <v>CCSW37</v>
          </cell>
          <cell r="F5" t="str">
            <v>CCSW38</v>
          </cell>
        </row>
        <row r="6">
          <cell r="B6">
            <v>4</v>
          </cell>
          <cell r="C6" t="str">
            <v>TCSW33</v>
          </cell>
          <cell r="D6" t="str">
            <v>TCSW34</v>
          </cell>
          <cell r="E6" t="str">
            <v>CCSW33</v>
          </cell>
          <cell r="F6" t="str">
            <v>CCSW34</v>
          </cell>
        </row>
        <row r="7">
          <cell r="B7">
            <v>5</v>
          </cell>
          <cell r="C7" t="str">
            <v>TCSW35</v>
          </cell>
          <cell r="D7" t="str">
            <v>TCSW36</v>
          </cell>
          <cell r="E7" t="str">
            <v>CCSW35</v>
          </cell>
          <cell r="F7" t="str">
            <v>CCSW36</v>
          </cell>
        </row>
        <row r="8">
          <cell r="B8">
            <v>6</v>
          </cell>
          <cell r="C8" t="str">
            <v>TCSW37</v>
          </cell>
          <cell r="D8" t="str">
            <v>TCSW38</v>
          </cell>
          <cell r="E8" t="str">
            <v>CCSW37</v>
          </cell>
          <cell r="F8" t="str">
            <v>CCSW38</v>
          </cell>
        </row>
        <row r="9">
          <cell r="B9">
            <v>7</v>
          </cell>
          <cell r="C9" t="str">
            <v>TCSW33</v>
          </cell>
          <cell r="D9" t="str">
            <v>TCSW34</v>
          </cell>
          <cell r="E9" t="str">
            <v>CCSW33</v>
          </cell>
          <cell r="F9" t="str">
            <v>CCSW34</v>
          </cell>
        </row>
        <row r="10">
          <cell r="B10">
            <v>8</v>
          </cell>
          <cell r="C10" t="str">
            <v>TCSW35</v>
          </cell>
          <cell r="D10" t="str">
            <v>TCSW36</v>
          </cell>
          <cell r="E10" t="str">
            <v>CCSW35</v>
          </cell>
          <cell r="F10" t="str">
            <v>CCSW36</v>
          </cell>
        </row>
        <row r="11">
          <cell r="B11">
            <v>9</v>
          </cell>
          <cell r="C11" t="str">
            <v>TCSW37</v>
          </cell>
          <cell r="D11" t="str">
            <v>TCSW38</v>
          </cell>
          <cell r="E11" t="str">
            <v>CCSW37</v>
          </cell>
          <cell r="F11" t="str">
            <v>CCSW38</v>
          </cell>
        </row>
        <row r="12">
          <cell r="B12">
            <v>10</v>
          </cell>
          <cell r="C12" t="str">
            <v>TCSW33</v>
          </cell>
          <cell r="D12" t="str">
            <v>TCSW34</v>
          </cell>
          <cell r="E12" t="str">
            <v>CCSW33</v>
          </cell>
          <cell r="F12" t="str">
            <v>CCSW34</v>
          </cell>
        </row>
        <row r="13">
          <cell r="B13">
            <v>11</v>
          </cell>
          <cell r="C13" t="str">
            <v>TCSW35</v>
          </cell>
          <cell r="D13" t="str">
            <v>TCSW36</v>
          </cell>
          <cell r="E13" t="str">
            <v>CCSW35</v>
          </cell>
          <cell r="F13" t="str">
            <v>CCSW36</v>
          </cell>
        </row>
        <row r="14">
          <cell r="B14">
            <v>12</v>
          </cell>
          <cell r="C14" t="str">
            <v>TCSW37</v>
          </cell>
          <cell r="D14" t="str">
            <v>TCSW38</v>
          </cell>
          <cell r="E14" t="str">
            <v>CCSW37</v>
          </cell>
          <cell r="F14" t="str">
            <v>CCSW38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F11" sqref="F11"/>
    </sheetView>
  </sheetViews>
  <sheetFormatPr defaultRowHeight="15" x14ac:dyDescent="0.25"/>
  <sheetData>
    <row r="1" spans="1:12" x14ac:dyDescent="0.25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3"/>
      <c r="L1" s="4"/>
    </row>
    <row r="2" spans="1:12" x14ac:dyDescent="0.2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/>
      <c r="G2" s="8"/>
      <c r="H2" s="28" t="s">
        <v>6</v>
      </c>
      <c r="I2" s="29"/>
      <c r="J2" s="30"/>
      <c r="K2" s="31" t="s">
        <v>7</v>
      </c>
      <c r="L2" s="32"/>
    </row>
    <row r="3" spans="1:12" x14ac:dyDescent="0.25">
      <c r="A3" s="9"/>
      <c r="B3" s="9"/>
      <c r="C3" s="9"/>
      <c r="D3" s="9"/>
      <c r="E3" s="10" t="s">
        <v>8</v>
      </c>
      <c r="F3" s="11" t="s">
        <v>9</v>
      </c>
      <c r="G3" s="11" t="s">
        <v>10</v>
      </c>
      <c r="H3" s="12" t="s">
        <v>8</v>
      </c>
      <c r="I3" s="12" t="s">
        <v>9</v>
      </c>
      <c r="J3" s="12" t="s">
        <v>10</v>
      </c>
      <c r="K3" s="11" t="s">
        <v>11</v>
      </c>
      <c r="L3" s="11" t="s">
        <v>12</v>
      </c>
    </row>
    <row r="4" spans="1:12" x14ac:dyDescent="0.25">
      <c r="A4" s="13" t="s">
        <v>13</v>
      </c>
      <c r="B4" s="13" t="s">
        <v>14</v>
      </c>
      <c r="C4" s="14" t="s">
        <v>15</v>
      </c>
      <c r="D4" s="14" t="s">
        <v>16</v>
      </c>
      <c r="E4" s="15"/>
      <c r="F4" s="16">
        <v>27</v>
      </c>
      <c r="G4" s="16">
        <v>256</v>
      </c>
      <c r="H4" s="17"/>
      <c r="I4" s="17">
        <v>2</v>
      </c>
      <c r="J4" s="17">
        <v>49</v>
      </c>
      <c r="K4" s="16">
        <v>3</v>
      </c>
      <c r="L4" s="16">
        <v>12</v>
      </c>
    </row>
    <row r="5" spans="1:12" x14ac:dyDescent="0.25">
      <c r="A5" s="13" t="s">
        <v>17</v>
      </c>
      <c r="B5" s="13" t="s">
        <v>14</v>
      </c>
      <c r="C5" s="14" t="s">
        <v>15</v>
      </c>
      <c r="D5" s="14" t="s">
        <v>18</v>
      </c>
      <c r="E5" s="15"/>
      <c r="F5" s="16">
        <v>27</v>
      </c>
      <c r="G5" s="16">
        <v>269</v>
      </c>
      <c r="H5" s="17"/>
      <c r="I5" s="17">
        <v>2</v>
      </c>
      <c r="J5" s="17">
        <v>49</v>
      </c>
      <c r="K5" s="16">
        <v>3</v>
      </c>
      <c r="L5" s="16">
        <v>12</v>
      </c>
    </row>
    <row r="6" spans="1:12" x14ac:dyDescent="0.25">
      <c r="A6" s="18"/>
      <c r="B6" s="13"/>
      <c r="C6" s="14"/>
      <c r="D6" s="14"/>
      <c r="E6" s="15"/>
      <c r="F6" s="16"/>
      <c r="G6" s="16"/>
      <c r="H6" s="17"/>
      <c r="I6" s="17"/>
      <c r="J6" s="17"/>
      <c r="K6" s="16"/>
      <c r="L6" s="16"/>
    </row>
    <row r="7" spans="1:12" x14ac:dyDescent="0.25">
      <c r="A7" s="13"/>
      <c r="B7" s="13"/>
      <c r="C7" s="14"/>
      <c r="D7" s="14"/>
      <c r="E7" s="15"/>
      <c r="F7" s="16"/>
      <c r="G7" s="16"/>
      <c r="H7" s="17"/>
      <c r="I7" s="17"/>
      <c r="J7" s="17"/>
      <c r="K7" s="16"/>
      <c r="L7" s="16"/>
    </row>
    <row r="8" spans="1:12" x14ac:dyDescent="0.25">
      <c r="A8" s="13"/>
      <c r="B8" s="13"/>
      <c r="C8" s="14"/>
      <c r="D8" s="14"/>
      <c r="E8" s="15"/>
      <c r="F8" s="16"/>
      <c r="G8" s="16"/>
      <c r="H8" s="17"/>
      <c r="I8" s="17"/>
      <c r="J8" s="17"/>
      <c r="K8" s="16"/>
      <c r="L8" s="16"/>
    </row>
  </sheetData>
  <mergeCells count="2">
    <mergeCell ref="H2:J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2" sqref="B12"/>
    </sheetView>
  </sheetViews>
  <sheetFormatPr defaultRowHeight="15" x14ac:dyDescent="0.25"/>
  <cols>
    <col min="1" max="1" width="26.42578125" customWidth="1"/>
    <col min="2" max="2" width="39.7109375" customWidth="1"/>
    <col min="3" max="3" width="50.42578125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t="s">
        <v>13</v>
      </c>
      <c r="B2" t="s">
        <v>15</v>
      </c>
      <c r="C2" t="s">
        <v>48</v>
      </c>
    </row>
    <row r="3" spans="1:3" x14ac:dyDescent="0.25">
      <c r="A3" t="s">
        <v>17</v>
      </c>
      <c r="B3" t="s">
        <v>15</v>
      </c>
      <c r="C3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6" sqref="A6:XFD8"/>
    </sheetView>
  </sheetViews>
  <sheetFormatPr defaultRowHeight="15" x14ac:dyDescent="0.25"/>
  <sheetData>
    <row r="1" spans="1:10" x14ac:dyDescent="0.25">
      <c r="A1" s="34" t="s">
        <v>19</v>
      </c>
      <c r="B1" s="33" t="s">
        <v>20</v>
      </c>
      <c r="C1" s="35" t="s">
        <v>21</v>
      </c>
      <c r="D1" s="36" t="s">
        <v>22</v>
      </c>
      <c r="E1" s="33" t="s">
        <v>23</v>
      </c>
      <c r="F1" s="33" t="s">
        <v>24</v>
      </c>
      <c r="G1" s="33" t="s">
        <v>25</v>
      </c>
      <c r="H1" s="33"/>
      <c r="I1" s="33"/>
      <c r="J1" s="33"/>
    </row>
    <row r="2" spans="1:10" x14ac:dyDescent="0.25">
      <c r="A2" s="34"/>
      <c r="B2" s="33"/>
      <c r="C2" s="35"/>
      <c r="D2" s="36"/>
      <c r="E2" s="33"/>
      <c r="F2" s="33"/>
      <c r="G2" s="33"/>
      <c r="H2" s="33"/>
      <c r="I2" s="33"/>
      <c r="J2" s="33"/>
    </row>
    <row r="3" spans="1:10" x14ac:dyDescent="0.25">
      <c r="A3" s="20" t="s">
        <v>19</v>
      </c>
      <c r="B3" s="19" t="s">
        <v>26</v>
      </c>
      <c r="C3" s="20" t="s">
        <v>27</v>
      </c>
      <c r="D3" s="21" t="s">
        <v>28</v>
      </c>
      <c r="E3" s="19" t="s">
        <v>29</v>
      </c>
      <c r="F3" s="19" t="s">
        <v>30</v>
      </c>
      <c r="G3" s="19" t="str">
        <f>VLOOKUP((MONTH([1]BASE!$A$2)),'[1]SW CODES AND EXTRAS HOT MEALS'!B:F,2,0)</f>
        <v>TCSW35</v>
      </c>
      <c r="H3" s="19" t="str">
        <f>VLOOKUP((MONTH([1]BASE!$A$2)),'[1]SW CODES AND EXTRAS HOT MEALS'!B:F,3,0)</f>
        <v>TCSW36</v>
      </c>
      <c r="I3" s="19" t="str">
        <f>VLOOKUP((MONTH([1]BASE!$A$2)),'[1]SW CODES AND EXTRAS HOT MEALS'!B:F,4,0)</f>
        <v>CCSW35</v>
      </c>
      <c r="J3" s="19" t="str">
        <f>VLOOKUP((MONTH([1]BASE!$A$2)),'[1]SW CODES AND EXTRAS HOT MEALS'!B:F,5,0)</f>
        <v>CCSW36</v>
      </c>
    </row>
    <row r="4" spans="1:10" x14ac:dyDescent="0.25">
      <c r="A4" s="25" t="s">
        <v>13</v>
      </c>
      <c r="B4" s="25">
        <v>298</v>
      </c>
      <c r="C4" s="25">
        <v>42</v>
      </c>
      <c r="D4" s="25">
        <v>3</v>
      </c>
      <c r="E4" s="25">
        <v>6</v>
      </c>
      <c r="F4" s="25">
        <v>1</v>
      </c>
      <c r="G4" s="25">
        <v>0</v>
      </c>
      <c r="H4" s="25">
        <v>0</v>
      </c>
      <c r="I4" s="25">
        <v>0</v>
      </c>
      <c r="J4" s="25">
        <v>0</v>
      </c>
    </row>
    <row r="5" spans="1:10" x14ac:dyDescent="0.25">
      <c r="A5" s="25" t="s">
        <v>17</v>
      </c>
      <c r="B5" s="25">
        <v>311</v>
      </c>
      <c r="C5" s="25">
        <v>42</v>
      </c>
      <c r="D5" s="25">
        <v>3</v>
      </c>
      <c r="E5" s="25">
        <v>6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</row>
    <row r="6" spans="1:10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</row>
    <row r="7" spans="1:10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</row>
    <row r="8" spans="1:10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</row>
  </sheetData>
  <mergeCells count="7">
    <mergeCell ref="G1:J2"/>
    <mergeCell ref="A1:A2"/>
    <mergeCell ref="B1:B2"/>
    <mergeCell ref="C1:C2"/>
    <mergeCell ref="D1:D2"/>
    <mergeCell ref="E1:E2"/>
    <mergeCell ref="F1:F2"/>
  </mergeCells>
  <conditionalFormatting sqref="A3">
    <cfRule type="containsText" dxfId="11" priority="11" operator="containsText" text="C62020">
      <formula>NOT(ISERROR(SEARCH("C62020",A3)))</formula>
    </cfRule>
    <cfRule type="containsText" dxfId="10" priority="12" operator="containsText" text="c62038">
      <formula>NOT(ISERROR(SEARCH("c62038",A3)))</formula>
    </cfRule>
  </conditionalFormatting>
  <conditionalFormatting sqref="G3:H3">
    <cfRule type="containsText" dxfId="9" priority="9" operator="containsText" text="C62020">
      <formula>NOT(ISERROR(SEARCH("C62020",G3)))</formula>
    </cfRule>
    <cfRule type="containsText" dxfId="8" priority="10" operator="containsText" text="c62038">
      <formula>NOT(ISERROR(SEARCH("c62038",G3)))</formula>
    </cfRule>
  </conditionalFormatting>
  <conditionalFormatting sqref="I3:J3">
    <cfRule type="containsText" dxfId="7" priority="7" operator="containsText" text="C62020">
      <formula>NOT(ISERROR(SEARCH("C62020",I3)))</formula>
    </cfRule>
    <cfRule type="containsText" dxfId="6" priority="8" operator="containsText" text="c62038">
      <formula>NOT(ISERROR(SEARCH("c62038",I3)))</formula>
    </cfRule>
  </conditionalFormatting>
  <conditionalFormatting sqref="B3">
    <cfRule type="containsText" dxfId="5" priority="5" operator="containsText" text="C62020">
      <formula>NOT(ISERROR(SEARCH("C62020",B3)))</formula>
    </cfRule>
    <cfRule type="containsText" dxfId="4" priority="6" operator="containsText" text="c62038">
      <formula>NOT(ISERROR(SEARCH("c62038",B3)))</formula>
    </cfRule>
  </conditionalFormatting>
  <conditionalFormatting sqref="C3">
    <cfRule type="containsText" dxfId="3" priority="3" operator="containsText" text="C62020">
      <formula>NOT(ISERROR(SEARCH("C62020",C3)))</formula>
    </cfRule>
    <cfRule type="containsText" dxfId="2" priority="4" operator="containsText" text="c62038">
      <formula>NOT(ISERROR(SEARCH("c62038",C3)))</formula>
    </cfRule>
  </conditionalFormatting>
  <conditionalFormatting sqref="D3:F3">
    <cfRule type="containsText" dxfId="1" priority="1" operator="containsText" text="C62020">
      <formula>NOT(ISERROR(SEARCH("C62020",D3)))</formula>
    </cfRule>
    <cfRule type="containsText" dxfId="0" priority="2" operator="containsText" text="c62038">
      <formula>NOT(ISERROR(SEARCH("c62038",D3)))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E14" sqref="E14:E15"/>
    </sheetView>
  </sheetViews>
  <sheetFormatPr defaultRowHeight="15" x14ac:dyDescent="0.25"/>
  <cols>
    <col min="1" max="1" width="10.42578125" customWidth="1"/>
  </cols>
  <sheetData>
    <row r="1" spans="1:13" x14ac:dyDescent="0.25">
      <c r="A1" s="25"/>
      <c r="B1" s="22">
        <v>1</v>
      </c>
      <c r="C1" s="23">
        <v>2</v>
      </c>
      <c r="D1" s="22">
        <v>3</v>
      </c>
      <c r="E1" s="23">
        <v>4</v>
      </c>
      <c r="F1" s="22">
        <v>5</v>
      </c>
      <c r="G1" s="23">
        <v>6</v>
      </c>
      <c r="H1" s="22">
        <v>7</v>
      </c>
      <c r="I1" s="23">
        <v>8</v>
      </c>
      <c r="J1" s="22">
        <v>9</v>
      </c>
      <c r="K1" s="23">
        <v>10</v>
      </c>
      <c r="L1" s="22">
        <v>11</v>
      </c>
      <c r="M1" s="23">
        <v>12</v>
      </c>
    </row>
    <row r="2" spans="1:13" ht="75" x14ac:dyDescent="0.25">
      <c r="A2" s="26" t="s">
        <v>43</v>
      </c>
      <c r="B2" s="24" t="s">
        <v>31</v>
      </c>
      <c r="C2" s="24" t="s">
        <v>32</v>
      </c>
      <c r="D2" s="24" t="s">
        <v>33</v>
      </c>
      <c r="E2" s="24" t="s">
        <v>34</v>
      </c>
      <c r="F2" s="24" t="s">
        <v>35</v>
      </c>
      <c r="G2" s="24" t="s">
        <v>36</v>
      </c>
      <c r="H2" s="24" t="s">
        <v>37</v>
      </c>
      <c r="I2" s="24" t="s">
        <v>38</v>
      </c>
      <c r="J2" s="24" t="s">
        <v>39</v>
      </c>
      <c r="K2" s="24" t="s">
        <v>40</v>
      </c>
      <c r="L2" s="24" t="s">
        <v>41</v>
      </c>
      <c r="M2" s="24" t="s">
        <v>42</v>
      </c>
    </row>
    <row r="3" spans="1:13" x14ac:dyDescent="0.25">
      <c r="A3" s="25" t="s">
        <v>13</v>
      </c>
      <c r="B3" s="25">
        <v>1</v>
      </c>
      <c r="C3" s="25" t="s">
        <v>44</v>
      </c>
      <c r="D3" s="25">
        <v>1</v>
      </c>
      <c r="E3" s="25" t="s">
        <v>44</v>
      </c>
      <c r="F3" s="25" t="s">
        <v>44</v>
      </c>
      <c r="G3" s="25">
        <v>1</v>
      </c>
      <c r="H3" s="25" t="s">
        <v>44</v>
      </c>
      <c r="I3" s="25" t="s">
        <v>44</v>
      </c>
      <c r="J3" s="25" t="s">
        <v>44</v>
      </c>
      <c r="K3" s="25" t="s">
        <v>44</v>
      </c>
      <c r="L3" s="25" t="s">
        <v>44</v>
      </c>
      <c r="M3" s="25">
        <v>1</v>
      </c>
    </row>
    <row r="4" spans="1:13" x14ac:dyDescent="0.25">
      <c r="A4" s="25" t="s">
        <v>17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Flight Schedule</vt:lpstr>
      <vt:lpstr>EXTRAS</vt:lpstr>
      <vt:lpstr>DRYSTORE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Aadhil</dc:creator>
  <cp:lastModifiedBy>Eguardian RDP</cp:lastModifiedBy>
  <dcterms:created xsi:type="dcterms:W3CDTF">2022-12-14T08:01:03Z</dcterms:created>
  <dcterms:modified xsi:type="dcterms:W3CDTF">2022-12-20T06:36:11Z</dcterms:modified>
</cp:coreProperties>
</file>